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995\Desktop\slfas\"/>
    </mc:Choice>
  </mc:AlternateContent>
  <bookViews>
    <workbookView xWindow="930" yWindow="0" windowWidth="28800" windowHeight="11700"/>
  </bookViews>
  <sheets>
    <sheet name="User Guide" sheetId="7" r:id="rId1"/>
    <sheet name="Input" sheetId="2" r:id="rId2"/>
    <sheet name="Results" sheetId="3" r:id="rId3"/>
    <sheet name="Accumulated Premium" sheetId="8" state="hidden" r:id="rId4"/>
    <sheet name="Multiplier Table" sheetId="9" state="hidden" r:id="rId5"/>
    <sheet name="Documentation" sheetId="4" state="hidden" r:id="rId6"/>
    <sheet name="Version" sheetId="5" state="hidden" r:id="rId7"/>
  </sheets>
  <externalReferences>
    <externalReference r:id="rId8"/>
  </externalReferences>
  <definedNames>
    <definedName name="AnnualPremAfterIncrease">Input!$E$23</definedName>
    <definedName name="AnnualPremBeforeIncrease">Input!$E$20</definedName>
    <definedName name="ComprehensiveBenefit">Input!$E$25</definedName>
    <definedName name="DayOfBirth">Input!$E$11</definedName>
    <definedName name="DayOfIssue">Input!$E$15</definedName>
    <definedName name="FacilityCareBenefit">Input!$E$26</definedName>
    <definedName name="FinalYear">Input!$J$29</definedName>
    <definedName name="IndicatorLifePay">Input!$J$27</definedName>
    <definedName name="IndicatorLimitedPay">Input!$J$28</definedName>
    <definedName name="LifetimePay">Input!$F$17</definedName>
    <definedName name="LimitedPay">Input!$F$29</definedName>
    <definedName name="MonthlyPremAfterIncrease">Input!$E$22</definedName>
    <definedName name="MonthlyPremBeforeIncrease">Input!$E$19</definedName>
    <definedName name="MonthOfBirth">Input!$F$11</definedName>
    <definedName name="MonthOfIssue">Input!$F$15</definedName>
    <definedName name="Name">Input!$E$8</definedName>
    <definedName name="_xlnm.Print_Area" localSheetId="1">Input!$A$1:$G$32</definedName>
    <definedName name="_xlnm.Print_Area" localSheetId="2">Results!$A$1:$G$113</definedName>
    <definedName name="_xlnm.Print_Titles" localSheetId="2">Results!$39:$40</definedName>
    <definedName name="UptoYear">Input!$G$29</definedName>
    <definedName name="WeekConverter">Documentation!$H$43:$O$5043</definedName>
    <definedName name="YearOfBirth">Input!$G$11</definedName>
    <definedName name="YearOfIssue">Input!$G$15</definedName>
  </definedNames>
  <calcPr calcId="162913"/>
</workbook>
</file>

<file path=xl/calcChain.xml><?xml version="1.0" encoding="utf-8"?>
<calcChain xmlns="http://schemas.openxmlformats.org/spreadsheetml/2006/main">
  <c r="K26" i="2" l="1"/>
  <c r="S16" i="9" l="1"/>
  <c r="D21" i="8" l="1"/>
  <c r="C21" i="8"/>
  <c r="D20" i="8"/>
  <c r="C20" i="8"/>
  <c r="D19" i="8"/>
  <c r="D18" i="8"/>
  <c r="D17" i="8"/>
  <c r="D16" i="8"/>
  <c r="D15" i="8"/>
  <c r="D14" i="8"/>
  <c r="D13" i="8"/>
  <c r="D11" i="8"/>
  <c r="D10" i="8"/>
  <c r="D9" i="8"/>
  <c r="D8" i="8"/>
  <c r="D7" i="8"/>
  <c r="D6" i="8"/>
  <c r="D5" i="8"/>
  <c r="J36" i="2" l="1"/>
  <c r="J35" i="2"/>
  <c r="J34" i="2"/>
  <c r="K16" i="2" l="1"/>
  <c r="K15" i="2"/>
  <c r="K14" i="2"/>
  <c r="K13" i="2"/>
  <c r="K12" i="2"/>
  <c r="K11" i="2"/>
  <c r="K10" i="2"/>
  <c r="K25" i="2" l="1"/>
  <c r="K22" i="2"/>
  <c r="K21" i="2"/>
  <c r="K20" i="2"/>
  <c r="K19" i="2"/>
  <c r="K18" i="2"/>
  <c r="J28" i="2" l="1"/>
  <c r="J27" i="2"/>
  <c r="C29" i="2" l="1"/>
  <c r="J94" i="4" l="1"/>
  <c r="J93" i="4"/>
  <c r="J92" i="4"/>
  <c r="J91" i="4"/>
  <c r="L44" i="4"/>
  <c r="N44" i="4" s="1"/>
  <c r="L5043" i="4"/>
  <c r="I5043" i="4" s="1"/>
  <c r="L5042" i="4"/>
  <c r="M5042" i="4" s="1"/>
  <c r="L5041" i="4"/>
  <c r="L5040" i="4"/>
  <c r="L5039" i="4"/>
  <c r="L5038" i="4"/>
  <c r="M5038" i="4" s="1"/>
  <c r="L5037" i="4"/>
  <c r="L5036" i="4"/>
  <c r="L5035" i="4"/>
  <c r="I5035" i="4" s="1"/>
  <c r="L5034" i="4"/>
  <c r="L5033" i="4"/>
  <c r="L5032" i="4"/>
  <c r="L5031" i="4"/>
  <c r="L5030" i="4"/>
  <c r="M5030" i="4" s="1"/>
  <c r="L5029" i="4"/>
  <c r="L5028" i="4"/>
  <c r="L5027" i="4"/>
  <c r="L5026" i="4"/>
  <c r="L5025" i="4"/>
  <c r="L5024" i="4"/>
  <c r="N5024" i="4" s="1"/>
  <c r="L5023" i="4"/>
  <c r="I5023" i="4" s="1"/>
  <c r="L5022" i="4"/>
  <c r="M5022" i="4" s="1"/>
  <c r="L5021" i="4"/>
  <c r="M5021" i="4" s="1"/>
  <c r="L5020" i="4"/>
  <c r="N5020" i="4" s="1"/>
  <c r="L5019" i="4"/>
  <c r="I5019" i="4" s="1"/>
  <c r="L5018" i="4"/>
  <c r="L5017" i="4"/>
  <c r="L5016" i="4"/>
  <c r="L5015" i="4"/>
  <c r="L5014" i="4"/>
  <c r="I5014" i="4" s="1"/>
  <c r="L5013" i="4"/>
  <c r="L5012" i="4"/>
  <c r="L5011" i="4"/>
  <c r="I5011" i="4" s="1"/>
  <c r="L5010" i="4"/>
  <c r="M5010" i="4" s="1"/>
  <c r="L5009" i="4"/>
  <c r="L5008" i="4"/>
  <c r="L5007" i="4"/>
  <c r="L5006" i="4"/>
  <c r="M5006" i="4" s="1"/>
  <c r="L5005" i="4"/>
  <c r="L5004" i="4"/>
  <c r="L5003" i="4"/>
  <c r="I5003" i="4" s="1"/>
  <c r="L5002" i="4"/>
  <c r="L5001" i="4"/>
  <c r="L5000" i="4"/>
  <c r="L4999" i="4"/>
  <c r="I4999" i="4" s="1"/>
  <c r="L4998" i="4"/>
  <c r="L4997" i="4"/>
  <c r="L4996" i="4"/>
  <c r="L4995" i="4"/>
  <c r="I4995" i="4" s="1"/>
  <c r="L4994" i="4"/>
  <c r="L4993" i="4"/>
  <c r="L4992" i="4"/>
  <c r="N4992" i="4" s="1"/>
  <c r="L4991" i="4"/>
  <c r="I4991" i="4" s="1"/>
  <c r="L4990" i="4"/>
  <c r="M4990" i="4" s="1"/>
  <c r="L4989" i="4"/>
  <c r="M4989" i="4" s="1"/>
  <c r="L4988" i="4"/>
  <c r="L4987" i="4"/>
  <c r="I4987" i="4" s="1"/>
  <c r="L4986" i="4"/>
  <c r="I4986" i="4" s="1"/>
  <c r="L4985" i="4"/>
  <c r="L4984" i="4"/>
  <c r="L4983" i="4"/>
  <c r="M4983" i="4" s="1"/>
  <c r="L4982" i="4"/>
  <c r="L4981" i="4"/>
  <c r="N4981" i="4" s="1"/>
  <c r="L4980" i="4"/>
  <c r="L4979" i="4"/>
  <c r="I4979" i="4" s="1"/>
  <c r="L4978" i="4"/>
  <c r="M4978" i="4" s="1"/>
  <c r="L4977" i="4"/>
  <c r="L4976" i="4"/>
  <c r="N4976" i="4" s="1"/>
  <c r="L4975" i="4"/>
  <c r="I4975" i="4" s="1"/>
  <c r="L4974" i="4"/>
  <c r="M4974" i="4" s="1"/>
  <c r="L4973" i="4"/>
  <c r="L4972" i="4"/>
  <c r="L4971" i="4"/>
  <c r="I4971" i="4" s="1"/>
  <c r="L4970" i="4"/>
  <c r="L4969" i="4"/>
  <c r="L4968" i="4"/>
  <c r="L4967" i="4"/>
  <c r="I4967" i="4" s="1"/>
  <c r="L4966" i="4"/>
  <c r="M4966" i="4" s="1"/>
  <c r="L4965" i="4"/>
  <c r="L4964" i="4"/>
  <c r="L4963" i="4"/>
  <c r="L4962" i="4"/>
  <c r="L4961" i="4"/>
  <c r="L4960" i="4"/>
  <c r="N4960" i="4" s="1"/>
  <c r="L4959" i="4"/>
  <c r="L4958" i="4"/>
  <c r="M4958" i="4" s="1"/>
  <c r="L4957" i="4"/>
  <c r="M4957" i="4" s="1"/>
  <c r="L4956" i="4"/>
  <c r="L4955" i="4"/>
  <c r="I4955" i="4" s="1"/>
  <c r="J4955" i="4" s="1"/>
  <c r="L4954" i="4"/>
  <c r="L4953" i="4"/>
  <c r="L4952" i="4"/>
  <c r="L4951" i="4"/>
  <c r="L4950" i="4"/>
  <c r="L4949" i="4"/>
  <c r="N4949" i="4" s="1"/>
  <c r="L4948" i="4"/>
  <c r="L4947" i="4"/>
  <c r="I4947" i="4" s="1"/>
  <c r="L4946" i="4"/>
  <c r="L4945" i="4"/>
  <c r="L4944" i="4"/>
  <c r="L4943" i="4"/>
  <c r="I4943" i="4" s="1"/>
  <c r="L4942" i="4"/>
  <c r="M4942" i="4" s="1"/>
  <c r="L4941" i="4"/>
  <c r="L4940" i="4"/>
  <c r="L4939" i="4"/>
  <c r="I4939" i="4" s="1"/>
  <c r="L4938" i="4"/>
  <c r="L4937" i="4"/>
  <c r="L4936" i="4"/>
  <c r="L4935" i="4"/>
  <c r="L4934" i="4"/>
  <c r="M4934" i="4" s="1"/>
  <c r="L4933" i="4"/>
  <c r="L4932" i="4"/>
  <c r="L4931" i="4"/>
  <c r="I4931" i="4" s="1"/>
  <c r="L4930" i="4"/>
  <c r="I4930" i="4" s="1"/>
  <c r="L4929" i="4"/>
  <c r="I4929" i="4" s="1"/>
  <c r="L4928" i="4"/>
  <c r="L4927" i="4"/>
  <c r="I4927" i="4" s="1"/>
  <c r="L4926" i="4"/>
  <c r="M4926" i="4" s="1"/>
  <c r="L4925" i="4"/>
  <c r="M4925" i="4" s="1"/>
  <c r="L4924" i="4"/>
  <c r="K4924" i="4" s="1"/>
  <c r="L4923" i="4"/>
  <c r="I4923" i="4" s="1"/>
  <c r="L4922" i="4"/>
  <c r="L4921" i="4"/>
  <c r="L4920" i="4"/>
  <c r="L4919" i="4"/>
  <c r="I4919" i="4" s="1"/>
  <c r="L4918" i="4"/>
  <c r="L4917" i="4"/>
  <c r="N4917" i="4" s="1"/>
  <c r="L4916" i="4"/>
  <c r="L4915" i="4"/>
  <c r="I4915" i="4" s="1"/>
  <c r="L4914" i="4"/>
  <c r="M4914" i="4" s="1"/>
  <c r="L4913" i="4"/>
  <c r="L4912" i="4"/>
  <c r="L4911" i="4"/>
  <c r="L4910" i="4"/>
  <c r="M4910" i="4" s="1"/>
  <c r="L4909" i="4"/>
  <c r="L4908" i="4"/>
  <c r="N4908" i="4" s="1"/>
  <c r="L4907" i="4"/>
  <c r="L4906" i="4"/>
  <c r="L4905" i="4"/>
  <c r="L4904" i="4"/>
  <c r="L4903" i="4"/>
  <c r="I4903" i="4" s="1"/>
  <c r="L4902" i="4"/>
  <c r="M4902" i="4" s="1"/>
  <c r="L4901" i="4"/>
  <c r="L4900" i="4"/>
  <c r="L4899" i="4"/>
  <c r="I4899" i="4" s="1"/>
  <c r="L4898" i="4"/>
  <c r="L4897" i="4"/>
  <c r="L4896" i="4"/>
  <c r="N4896" i="4" s="1"/>
  <c r="L4895" i="4"/>
  <c r="L4894" i="4"/>
  <c r="M4894" i="4" s="1"/>
  <c r="L4893" i="4"/>
  <c r="M4893" i="4" s="1"/>
  <c r="L4892" i="4"/>
  <c r="L4891" i="4"/>
  <c r="I4891" i="4" s="1"/>
  <c r="J4891" i="4" s="1"/>
  <c r="L4890" i="4"/>
  <c r="I4890" i="4" s="1"/>
  <c r="L4889" i="4"/>
  <c r="L4888" i="4"/>
  <c r="L4887" i="4"/>
  <c r="I4887" i="4" s="1"/>
  <c r="L4886" i="4"/>
  <c r="L4885" i="4"/>
  <c r="N4885" i="4" s="1"/>
  <c r="L4884" i="4"/>
  <c r="L4883" i="4"/>
  <c r="I4883" i="4" s="1"/>
  <c r="L4882" i="4"/>
  <c r="M4882" i="4" s="1"/>
  <c r="L4881" i="4"/>
  <c r="L4880" i="4"/>
  <c r="L4879" i="4"/>
  <c r="I4879" i="4" s="1"/>
  <c r="L4878" i="4"/>
  <c r="M4878" i="4" s="1"/>
  <c r="L4877" i="4"/>
  <c r="L4876" i="4"/>
  <c r="L4875" i="4"/>
  <c r="I4875" i="4" s="1"/>
  <c r="L4874" i="4"/>
  <c r="I4874" i="4" s="1"/>
  <c r="L4873" i="4"/>
  <c r="L4872" i="4"/>
  <c r="L4871" i="4"/>
  <c r="L4870" i="4"/>
  <c r="M4870" i="4" s="1"/>
  <c r="L4869" i="4"/>
  <c r="L4868" i="4"/>
  <c r="N4868" i="4" s="1"/>
  <c r="L4867" i="4"/>
  <c r="I4867" i="4" s="1"/>
  <c r="L4866" i="4"/>
  <c r="L4865" i="4"/>
  <c r="L4864" i="4"/>
  <c r="N4864" i="4" s="1"/>
  <c r="L4863" i="4"/>
  <c r="I4863" i="4" s="1"/>
  <c r="L4862" i="4"/>
  <c r="M4862" i="4" s="1"/>
  <c r="L4861" i="4"/>
  <c r="M4861" i="4" s="1"/>
  <c r="L4860" i="4"/>
  <c r="L4859" i="4"/>
  <c r="L4858" i="4"/>
  <c r="L4857" i="4"/>
  <c r="L4856" i="4"/>
  <c r="L4855" i="4"/>
  <c r="I4855" i="4" s="1"/>
  <c r="L4854" i="4"/>
  <c r="L4853" i="4"/>
  <c r="N4853" i="4" s="1"/>
  <c r="L4852" i="4"/>
  <c r="L4851" i="4"/>
  <c r="I4851" i="4" s="1"/>
  <c r="L4850" i="4"/>
  <c r="M4850" i="4" s="1"/>
  <c r="L4849" i="4"/>
  <c r="L4848" i="4"/>
  <c r="L4847" i="4"/>
  <c r="L4846" i="4"/>
  <c r="M4846" i="4" s="1"/>
  <c r="L4845" i="4"/>
  <c r="L4844" i="4"/>
  <c r="L4843" i="4"/>
  <c r="I4843" i="4" s="1"/>
  <c r="L4842" i="4"/>
  <c r="L4841" i="4"/>
  <c r="L4840" i="4"/>
  <c r="L4839" i="4"/>
  <c r="I4839" i="4" s="1"/>
  <c r="L4838" i="4"/>
  <c r="M4838" i="4" s="1"/>
  <c r="L4837" i="4"/>
  <c r="L4836" i="4"/>
  <c r="L4835" i="4"/>
  <c r="I4835" i="4" s="1"/>
  <c r="L4834" i="4"/>
  <c r="L4833" i="4"/>
  <c r="L4832" i="4"/>
  <c r="N4832" i="4" s="1"/>
  <c r="L4831" i="4"/>
  <c r="L4830" i="4"/>
  <c r="M4830" i="4" s="1"/>
  <c r="L4829" i="4"/>
  <c r="M4829" i="4" s="1"/>
  <c r="L4828" i="4"/>
  <c r="L4827" i="4"/>
  <c r="I4827" i="4" s="1"/>
  <c r="J4827" i="4" s="1"/>
  <c r="L4826" i="4"/>
  <c r="I4826" i="4" s="1"/>
  <c r="L4825" i="4"/>
  <c r="L4824" i="4"/>
  <c r="L4823" i="4"/>
  <c r="L4822" i="4"/>
  <c r="L4821" i="4"/>
  <c r="N4821" i="4" s="1"/>
  <c r="L4820" i="4"/>
  <c r="L4819" i="4"/>
  <c r="K4819" i="4" s="1"/>
  <c r="L4818" i="4"/>
  <c r="M4818" i="4" s="1"/>
  <c r="L4817" i="4"/>
  <c r="L4816" i="4"/>
  <c r="L4815" i="4"/>
  <c r="I4815" i="4" s="1"/>
  <c r="L4814" i="4"/>
  <c r="M4814" i="4" s="1"/>
  <c r="L4813" i="4"/>
  <c r="L4812" i="4"/>
  <c r="L4811" i="4"/>
  <c r="I4811" i="4" s="1"/>
  <c r="L4810" i="4"/>
  <c r="L4809" i="4"/>
  <c r="L4808" i="4"/>
  <c r="L4807" i="4"/>
  <c r="I4807" i="4" s="1"/>
  <c r="L4806" i="4"/>
  <c r="I4806" i="4" s="1"/>
  <c r="L4805" i="4"/>
  <c r="L4804" i="4"/>
  <c r="L4803" i="4"/>
  <c r="L4802" i="4"/>
  <c r="L4801" i="4"/>
  <c r="I4801" i="4" s="1"/>
  <c r="L4800" i="4"/>
  <c r="L4799" i="4"/>
  <c r="L4798" i="4"/>
  <c r="M4798" i="4" s="1"/>
  <c r="L4797" i="4"/>
  <c r="M4797" i="4" s="1"/>
  <c r="L4796" i="4"/>
  <c r="K4796" i="4" s="1"/>
  <c r="L4795" i="4"/>
  <c r="I4795" i="4" s="1"/>
  <c r="L4794" i="4"/>
  <c r="L4793" i="4"/>
  <c r="L4792" i="4"/>
  <c r="L4791" i="4"/>
  <c r="I4791" i="4" s="1"/>
  <c r="L4790" i="4"/>
  <c r="L4789" i="4"/>
  <c r="N4789" i="4" s="1"/>
  <c r="L4788" i="4"/>
  <c r="L4787" i="4"/>
  <c r="I4787" i="4" s="1"/>
  <c r="L4786" i="4"/>
  <c r="M4786" i="4" s="1"/>
  <c r="L4785" i="4"/>
  <c r="L4784" i="4"/>
  <c r="L4783" i="4"/>
  <c r="L4782" i="4"/>
  <c r="L4781" i="4"/>
  <c r="L4780" i="4"/>
  <c r="L4779" i="4"/>
  <c r="I4779" i="4" s="1"/>
  <c r="L4778" i="4"/>
  <c r="L4777" i="4"/>
  <c r="L4776" i="4"/>
  <c r="N4776" i="4" s="1"/>
  <c r="L4775" i="4"/>
  <c r="I4775" i="4" s="1"/>
  <c r="L4774" i="4"/>
  <c r="M4774" i="4" s="1"/>
  <c r="L4773" i="4"/>
  <c r="L4772" i="4"/>
  <c r="L4771" i="4"/>
  <c r="L4770" i="4"/>
  <c r="L4769" i="4"/>
  <c r="L4768" i="4"/>
  <c r="N4768" i="4" s="1"/>
  <c r="L4767" i="4"/>
  <c r="L4766" i="4"/>
  <c r="M4766" i="4" s="1"/>
  <c r="L4765" i="4"/>
  <c r="M4765" i="4" s="1"/>
  <c r="L4764" i="4"/>
  <c r="L4763" i="4"/>
  <c r="I4763" i="4" s="1"/>
  <c r="L4762" i="4"/>
  <c r="L4761" i="4"/>
  <c r="L4760" i="4"/>
  <c r="L4759" i="4"/>
  <c r="L4758" i="4"/>
  <c r="I4758" i="4" s="1"/>
  <c r="L4757" i="4"/>
  <c r="N4757" i="4" s="1"/>
  <c r="L4756" i="4"/>
  <c r="L4755" i="4"/>
  <c r="I4755" i="4" s="1"/>
  <c r="L4754" i="4"/>
  <c r="M4754" i="4" s="1"/>
  <c r="L4753" i="4"/>
  <c r="L4752" i="4"/>
  <c r="L4751" i="4"/>
  <c r="I4751" i="4" s="1"/>
  <c r="L4750" i="4"/>
  <c r="M4750" i="4" s="1"/>
  <c r="L4749" i="4"/>
  <c r="L4748" i="4"/>
  <c r="L4747" i="4"/>
  <c r="I4747" i="4" s="1"/>
  <c r="L4746" i="4"/>
  <c r="L4745" i="4"/>
  <c r="L4744" i="4"/>
  <c r="L4743" i="4"/>
  <c r="L4742" i="4"/>
  <c r="M4742" i="4" s="1"/>
  <c r="L4741" i="4"/>
  <c r="L4740" i="4"/>
  <c r="N4740" i="4" s="1"/>
  <c r="L4739" i="4"/>
  <c r="L4738" i="4"/>
  <c r="L4737" i="4"/>
  <c r="L4736" i="4"/>
  <c r="L4735" i="4"/>
  <c r="M4735" i="4" s="1"/>
  <c r="L4734" i="4"/>
  <c r="M4734" i="4" s="1"/>
  <c r="L4733" i="4"/>
  <c r="M4733" i="4" s="1"/>
  <c r="L4732" i="4"/>
  <c r="L4731" i="4"/>
  <c r="I4731" i="4" s="1"/>
  <c r="J4731" i="4" s="1"/>
  <c r="L4730" i="4"/>
  <c r="L4729" i="4"/>
  <c r="L4728" i="4"/>
  <c r="L4727" i="4"/>
  <c r="I4727" i="4" s="1"/>
  <c r="L4726" i="4"/>
  <c r="L4725" i="4"/>
  <c r="N4725" i="4" s="1"/>
  <c r="L4724" i="4"/>
  <c r="N4724" i="4" s="1"/>
  <c r="L4723" i="4"/>
  <c r="I4723" i="4" s="1"/>
  <c r="L4722" i="4"/>
  <c r="L4721" i="4"/>
  <c r="L4720" i="4"/>
  <c r="L4719" i="4"/>
  <c r="L4718" i="4"/>
  <c r="M4718" i="4" s="1"/>
  <c r="L4717" i="4"/>
  <c r="L4716" i="4"/>
  <c r="L4715" i="4"/>
  <c r="I4715" i="4" s="1"/>
  <c r="L4714" i="4"/>
  <c r="L4713" i="4"/>
  <c r="L4712" i="4"/>
  <c r="L4711" i="4"/>
  <c r="L4710" i="4"/>
  <c r="M4710" i="4" s="1"/>
  <c r="L4709" i="4"/>
  <c r="L4708" i="4"/>
  <c r="L4707" i="4"/>
  <c r="L4706" i="4"/>
  <c r="L4705" i="4"/>
  <c r="L4704" i="4"/>
  <c r="L4703" i="4"/>
  <c r="I4703" i="4" s="1"/>
  <c r="L4702" i="4"/>
  <c r="M4702" i="4" s="1"/>
  <c r="L4701" i="4"/>
  <c r="M4701" i="4" s="1"/>
  <c r="L4700" i="4"/>
  <c r="L4699" i="4"/>
  <c r="M4699" i="4" s="1"/>
  <c r="L4698" i="4"/>
  <c r="L4697" i="4"/>
  <c r="L4696" i="4"/>
  <c r="L4695" i="4"/>
  <c r="I4695" i="4" s="1"/>
  <c r="L4694" i="4"/>
  <c r="L4693" i="4"/>
  <c r="N4693" i="4" s="1"/>
  <c r="L4692" i="4"/>
  <c r="N4692" i="4" s="1"/>
  <c r="L4691" i="4"/>
  <c r="I4691" i="4" s="1"/>
  <c r="L4690" i="4"/>
  <c r="M4690" i="4" s="1"/>
  <c r="L4689" i="4"/>
  <c r="L4688" i="4"/>
  <c r="K4688" i="4" s="1"/>
  <c r="L4687" i="4"/>
  <c r="L4686" i="4"/>
  <c r="M4686" i="4" s="1"/>
  <c r="L4685" i="4"/>
  <c r="L4684" i="4"/>
  <c r="L4683" i="4"/>
  <c r="I4683" i="4" s="1"/>
  <c r="L4682" i="4"/>
  <c r="I4682" i="4" s="1"/>
  <c r="L4681" i="4"/>
  <c r="L4680" i="4"/>
  <c r="L4679" i="4"/>
  <c r="L4678" i="4"/>
  <c r="M4678" i="4" s="1"/>
  <c r="L4677" i="4"/>
  <c r="L4676" i="4"/>
  <c r="N4676" i="4" s="1"/>
  <c r="L4675" i="4"/>
  <c r="L4674" i="4"/>
  <c r="L4673" i="4"/>
  <c r="L4672" i="4"/>
  <c r="L4671" i="4"/>
  <c r="I4671" i="4" s="1"/>
  <c r="L4670" i="4"/>
  <c r="M4670" i="4" s="1"/>
  <c r="L4669" i="4"/>
  <c r="M4669" i="4" s="1"/>
  <c r="L4668" i="4"/>
  <c r="L4667" i="4"/>
  <c r="I4667" i="4" s="1"/>
  <c r="L4666" i="4"/>
  <c r="L4665" i="4"/>
  <c r="L4664" i="4"/>
  <c r="L4663" i="4"/>
  <c r="M4663" i="4" s="1"/>
  <c r="L4662" i="4"/>
  <c r="L4661" i="4"/>
  <c r="N4661" i="4" s="1"/>
  <c r="L4660" i="4"/>
  <c r="N4660" i="4" s="1"/>
  <c r="L4659" i="4"/>
  <c r="I4659" i="4" s="1"/>
  <c r="L4658" i="4"/>
  <c r="M4658" i="4" s="1"/>
  <c r="L4657" i="4"/>
  <c r="L4656" i="4"/>
  <c r="N4656" i="4" s="1"/>
  <c r="L4655" i="4"/>
  <c r="L4654" i="4"/>
  <c r="M4654" i="4" s="1"/>
  <c r="L4653" i="4"/>
  <c r="L4652" i="4"/>
  <c r="L4651" i="4"/>
  <c r="I4651" i="4" s="1"/>
  <c r="L4650" i="4"/>
  <c r="L4649" i="4"/>
  <c r="L4648" i="4"/>
  <c r="L4647" i="4"/>
  <c r="I4647" i="4" s="1"/>
  <c r="L4646" i="4"/>
  <c r="M4646" i="4" s="1"/>
  <c r="L4645" i="4"/>
  <c r="L4644" i="4"/>
  <c r="L4643" i="4"/>
  <c r="I4643" i="4" s="1"/>
  <c r="L4642" i="4"/>
  <c r="L4641" i="4"/>
  <c r="L4640" i="4"/>
  <c r="L4639" i="4"/>
  <c r="I4639" i="4" s="1"/>
  <c r="L4638" i="4"/>
  <c r="L4637" i="4"/>
  <c r="M4637" i="4" s="1"/>
  <c r="L4636" i="4"/>
  <c r="L4635" i="4"/>
  <c r="L4634" i="4"/>
  <c r="L4633" i="4"/>
  <c r="L4632" i="4"/>
  <c r="L4631" i="4"/>
  <c r="L4630" i="4"/>
  <c r="L4629" i="4"/>
  <c r="N4629" i="4" s="1"/>
  <c r="L4628" i="4"/>
  <c r="N4628" i="4" s="1"/>
  <c r="L4627" i="4"/>
  <c r="L4626" i="4"/>
  <c r="L4625" i="4"/>
  <c r="L4624" i="4"/>
  <c r="L4623" i="4"/>
  <c r="I4623" i="4" s="1"/>
  <c r="L4622" i="4"/>
  <c r="M4622" i="4" s="1"/>
  <c r="L4621" i="4"/>
  <c r="L4620" i="4"/>
  <c r="L4619" i="4"/>
  <c r="L4618" i="4"/>
  <c r="L4617" i="4"/>
  <c r="L4616" i="4"/>
  <c r="L4615" i="4"/>
  <c r="I4615" i="4" s="1"/>
  <c r="L4614" i="4"/>
  <c r="M4614" i="4" s="1"/>
  <c r="L4613" i="4"/>
  <c r="L4612" i="4"/>
  <c r="N4612" i="4" s="1"/>
  <c r="L4611" i="4"/>
  <c r="I4611" i="4" s="1"/>
  <c r="L4610" i="4"/>
  <c r="L4609" i="4"/>
  <c r="L4608" i="4"/>
  <c r="L4607" i="4"/>
  <c r="L4606" i="4"/>
  <c r="M4606" i="4" s="1"/>
  <c r="L4605" i="4"/>
  <c r="M4605" i="4" s="1"/>
  <c r="L4604" i="4"/>
  <c r="L4603" i="4"/>
  <c r="I4603" i="4" s="1"/>
  <c r="L4602" i="4"/>
  <c r="I4602" i="4" s="1"/>
  <c r="L4601" i="4"/>
  <c r="I4601" i="4" s="1"/>
  <c r="L4600" i="4"/>
  <c r="K4600" i="4" s="1"/>
  <c r="L4599" i="4"/>
  <c r="L4598" i="4"/>
  <c r="L4597" i="4"/>
  <c r="N4597" i="4" s="1"/>
  <c r="L4596" i="4"/>
  <c r="N4596" i="4" s="1"/>
  <c r="L4595" i="4"/>
  <c r="L4594" i="4"/>
  <c r="M4594" i="4" s="1"/>
  <c r="L4593" i="4"/>
  <c r="L4592" i="4"/>
  <c r="L4591" i="4"/>
  <c r="I4591" i="4" s="1"/>
  <c r="L4590" i="4"/>
  <c r="M4590" i="4" s="1"/>
  <c r="L4589" i="4"/>
  <c r="L4588" i="4"/>
  <c r="L4587" i="4"/>
  <c r="L4586" i="4"/>
  <c r="L4585" i="4"/>
  <c r="L4584" i="4"/>
  <c r="N4584" i="4" s="1"/>
  <c r="L4583" i="4"/>
  <c r="L4582" i="4"/>
  <c r="M4582" i="4" s="1"/>
  <c r="L4581" i="4"/>
  <c r="N4581" i="4" s="1"/>
  <c r="L4580" i="4"/>
  <c r="L4579" i="4"/>
  <c r="I4579" i="4" s="1"/>
  <c r="L4578" i="4"/>
  <c r="L4577" i="4"/>
  <c r="L4576" i="4"/>
  <c r="L4575" i="4"/>
  <c r="I4575" i="4" s="1"/>
  <c r="L4574" i="4"/>
  <c r="M4574" i="4" s="1"/>
  <c r="L4573" i="4"/>
  <c r="M4573" i="4" s="1"/>
  <c r="L4572" i="4"/>
  <c r="L4571" i="4"/>
  <c r="I4571" i="4" s="1"/>
  <c r="J4571" i="4" s="1"/>
  <c r="L4570" i="4"/>
  <c r="L4569" i="4"/>
  <c r="L4568" i="4"/>
  <c r="L4567" i="4"/>
  <c r="I4567" i="4" s="1"/>
  <c r="L4566" i="4"/>
  <c r="I4566" i="4" s="1"/>
  <c r="L4565" i="4"/>
  <c r="N4565" i="4" s="1"/>
  <c r="L4564" i="4"/>
  <c r="N4564" i="4" s="1"/>
  <c r="L4563" i="4"/>
  <c r="I4563" i="4" s="1"/>
  <c r="L4562" i="4"/>
  <c r="M4562" i="4" s="1"/>
  <c r="L4561" i="4"/>
  <c r="M4561" i="4" s="1"/>
  <c r="L4560" i="4"/>
  <c r="L4559" i="4"/>
  <c r="L4558" i="4"/>
  <c r="M4558" i="4" s="1"/>
  <c r="L4557" i="4"/>
  <c r="M4557" i="4" s="1"/>
  <c r="L4556" i="4"/>
  <c r="L4555" i="4"/>
  <c r="I4555" i="4" s="1"/>
  <c r="L4554" i="4"/>
  <c r="I4554" i="4" s="1"/>
  <c r="L4553" i="4"/>
  <c r="L4552" i="4"/>
  <c r="L4551" i="4"/>
  <c r="L4550" i="4"/>
  <c r="M4550" i="4" s="1"/>
  <c r="L4549" i="4"/>
  <c r="N4549" i="4" s="1"/>
  <c r="L4548" i="4"/>
  <c r="L4547" i="4"/>
  <c r="L4546" i="4"/>
  <c r="L4545" i="4"/>
  <c r="L4544" i="4"/>
  <c r="L4543" i="4"/>
  <c r="I4543" i="4" s="1"/>
  <c r="L4542" i="4"/>
  <c r="M4542" i="4" s="1"/>
  <c r="L4541" i="4"/>
  <c r="M4541" i="4" s="1"/>
  <c r="L4540" i="4"/>
  <c r="N4540" i="4" s="1"/>
  <c r="L4539" i="4"/>
  <c r="I4539" i="4" s="1"/>
  <c r="L4538" i="4"/>
  <c r="L4537" i="4"/>
  <c r="M4537" i="4" s="1"/>
  <c r="L4536" i="4"/>
  <c r="L4535" i="4"/>
  <c r="L4534" i="4"/>
  <c r="I4534" i="4" s="1"/>
  <c r="L4533" i="4"/>
  <c r="N4533" i="4" s="1"/>
  <c r="L4532" i="4"/>
  <c r="N4532" i="4" s="1"/>
  <c r="L4531" i="4"/>
  <c r="I4531" i="4" s="1"/>
  <c r="L4530" i="4"/>
  <c r="M4530" i="4" s="1"/>
  <c r="L4529" i="4"/>
  <c r="M4529" i="4" s="1"/>
  <c r="L4528" i="4"/>
  <c r="N4528" i="4" s="1"/>
  <c r="L4527" i="4"/>
  <c r="I4527" i="4" s="1"/>
  <c r="L4526" i="4"/>
  <c r="M4526" i="4" s="1"/>
  <c r="L4525" i="4"/>
  <c r="M4525" i="4" s="1"/>
  <c r="L4524" i="4"/>
  <c r="N4524" i="4" s="1"/>
  <c r="L4523" i="4"/>
  <c r="I4523" i="4" s="1"/>
  <c r="L4522" i="4"/>
  <c r="I4522" i="4" s="1"/>
  <c r="L4521" i="4"/>
  <c r="L4520" i="4"/>
  <c r="N4520" i="4" s="1"/>
  <c r="L4519" i="4"/>
  <c r="I4519" i="4" s="1"/>
  <c r="L4518" i="4"/>
  <c r="M4518" i="4" s="1"/>
  <c r="L4517" i="4"/>
  <c r="N4517" i="4" s="1"/>
  <c r="L4516" i="4"/>
  <c r="N4516" i="4" s="1"/>
  <c r="L4515" i="4"/>
  <c r="I4515" i="4" s="1"/>
  <c r="L4514" i="4"/>
  <c r="L4513" i="4"/>
  <c r="I4513" i="4" s="1"/>
  <c r="L4512" i="4"/>
  <c r="N4512" i="4" s="1"/>
  <c r="L4511" i="4"/>
  <c r="L4510" i="4"/>
  <c r="M4510" i="4" s="1"/>
  <c r="L4509" i="4"/>
  <c r="M4509" i="4" s="1"/>
  <c r="L4508" i="4"/>
  <c r="L4507" i="4"/>
  <c r="L4506" i="4"/>
  <c r="L4505" i="4"/>
  <c r="M4505" i="4" s="1"/>
  <c r="L4504" i="4"/>
  <c r="N4504" i="4" s="1"/>
  <c r="L4503" i="4"/>
  <c r="I4503" i="4" s="1"/>
  <c r="L4502" i="4"/>
  <c r="L4501" i="4"/>
  <c r="N4501" i="4" s="1"/>
  <c r="L4500" i="4"/>
  <c r="N4500" i="4" s="1"/>
  <c r="L4499" i="4"/>
  <c r="I4499" i="4" s="1"/>
  <c r="L4498" i="4"/>
  <c r="M4498" i="4" s="1"/>
  <c r="L4497" i="4"/>
  <c r="L4496" i="4"/>
  <c r="N4496" i="4" s="1"/>
  <c r="L4495" i="4"/>
  <c r="L4494" i="4"/>
  <c r="L4493" i="4"/>
  <c r="M4493" i="4" s="1"/>
  <c r="L4492" i="4"/>
  <c r="N4492" i="4" s="1"/>
  <c r="L4491" i="4"/>
  <c r="I4491" i="4" s="1"/>
  <c r="L4490" i="4"/>
  <c r="L4489" i="4"/>
  <c r="L4488" i="4"/>
  <c r="L4487" i="4"/>
  <c r="I4487" i="4" s="1"/>
  <c r="L4486" i="4"/>
  <c r="M4486" i="4" s="1"/>
  <c r="L4485" i="4"/>
  <c r="N4485" i="4" s="1"/>
  <c r="L4484" i="4"/>
  <c r="N4484" i="4" s="1"/>
  <c r="L4483" i="4"/>
  <c r="K4483" i="4" s="1"/>
  <c r="L4482" i="4"/>
  <c r="L4481" i="4"/>
  <c r="M4481" i="4" s="1"/>
  <c r="L4480" i="4"/>
  <c r="N4480" i="4" s="1"/>
  <c r="L4479" i="4"/>
  <c r="I4479" i="4" s="1"/>
  <c r="L4478" i="4"/>
  <c r="L4477" i="4"/>
  <c r="I4477" i="4" s="1"/>
  <c r="L4476" i="4"/>
  <c r="N4476" i="4" s="1"/>
  <c r="L4475" i="4"/>
  <c r="I4475" i="4" s="1"/>
  <c r="J4475" i="4" s="1"/>
  <c r="L4474" i="4"/>
  <c r="L4473" i="4"/>
  <c r="L4472" i="4"/>
  <c r="N4472" i="4" s="1"/>
  <c r="L4471" i="4"/>
  <c r="L4470" i="4"/>
  <c r="L4469" i="4"/>
  <c r="L4468" i="4"/>
  <c r="N4468" i="4" s="1"/>
  <c r="L4467" i="4"/>
  <c r="L4466" i="4"/>
  <c r="L4465" i="4"/>
  <c r="L4464" i="4"/>
  <c r="N4464" i="4" s="1"/>
  <c r="L4463" i="4"/>
  <c r="I4463" i="4" s="1"/>
  <c r="L4462" i="4"/>
  <c r="M4462" i="4" s="1"/>
  <c r="L4461" i="4"/>
  <c r="L4460" i="4"/>
  <c r="N4460" i="4" s="1"/>
  <c r="L4459" i="4"/>
  <c r="L4458" i="4"/>
  <c r="L4457" i="4"/>
  <c r="I4457" i="4" s="1"/>
  <c r="L4456" i="4"/>
  <c r="N4456" i="4" s="1"/>
  <c r="L4455" i="4"/>
  <c r="L4454" i="4"/>
  <c r="I4454" i="4" s="1"/>
  <c r="L4453" i="4"/>
  <c r="L4452" i="4"/>
  <c r="N4452" i="4" s="1"/>
  <c r="L4451" i="4"/>
  <c r="I4451" i="4" s="1"/>
  <c r="L4450" i="4"/>
  <c r="L4449" i="4"/>
  <c r="L4448" i="4"/>
  <c r="N4448" i="4" s="1"/>
  <c r="L4447" i="4"/>
  <c r="I4447" i="4" s="1"/>
  <c r="L4446" i="4"/>
  <c r="M4446" i="4" s="1"/>
  <c r="L4445" i="4"/>
  <c r="L4444" i="4"/>
  <c r="N4444" i="4" s="1"/>
  <c r="L4443" i="4"/>
  <c r="I4443" i="4" s="1"/>
  <c r="J4443" i="4" s="1"/>
  <c r="L4442" i="4"/>
  <c r="I4442" i="4" s="1"/>
  <c r="L4441" i="4"/>
  <c r="L4440" i="4"/>
  <c r="N4440" i="4" s="1"/>
  <c r="L4439" i="4"/>
  <c r="L4438" i="4"/>
  <c r="L4437" i="4"/>
  <c r="L4436" i="4"/>
  <c r="N4436" i="4" s="1"/>
  <c r="L4435" i="4"/>
  <c r="L4434" i="4"/>
  <c r="M4434" i="4" s="1"/>
  <c r="L4433" i="4"/>
  <c r="M4433" i="4" s="1"/>
  <c r="L4432" i="4"/>
  <c r="N4432" i="4" s="1"/>
  <c r="L4431" i="4"/>
  <c r="I4431" i="4" s="1"/>
  <c r="L4430" i="4"/>
  <c r="M4430" i="4" s="1"/>
  <c r="L4429" i="4"/>
  <c r="L4428" i="4"/>
  <c r="N4428" i="4" s="1"/>
  <c r="L4427" i="4"/>
  <c r="I4427" i="4" s="1"/>
  <c r="L4426" i="4"/>
  <c r="L4425" i="4"/>
  <c r="I4425" i="4" s="1"/>
  <c r="L4424" i="4"/>
  <c r="N4424" i="4" s="1"/>
  <c r="L4423" i="4"/>
  <c r="L4422" i="4"/>
  <c r="M4422" i="4" s="1"/>
  <c r="L4421" i="4"/>
  <c r="L4420" i="4"/>
  <c r="N4420" i="4" s="1"/>
  <c r="L4419" i="4"/>
  <c r="L4418" i="4"/>
  <c r="L4417" i="4"/>
  <c r="L4416" i="4"/>
  <c r="N4416" i="4" s="1"/>
  <c r="L4415" i="4"/>
  <c r="L4414" i="4"/>
  <c r="M4414" i="4" s="1"/>
  <c r="L4413" i="4"/>
  <c r="I4413" i="4" s="1"/>
  <c r="L4412" i="4"/>
  <c r="N4412" i="4" s="1"/>
  <c r="L4411" i="4"/>
  <c r="I4411" i="4" s="1"/>
  <c r="L4410" i="4"/>
  <c r="L4409" i="4"/>
  <c r="M4409" i="4" s="1"/>
  <c r="L4408" i="4"/>
  <c r="N4408" i="4" s="1"/>
  <c r="L4407" i="4"/>
  <c r="I4407" i="4" s="1"/>
  <c r="L4406" i="4"/>
  <c r="L4405" i="4"/>
  <c r="L4404" i="4"/>
  <c r="N4404" i="4" s="1"/>
  <c r="L4403" i="4"/>
  <c r="I4403" i="4" s="1"/>
  <c r="L4402" i="4"/>
  <c r="M4402" i="4" s="1"/>
  <c r="L4401" i="4"/>
  <c r="M4401" i="4" s="1"/>
  <c r="L4400" i="4"/>
  <c r="N4400" i="4" s="1"/>
  <c r="L4399" i="4"/>
  <c r="M4399" i="4" s="1"/>
  <c r="L4398" i="4"/>
  <c r="M4398" i="4" s="1"/>
  <c r="L4397" i="4"/>
  <c r="L4396" i="4"/>
  <c r="N4396" i="4" s="1"/>
  <c r="L4395" i="4"/>
  <c r="I4395" i="4" s="1"/>
  <c r="L4394" i="4"/>
  <c r="L4393" i="4"/>
  <c r="I4393" i="4" s="1"/>
  <c r="L4392" i="4"/>
  <c r="N4392" i="4" s="1"/>
  <c r="L4391" i="4"/>
  <c r="I4391" i="4" s="1"/>
  <c r="L4390" i="4"/>
  <c r="M4390" i="4" s="1"/>
  <c r="L4389" i="4"/>
  <c r="L4388" i="4"/>
  <c r="N4388" i="4" s="1"/>
  <c r="L4387" i="4"/>
  <c r="I4387" i="4" s="1"/>
  <c r="L4386" i="4"/>
  <c r="L4385" i="4"/>
  <c r="M4385" i="4" s="1"/>
  <c r="L4384" i="4"/>
  <c r="N4384" i="4" s="1"/>
  <c r="L4383" i="4"/>
  <c r="L4382" i="4"/>
  <c r="L4381" i="4"/>
  <c r="L4380" i="4"/>
  <c r="N4380" i="4" s="1"/>
  <c r="L4379" i="4"/>
  <c r="L4378" i="4"/>
  <c r="L4377" i="4"/>
  <c r="M4377" i="4" s="1"/>
  <c r="L4376" i="4"/>
  <c r="N4376" i="4" s="1"/>
  <c r="L4375" i="4"/>
  <c r="I4375" i="4" s="1"/>
  <c r="L4374" i="4"/>
  <c r="L4373" i="4"/>
  <c r="L4372" i="4"/>
  <c r="N4372" i="4" s="1"/>
  <c r="L4371" i="4"/>
  <c r="I4371" i="4" s="1"/>
  <c r="L4370" i="4"/>
  <c r="M4370" i="4" s="1"/>
  <c r="L4369" i="4"/>
  <c r="L4368" i="4"/>
  <c r="N4368" i="4" s="1"/>
  <c r="L4367" i="4"/>
  <c r="L4366" i="4"/>
  <c r="M4366" i="4" s="1"/>
  <c r="L4365" i="4"/>
  <c r="L4364" i="4"/>
  <c r="N4364" i="4" s="1"/>
  <c r="L4363" i="4"/>
  <c r="I4363" i="4" s="1"/>
  <c r="L4362" i="4"/>
  <c r="L4361" i="4"/>
  <c r="I4361" i="4" s="1"/>
  <c r="L4360" i="4"/>
  <c r="N4360" i="4" s="1"/>
  <c r="L4359" i="4"/>
  <c r="I4359" i="4" s="1"/>
  <c r="L4358" i="4"/>
  <c r="M4358" i="4" s="1"/>
  <c r="L4357" i="4"/>
  <c r="L4356" i="4"/>
  <c r="N4356" i="4" s="1"/>
  <c r="L4355" i="4"/>
  <c r="K4355" i="4" s="1"/>
  <c r="L4354" i="4"/>
  <c r="I4354" i="4" s="1"/>
  <c r="L4353" i="4"/>
  <c r="M4353" i="4" s="1"/>
  <c r="L4352" i="4"/>
  <c r="N4352" i="4" s="1"/>
  <c r="L4351" i="4"/>
  <c r="I4351" i="4" s="1"/>
  <c r="L4350" i="4"/>
  <c r="M4350" i="4" s="1"/>
  <c r="L4349" i="4"/>
  <c r="I4349" i="4" s="1"/>
  <c r="L4348" i="4"/>
  <c r="N4348" i="4" s="1"/>
  <c r="L4347" i="4"/>
  <c r="I4347" i="4" s="1"/>
  <c r="L4346" i="4"/>
  <c r="L4345" i="4"/>
  <c r="L4344" i="4"/>
  <c r="N4344" i="4" s="1"/>
  <c r="L4343" i="4"/>
  <c r="L4342" i="4"/>
  <c r="L4341" i="4"/>
  <c r="L4340" i="4"/>
  <c r="N4340" i="4" s="1"/>
  <c r="L4339" i="4"/>
  <c r="L4338" i="4"/>
  <c r="M4338" i="4" s="1"/>
  <c r="L4337" i="4"/>
  <c r="L4336" i="4"/>
  <c r="N4336" i="4" s="1"/>
  <c r="L4335" i="4"/>
  <c r="I4335" i="4" s="1"/>
  <c r="L4334" i="4"/>
  <c r="M4334" i="4" s="1"/>
  <c r="L4333" i="4"/>
  <c r="L4332" i="4"/>
  <c r="N4332" i="4" s="1"/>
  <c r="L4331" i="4"/>
  <c r="L4330" i="4"/>
  <c r="I4330" i="4" s="1"/>
  <c r="L4329" i="4"/>
  <c r="I4329" i="4" s="1"/>
  <c r="L4328" i="4"/>
  <c r="N4328" i="4" s="1"/>
  <c r="L4327" i="4"/>
  <c r="L4326" i="4"/>
  <c r="M4326" i="4" s="1"/>
  <c r="L4325" i="4"/>
  <c r="L4324" i="4"/>
  <c r="N4324" i="4" s="1"/>
  <c r="L4323" i="4"/>
  <c r="I4323" i="4" s="1"/>
  <c r="L4322" i="4"/>
  <c r="L4321" i="4"/>
  <c r="L4320" i="4"/>
  <c r="N4320" i="4" s="1"/>
  <c r="L4319" i="4"/>
  <c r="I4319" i="4" s="1"/>
  <c r="L4318" i="4"/>
  <c r="I4318" i="4" s="1"/>
  <c r="L4317" i="4"/>
  <c r="L4316" i="4"/>
  <c r="N4316" i="4" s="1"/>
  <c r="L4315" i="4"/>
  <c r="L4314" i="4"/>
  <c r="L4313" i="4"/>
  <c r="L4312" i="4"/>
  <c r="N4312" i="4" s="1"/>
  <c r="L4311" i="4"/>
  <c r="I4311" i="4" s="1"/>
  <c r="L4310" i="4"/>
  <c r="L4309" i="4"/>
  <c r="L4308" i="4"/>
  <c r="N4308" i="4" s="1"/>
  <c r="L4307" i="4"/>
  <c r="I4307" i="4" s="1"/>
  <c r="L4306" i="4"/>
  <c r="M4306" i="4" s="1"/>
  <c r="L4305" i="4"/>
  <c r="L4304" i="4"/>
  <c r="N4304" i="4" s="1"/>
  <c r="L4303" i="4"/>
  <c r="L4302" i="4"/>
  <c r="L4301" i="4"/>
  <c r="L4300" i="4"/>
  <c r="N4300" i="4" s="1"/>
  <c r="L4299" i="4"/>
  <c r="I4299" i="4" s="1"/>
  <c r="L4298" i="4"/>
  <c r="L4297" i="4"/>
  <c r="I4297" i="4" s="1"/>
  <c r="L4296" i="4"/>
  <c r="N4296" i="4" s="1"/>
  <c r="L4295" i="4"/>
  <c r="L4294" i="4"/>
  <c r="M4294" i="4" s="1"/>
  <c r="L4293" i="4"/>
  <c r="L4292" i="4"/>
  <c r="N4292" i="4" s="1"/>
  <c r="L4291" i="4"/>
  <c r="I4291" i="4" s="1"/>
  <c r="L4290" i="4"/>
  <c r="L4289" i="4"/>
  <c r="L4288" i="4"/>
  <c r="N4288" i="4" s="1"/>
  <c r="L4287" i="4"/>
  <c r="I4287" i="4" s="1"/>
  <c r="L4286" i="4"/>
  <c r="L4285" i="4"/>
  <c r="I4285" i="4" s="1"/>
  <c r="L4284" i="4"/>
  <c r="N4284" i="4" s="1"/>
  <c r="L4283" i="4"/>
  <c r="I4283" i="4" s="1"/>
  <c r="L4282" i="4"/>
  <c r="L4281" i="4"/>
  <c r="M4281" i="4" s="1"/>
  <c r="L4280" i="4"/>
  <c r="N4280" i="4" s="1"/>
  <c r="L4279" i="4"/>
  <c r="L4278" i="4"/>
  <c r="I4278" i="4" s="1"/>
  <c r="L4277" i="4"/>
  <c r="I4277" i="4" s="1"/>
  <c r="L4276" i="4"/>
  <c r="N4276" i="4" s="1"/>
  <c r="L4275" i="4"/>
  <c r="I4275" i="4" s="1"/>
  <c r="L4274" i="4"/>
  <c r="M4274" i="4" s="1"/>
  <c r="L4273" i="4"/>
  <c r="M4273" i="4" s="1"/>
  <c r="L4272" i="4"/>
  <c r="N4272" i="4" s="1"/>
  <c r="L4271" i="4"/>
  <c r="L4270" i="4"/>
  <c r="L4269" i="4"/>
  <c r="I4269" i="4" s="1"/>
  <c r="L4268" i="4"/>
  <c r="N4268" i="4" s="1"/>
  <c r="L4267" i="4"/>
  <c r="I4267" i="4" s="1"/>
  <c r="L4266" i="4"/>
  <c r="L4265" i="4"/>
  <c r="L4264" i="4"/>
  <c r="N4264" i="4" s="1"/>
  <c r="L4263" i="4"/>
  <c r="I4263" i="4" s="1"/>
  <c r="L4262" i="4"/>
  <c r="M4262" i="4" s="1"/>
  <c r="L4261" i="4"/>
  <c r="I4261" i="4" s="1"/>
  <c r="J4261" i="4" s="1"/>
  <c r="L4260" i="4"/>
  <c r="N4260" i="4" s="1"/>
  <c r="L4259" i="4"/>
  <c r="I4259" i="4" s="1"/>
  <c r="L4258" i="4"/>
  <c r="L4257" i="4"/>
  <c r="L4256" i="4"/>
  <c r="N4256" i="4" s="1"/>
  <c r="L4255" i="4"/>
  <c r="L4254" i="4"/>
  <c r="I4254" i="4" s="1"/>
  <c r="L4253" i="4"/>
  <c r="L4252" i="4"/>
  <c r="N4252" i="4" s="1"/>
  <c r="L4251" i="4"/>
  <c r="L4250" i="4"/>
  <c r="L4249" i="4"/>
  <c r="L4248" i="4"/>
  <c r="N4248" i="4" s="1"/>
  <c r="L4247" i="4"/>
  <c r="I4247" i="4" s="1"/>
  <c r="L4246" i="4"/>
  <c r="L4245" i="4"/>
  <c r="L4244" i="4"/>
  <c r="N4244" i="4" s="1"/>
  <c r="L4243" i="4"/>
  <c r="I4243" i="4" s="1"/>
  <c r="L4242" i="4"/>
  <c r="M4242" i="4" s="1"/>
  <c r="L4241" i="4"/>
  <c r="I4241" i="4" s="1"/>
  <c r="L4240" i="4"/>
  <c r="N4240" i="4" s="1"/>
  <c r="L4239" i="4"/>
  <c r="L4238" i="4"/>
  <c r="M4238" i="4" s="1"/>
  <c r="L4237" i="4"/>
  <c r="L4236" i="4"/>
  <c r="N4236" i="4" s="1"/>
  <c r="L4235" i="4"/>
  <c r="M4235" i="4" s="1"/>
  <c r="L4234" i="4"/>
  <c r="L4233" i="4"/>
  <c r="I4233" i="4" s="1"/>
  <c r="L4232" i="4"/>
  <c r="N4232" i="4" s="1"/>
  <c r="L4231" i="4"/>
  <c r="I4231" i="4" s="1"/>
  <c r="L4230" i="4"/>
  <c r="L4229" i="4"/>
  <c r="L4228" i="4"/>
  <c r="N4228" i="4" s="1"/>
  <c r="L4227" i="4"/>
  <c r="I4227" i="4" s="1"/>
  <c r="L4226" i="4"/>
  <c r="L4225" i="4"/>
  <c r="M4225" i="4" s="1"/>
  <c r="L4224" i="4"/>
  <c r="N4224" i="4" s="1"/>
  <c r="L4223" i="4"/>
  <c r="L4222" i="4"/>
  <c r="L4221" i="4"/>
  <c r="I4221" i="4" s="1"/>
  <c r="L4220" i="4"/>
  <c r="N4220" i="4" s="1"/>
  <c r="L4219" i="4"/>
  <c r="I4219" i="4" s="1"/>
  <c r="L4218" i="4"/>
  <c r="L4217" i="4"/>
  <c r="M4217" i="4" s="1"/>
  <c r="L4216" i="4"/>
  <c r="N4216" i="4" s="1"/>
  <c r="L4215" i="4"/>
  <c r="I4215" i="4" s="1"/>
  <c r="L4214" i="4"/>
  <c r="L4213" i="4"/>
  <c r="I4213" i="4" s="1"/>
  <c r="L4212" i="4"/>
  <c r="N4212" i="4" s="1"/>
  <c r="L4211" i="4"/>
  <c r="L4210" i="4"/>
  <c r="M4210" i="4" s="1"/>
  <c r="L4209" i="4"/>
  <c r="M4209" i="4" s="1"/>
  <c r="L4208" i="4"/>
  <c r="N4208" i="4" s="1"/>
  <c r="L4207" i="4"/>
  <c r="L4206" i="4"/>
  <c r="L4205" i="4"/>
  <c r="I4205" i="4" s="1"/>
  <c r="L4204" i="4"/>
  <c r="N4204" i="4" s="1"/>
  <c r="L4203" i="4"/>
  <c r="L4202" i="4"/>
  <c r="L4201" i="4"/>
  <c r="L4200" i="4"/>
  <c r="N4200" i="4" s="1"/>
  <c r="L4199" i="4"/>
  <c r="I4199" i="4" s="1"/>
  <c r="L4198" i="4"/>
  <c r="M4198" i="4" s="1"/>
  <c r="L4197" i="4"/>
  <c r="I4197" i="4" s="1"/>
  <c r="L4196" i="4"/>
  <c r="N4196" i="4" s="1"/>
  <c r="L4195" i="4"/>
  <c r="L4194" i="4"/>
  <c r="L4193" i="4"/>
  <c r="L4192" i="4"/>
  <c r="N4192" i="4" s="1"/>
  <c r="L4191" i="4"/>
  <c r="L4190" i="4"/>
  <c r="L4189" i="4"/>
  <c r="L4188" i="4"/>
  <c r="N4188" i="4" s="1"/>
  <c r="L4187" i="4"/>
  <c r="I4187" i="4" s="1"/>
  <c r="J4187" i="4" s="1"/>
  <c r="L4186" i="4"/>
  <c r="L4185" i="4"/>
  <c r="I4185" i="4" s="1"/>
  <c r="L4184" i="4"/>
  <c r="N4184" i="4" s="1"/>
  <c r="L4183" i="4"/>
  <c r="I4183" i="4" s="1"/>
  <c r="L4182" i="4"/>
  <c r="L4181" i="4"/>
  <c r="L4180" i="4"/>
  <c r="N4180" i="4" s="1"/>
  <c r="L4179" i="4"/>
  <c r="L4178" i="4"/>
  <c r="L4177" i="4"/>
  <c r="I4177" i="4" s="1"/>
  <c r="L4176" i="4"/>
  <c r="N4176" i="4" s="1"/>
  <c r="L4175" i="4"/>
  <c r="L4174" i="4"/>
  <c r="L4173" i="4"/>
  <c r="L4172" i="4"/>
  <c r="N4172" i="4" s="1"/>
  <c r="L4171" i="4"/>
  <c r="I4171" i="4" s="1"/>
  <c r="L4170" i="4"/>
  <c r="I4170" i="4" s="1"/>
  <c r="L4169" i="4"/>
  <c r="I4169" i="4" s="1"/>
  <c r="L4168" i="4"/>
  <c r="N4168" i="4" s="1"/>
  <c r="L4167" i="4"/>
  <c r="I4167" i="4" s="1"/>
  <c r="L4166" i="4"/>
  <c r="M4166" i="4" s="1"/>
  <c r="L4165" i="4"/>
  <c r="I4165" i="4" s="1"/>
  <c r="L4164" i="4"/>
  <c r="N4164" i="4" s="1"/>
  <c r="L4163" i="4"/>
  <c r="I4163" i="4" s="1"/>
  <c r="L4162" i="4"/>
  <c r="L4161" i="4"/>
  <c r="L4160" i="4"/>
  <c r="N4160" i="4" s="1"/>
  <c r="L4159" i="4"/>
  <c r="L4158" i="4"/>
  <c r="M4158" i="4" s="1"/>
  <c r="L4157" i="4"/>
  <c r="I4157" i="4" s="1"/>
  <c r="L4156" i="4"/>
  <c r="N4156" i="4" s="1"/>
  <c r="L4155" i="4"/>
  <c r="I4155" i="4" s="1"/>
  <c r="L4154" i="4"/>
  <c r="L4153" i="4"/>
  <c r="M4153" i="4" s="1"/>
  <c r="L4152" i="4"/>
  <c r="N4152" i="4" s="1"/>
  <c r="L4151" i="4"/>
  <c r="I4151" i="4" s="1"/>
  <c r="L4150" i="4"/>
  <c r="L4149" i="4"/>
  <c r="I4149" i="4" s="1"/>
  <c r="L4148" i="4"/>
  <c r="N4148" i="4" s="1"/>
  <c r="L4147" i="4"/>
  <c r="K4147" i="4" s="1"/>
  <c r="L4146" i="4"/>
  <c r="L4145" i="4"/>
  <c r="M4145" i="4" s="1"/>
  <c r="L4144" i="4"/>
  <c r="N4144" i="4" s="1"/>
  <c r="L4143" i="4"/>
  <c r="I4143" i="4" s="1"/>
  <c r="L4142" i="4"/>
  <c r="M4142" i="4" s="1"/>
  <c r="L4141" i="4"/>
  <c r="I4141" i="4" s="1"/>
  <c r="L4140" i="4"/>
  <c r="N4140" i="4" s="1"/>
  <c r="L4139" i="4"/>
  <c r="I4139" i="4" s="1"/>
  <c r="L4138" i="4"/>
  <c r="L4137" i="4"/>
  <c r="L4136" i="4"/>
  <c r="N4136" i="4" s="1"/>
  <c r="L4135" i="4"/>
  <c r="L4134" i="4"/>
  <c r="M4134" i="4" s="1"/>
  <c r="L4133" i="4"/>
  <c r="I4133" i="4" s="1"/>
  <c r="L4132" i="4"/>
  <c r="N4132" i="4" s="1"/>
  <c r="L4131" i="4"/>
  <c r="I4131" i="4" s="1"/>
  <c r="L4130" i="4"/>
  <c r="L4129" i="4"/>
  <c r="L4128" i="4"/>
  <c r="N4128" i="4" s="1"/>
  <c r="L4127" i="4"/>
  <c r="I4127" i="4" s="1"/>
  <c r="L4126" i="4"/>
  <c r="L4125" i="4"/>
  <c r="L4124" i="4"/>
  <c r="N4124" i="4" s="1"/>
  <c r="L4123" i="4"/>
  <c r="I4123" i="4" s="1"/>
  <c r="J4123" i="4" s="1"/>
  <c r="L4122" i="4"/>
  <c r="L4121" i="4"/>
  <c r="M4121" i="4" s="1"/>
  <c r="L4120" i="4"/>
  <c r="N4120" i="4" s="1"/>
  <c r="L4119" i="4"/>
  <c r="L4118" i="4"/>
  <c r="L4117" i="4"/>
  <c r="L4116" i="4"/>
  <c r="N4116" i="4" s="1"/>
  <c r="L4115" i="4"/>
  <c r="L4114" i="4"/>
  <c r="I4114" i="4" s="1"/>
  <c r="L4113" i="4"/>
  <c r="I4113" i="4" s="1"/>
  <c r="L4112" i="4"/>
  <c r="N4112" i="4" s="1"/>
  <c r="L4111" i="4"/>
  <c r="I4111" i="4" s="1"/>
  <c r="L4110" i="4"/>
  <c r="M4110" i="4" s="1"/>
  <c r="L4109" i="4"/>
  <c r="L4108" i="4"/>
  <c r="N4108" i="4" s="1"/>
  <c r="L4107" i="4"/>
  <c r="I4107" i="4" s="1"/>
  <c r="L4106" i="4"/>
  <c r="L4105" i="4"/>
  <c r="I4105" i="4" s="1"/>
  <c r="L4104" i="4"/>
  <c r="N4104" i="4" s="1"/>
  <c r="L4103" i="4"/>
  <c r="L4102" i="4"/>
  <c r="M4102" i="4" s="1"/>
  <c r="L4101" i="4"/>
  <c r="L4100" i="4"/>
  <c r="N4100" i="4" s="1"/>
  <c r="L4099" i="4"/>
  <c r="I4099" i="4" s="1"/>
  <c r="L4098" i="4"/>
  <c r="L4097" i="4"/>
  <c r="L4096" i="4"/>
  <c r="N4096" i="4" s="1"/>
  <c r="L4095" i="4"/>
  <c r="I4095" i="4" s="1"/>
  <c r="L4094" i="4"/>
  <c r="M4094" i="4" s="1"/>
  <c r="L4093" i="4"/>
  <c r="I4093" i="4" s="1"/>
  <c r="L4092" i="4"/>
  <c r="N4092" i="4" s="1"/>
  <c r="L4091" i="4"/>
  <c r="I4091" i="4" s="1"/>
  <c r="J4091" i="4" s="1"/>
  <c r="L4090" i="4"/>
  <c r="L4089" i="4"/>
  <c r="M4089" i="4" s="1"/>
  <c r="L4088" i="4"/>
  <c r="N4088" i="4" s="1"/>
  <c r="L4087" i="4"/>
  <c r="L4086" i="4"/>
  <c r="L4085" i="4"/>
  <c r="I4085" i="4" s="1"/>
  <c r="L4084" i="4"/>
  <c r="N4084" i="4" s="1"/>
  <c r="L4083" i="4"/>
  <c r="I4083" i="4" s="1"/>
  <c r="L4082" i="4"/>
  <c r="L4081" i="4"/>
  <c r="M4081" i="4" s="1"/>
  <c r="L4080" i="4"/>
  <c r="N4080" i="4" s="1"/>
  <c r="L4079" i="4"/>
  <c r="L4078" i="4"/>
  <c r="M4078" i="4" s="1"/>
  <c r="L4077" i="4"/>
  <c r="I4077" i="4" s="1"/>
  <c r="L4076" i="4"/>
  <c r="N4076" i="4" s="1"/>
  <c r="L4075" i="4"/>
  <c r="L4074" i="4"/>
  <c r="L4073" i="4"/>
  <c r="I4073" i="4" s="1"/>
  <c r="L4072" i="4"/>
  <c r="N4072" i="4" s="1"/>
  <c r="L4071" i="4"/>
  <c r="I4071" i="4" s="1"/>
  <c r="L4070" i="4"/>
  <c r="M4070" i="4" s="1"/>
  <c r="L4069" i="4"/>
  <c r="I4069" i="4" s="1"/>
  <c r="L4068" i="4"/>
  <c r="N4068" i="4" s="1"/>
  <c r="L4067" i="4"/>
  <c r="I4067" i="4" s="1"/>
  <c r="L4066" i="4"/>
  <c r="L4065" i="4"/>
  <c r="I4065" i="4" s="1"/>
  <c r="L4064" i="4"/>
  <c r="N4064" i="4" s="1"/>
  <c r="L4063" i="4"/>
  <c r="M4063" i="4" s="1"/>
  <c r="L4062" i="4"/>
  <c r="I4062" i="4" s="1"/>
  <c r="L4061" i="4"/>
  <c r="M4061" i="4" s="1"/>
  <c r="L4060" i="4"/>
  <c r="N4060" i="4" s="1"/>
  <c r="L4059" i="4"/>
  <c r="I4059" i="4" s="1"/>
  <c r="J4059" i="4" s="1"/>
  <c r="L4058" i="4"/>
  <c r="L4057" i="4"/>
  <c r="L4056" i="4"/>
  <c r="N4056" i="4" s="1"/>
  <c r="L4055" i="4"/>
  <c r="I4055" i="4" s="1"/>
  <c r="L4054" i="4"/>
  <c r="L4053" i="4"/>
  <c r="M4053" i="4" s="1"/>
  <c r="L4052" i="4"/>
  <c r="N4052" i="4" s="1"/>
  <c r="L4051" i="4"/>
  <c r="L4050" i="4"/>
  <c r="L4049" i="4"/>
  <c r="I4049" i="4" s="1"/>
  <c r="L4048" i="4"/>
  <c r="L4047" i="4"/>
  <c r="I4047" i="4" s="1"/>
  <c r="L4046" i="4"/>
  <c r="I4046" i="4" s="1"/>
  <c r="L4045" i="4"/>
  <c r="L4044" i="4"/>
  <c r="N4044" i="4" s="1"/>
  <c r="L4043" i="4"/>
  <c r="I4043" i="4" s="1"/>
  <c r="L4042" i="4"/>
  <c r="L4041" i="4"/>
  <c r="I4041" i="4" s="1"/>
  <c r="L4040" i="4"/>
  <c r="N4040" i="4" s="1"/>
  <c r="L4039" i="4"/>
  <c r="L4038" i="4"/>
  <c r="I4038" i="4" s="1"/>
  <c r="L4037" i="4"/>
  <c r="M4037" i="4" s="1"/>
  <c r="L4036" i="4"/>
  <c r="L4035" i="4"/>
  <c r="I4035" i="4" s="1"/>
  <c r="L4034" i="4"/>
  <c r="L4033" i="4"/>
  <c r="I4033" i="4" s="1"/>
  <c r="L4032" i="4"/>
  <c r="N4032" i="4" s="1"/>
  <c r="L4031" i="4"/>
  <c r="I4031" i="4" s="1"/>
  <c r="L4030" i="4"/>
  <c r="I4030" i="4" s="1"/>
  <c r="L4029" i="4"/>
  <c r="I4029" i="4" s="1"/>
  <c r="L4028" i="4"/>
  <c r="N4028" i="4" s="1"/>
  <c r="L4027" i="4"/>
  <c r="I4027" i="4" s="1"/>
  <c r="L4026" i="4"/>
  <c r="L4025" i="4"/>
  <c r="L4024" i="4"/>
  <c r="N4024" i="4" s="1"/>
  <c r="L4023" i="4"/>
  <c r="M4023" i="4" s="1"/>
  <c r="L4022" i="4"/>
  <c r="L4021" i="4"/>
  <c r="I4021" i="4" s="1"/>
  <c r="L4020" i="4"/>
  <c r="N4020" i="4" s="1"/>
  <c r="L4019" i="4"/>
  <c r="L4018" i="4"/>
  <c r="L4017" i="4"/>
  <c r="L4016" i="4"/>
  <c r="N4016" i="4" s="1"/>
  <c r="L4015" i="4"/>
  <c r="I4015" i="4" s="1"/>
  <c r="L4014" i="4"/>
  <c r="L4013" i="4"/>
  <c r="I4013" i="4" s="1"/>
  <c r="L4012" i="4"/>
  <c r="N4012" i="4" s="1"/>
  <c r="L4011" i="4"/>
  <c r="I4011" i="4" s="1"/>
  <c r="L4010" i="4"/>
  <c r="L4009" i="4"/>
  <c r="I4009" i="4" s="1"/>
  <c r="L4008" i="4"/>
  <c r="L4007" i="4"/>
  <c r="I4007" i="4" s="1"/>
  <c r="L4006" i="4"/>
  <c r="L4005" i="4"/>
  <c r="I4005" i="4" s="1"/>
  <c r="L4004" i="4"/>
  <c r="N4004" i="4" s="1"/>
  <c r="L4003" i="4"/>
  <c r="L4002" i="4"/>
  <c r="L4001" i="4"/>
  <c r="L4000" i="4"/>
  <c r="L3999" i="4"/>
  <c r="I3999" i="4" s="1"/>
  <c r="L3998" i="4"/>
  <c r="I3998" i="4" s="1"/>
  <c r="L3997" i="4"/>
  <c r="I3997" i="4" s="1"/>
  <c r="L3996" i="4"/>
  <c r="N3996" i="4" s="1"/>
  <c r="L3995" i="4"/>
  <c r="I3995" i="4" s="1"/>
  <c r="J3995" i="4" s="1"/>
  <c r="L3994" i="4"/>
  <c r="L3993" i="4"/>
  <c r="I3993" i="4" s="1"/>
  <c r="L3992" i="4"/>
  <c r="N3992" i="4" s="1"/>
  <c r="L3991" i="4"/>
  <c r="I3991" i="4" s="1"/>
  <c r="L3990" i="4"/>
  <c r="I3990" i="4" s="1"/>
  <c r="L3989" i="4"/>
  <c r="L3988" i="4"/>
  <c r="N3988" i="4" s="1"/>
  <c r="L3987" i="4"/>
  <c r="L3986" i="4"/>
  <c r="L3985" i="4"/>
  <c r="I3985" i="4" s="1"/>
  <c r="L3984" i="4"/>
  <c r="N3984" i="4" s="1"/>
  <c r="L3983" i="4"/>
  <c r="L3982" i="4"/>
  <c r="L3981" i="4"/>
  <c r="L3980" i="4"/>
  <c r="N3980" i="4" s="1"/>
  <c r="L3979" i="4"/>
  <c r="I3979" i="4" s="1"/>
  <c r="L3978" i="4"/>
  <c r="I3978" i="4" s="1"/>
  <c r="L3977" i="4"/>
  <c r="I3977" i="4" s="1"/>
  <c r="L3976" i="4"/>
  <c r="N3976" i="4" s="1"/>
  <c r="L3975" i="4"/>
  <c r="I3975" i="4" s="1"/>
  <c r="J3975" i="4" s="1"/>
  <c r="L3974" i="4"/>
  <c r="L3973" i="4"/>
  <c r="L3972" i="4"/>
  <c r="N3972" i="4" s="1"/>
  <c r="L3971" i="4"/>
  <c r="L3970" i="4"/>
  <c r="L3969" i="4"/>
  <c r="I3969" i="4" s="1"/>
  <c r="L3968" i="4"/>
  <c r="M3968" i="4" s="1"/>
  <c r="L3967" i="4"/>
  <c r="I3967" i="4" s="1"/>
  <c r="L3966" i="4"/>
  <c r="I3966" i="4" s="1"/>
  <c r="L3965" i="4"/>
  <c r="L3964" i="4"/>
  <c r="N3964" i="4" s="1"/>
  <c r="L3963" i="4"/>
  <c r="L3962" i="4"/>
  <c r="L3961" i="4"/>
  <c r="L3960" i="4"/>
  <c r="N3960" i="4" s="1"/>
  <c r="L3959" i="4"/>
  <c r="I3959" i="4" s="1"/>
  <c r="L3958" i="4"/>
  <c r="L3957" i="4"/>
  <c r="L3956" i="4"/>
  <c r="N3956" i="4" s="1"/>
  <c r="L3955" i="4"/>
  <c r="I3955" i="4" s="1"/>
  <c r="L3954" i="4"/>
  <c r="L3953" i="4"/>
  <c r="I3953" i="4" s="1"/>
  <c r="L3952" i="4"/>
  <c r="N3952" i="4" s="1"/>
  <c r="L3951" i="4"/>
  <c r="I3951" i="4" s="1"/>
  <c r="L3950" i="4"/>
  <c r="L3949" i="4"/>
  <c r="L3948" i="4"/>
  <c r="N3948" i="4" s="1"/>
  <c r="L3947" i="4"/>
  <c r="L3946" i="4"/>
  <c r="I3946" i="4" s="1"/>
  <c r="L3945" i="4"/>
  <c r="L3944" i="4"/>
  <c r="N3944" i="4" s="1"/>
  <c r="L3943" i="4"/>
  <c r="L3942" i="4"/>
  <c r="L3941" i="4"/>
  <c r="I3941" i="4" s="1"/>
  <c r="L3940" i="4"/>
  <c r="N3940" i="4" s="1"/>
  <c r="L3939" i="4"/>
  <c r="L3938" i="4"/>
  <c r="L3937" i="4"/>
  <c r="M3937" i="4" s="1"/>
  <c r="L3936" i="4"/>
  <c r="M3936" i="4" s="1"/>
  <c r="L3935" i="4"/>
  <c r="L3934" i="4"/>
  <c r="L3933" i="4"/>
  <c r="I3933" i="4" s="1"/>
  <c r="L3932" i="4"/>
  <c r="N3932" i="4" s="1"/>
  <c r="L3931" i="4"/>
  <c r="L3930" i="4"/>
  <c r="L3929" i="4"/>
  <c r="M3929" i="4" s="1"/>
  <c r="L3928" i="4"/>
  <c r="N3928" i="4" s="1"/>
  <c r="L3927" i="4"/>
  <c r="I3927" i="4" s="1"/>
  <c r="L3926" i="4"/>
  <c r="I3926" i="4" s="1"/>
  <c r="L3925" i="4"/>
  <c r="I3925" i="4" s="1"/>
  <c r="L3924" i="4"/>
  <c r="N3924" i="4" s="1"/>
  <c r="L3923" i="4"/>
  <c r="L3922" i="4"/>
  <c r="L3921" i="4"/>
  <c r="I3921" i="4" s="1"/>
  <c r="L3920" i="4"/>
  <c r="N3920" i="4" s="1"/>
  <c r="L3919" i="4"/>
  <c r="L3918" i="4"/>
  <c r="L3917" i="4"/>
  <c r="I3917" i="4" s="1"/>
  <c r="L3916" i="4"/>
  <c r="N3916" i="4" s="1"/>
  <c r="L3915" i="4"/>
  <c r="L3914" i="4"/>
  <c r="L3913" i="4"/>
  <c r="L3912" i="4"/>
  <c r="N3912" i="4" s="1"/>
  <c r="L3911" i="4"/>
  <c r="I3911" i="4" s="1"/>
  <c r="L3910" i="4"/>
  <c r="L3909" i="4"/>
  <c r="I3909" i="4" s="1"/>
  <c r="L3908" i="4"/>
  <c r="N3908" i="4" s="1"/>
  <c r="L3907" i="4"/>
  <c r="L3906" i="4"/>
  <c r="L3905" i="4"/>
  <c r="L3904" i="4"/>
  <c r="M3904" i="4" s="1"/>
  <c r="L3903" i="4"/>
  <c r="L3902" i="4"/>
  <c r="I3902" i="4" s="1"/>
  <c r="L3901" i="4"/>
  <c r="M3901" i="4" s="1"/>
  <c r="L3900" i="4"/>
  <c r="N3900" i="4" s="1"/>
  <c r="L3899" i="4"/>
  <c r="M3899" i="4" s="1"/>
  <c r="L3898" i="4"/>
  <c r="I3898" i="4" s="1"/>
  <c r="J3898" i="4" s="1"/>
  <c r="L3897" i="4"/>
  <c r="I3897" i="4" s="1"/>
  <c r="L3896" i="4"/>
  <c r="N3896" i="4" s="1"/>
  <c r="L3895" i="4"/>
  <c r="L3894" i="4"/>
  <c r="L3893" i="4"/>
  <c r="M3893" i="4" s="1"/>
  <c r="L3892" i="4"/>
  <c r="N3892" i="4" s="1"/>
  <c r="L3891" i="4"/>
  <c r="L3890" i="4"/>
  <c r="L3889" i="4"/>
  <c r="I3889" i="4" s="1"/>
  <c r="L3888" i="4"/>
  <c r="N3888" i="4" s="1"/>
  <c r="L3887" i="4"/>
  <c r="I3887" i="4" s="1"/>
  <c r="L3886" i="4"/>
  <c r="L3885" i="4"/>
  <c r="M3885" i="4" s="1"/>
  <c r="L3884" i="4"/>
  <c r="N3884" i="4" s="1"/>
  <c r="L3883" i="4"/>
  <c r="L3882" i="4"/>
  <c r="L3881" i="4"/>
  <c r="I3881" i="4" s="1"/>
  <c r="L3880" i="4"/>
  <c r="L3879" i="4"/>
  <c r="L3878" i="4"/>
  <c r="L3877" i="4"/>
  <c r="M3877" i="4" s="1"/>
  <c r="L3876" i="4"/>
  <c r="N3876" i="4" s="1"/>
  <c r="L3875" i="4"/>
  <c r="L3874" i="4"/>
  <c r="L3873" i="4"/>
  <c r="I3873" i="4" s="1"/>
  <c r="L3872" i="4"/>
  <c r="L3871" i="4"/>
  <c r="M3871" i="4" s="1"/>
  <c r="L3870" i="4"/>
  <c r="L3869" i="4"/>
  <c r="M3869" i="4" s="1"/>
  <c r="L3868" i="4"/>
  <c r="N3868" i="4" s="1"/>
  <c r="L3867" i="4"/>
  <c r="I3867" i="4" s="1"/>
  <c r="L3866" i="4"/>
  <c r="L3865" i="4"/>
  <c r="I3865" i="4" s="1"/>
  <c r="L3864" i="4"/>
  <c r="N3864" i="4" s="1"/>
  <c r="L3863" i="4"/>
  <c r="L3862" i="4"/>
  <c r="I3862" i="4" s="1"/>
  <c r="L3861" i="4"/>
  <c r="L3860" i="4"/>
  <c r="N3860" i="4" s="1"/>
  <c r="L3859" i="4"/>
  <c r="L3858" i="4"/>
  <c r="I3858" i="4" s="1"/>
  <c r="J3858" i="4" s="1"/>
  <c r="L3857" i="4"/>
  <c r="L3856" i="4"/>
  <c r="N3856" i="4" s="1"/>
  <c r="L3855" i="4"/>
  <c r="L3854" i="4"/>
  <c r="L3853" i="4"/>
  <c r="I3853" i="4" s="1"/>
  <c r="L3852" i="4"/>
  <c r="N3852" i="4" s="1"/>
  <c r="L3851" i="4"/>
  <c r="L3850" i="4"/>
  <c r="L3849" i="4"/>
  <c r="L3848" i="4"/>
  <c r="N3848" i="4" s="1"/>
  <c r="L3847" i="4"/>
  <c r="L3846" i="4"/>
  <c r="L3845" i="4"/>
  <c r="M3845" i="4" s="1"/>
  <c r="L3844" i="4"/>
  <c r="N3844" i="4" s="1"/>
  <c r="L3843" i="4"/>
  <c r="L3842" i="4"/>
  <c r="I3842" i="4" s="1"/>
  <c r="L3841" i="4"/>
  <c r="L3840" i="4"/>
  <c r="M3840" i="4" s="1"/>
  <c r="L3839" i="4"/>
  <c r="L3838" i="4"/>
  <c r="I3838" i="4" s="1"/>
  <c r="L3837" i="4"/>
  <c r="M3837" i="4" s="1"/>
  <c r="L3836" i="4"/>
  <c r="N3836" i="4" s="1"/>
  <c r="L3835" i="4"/>
  <c r="I3835" i="4" s="1"/>
  <c r="L3834" i="4"/>
  <c r="L3833" i="4"/>
  <c r="I3833" i="4" s="1"/>
  <c r="L3832" i="4"/>
  <c r="N3832" i="4" s="1"/>
  <c r="L3831" i="4"/>
  <c r="L3830" i="4"/>
  <c r="L3829" i="4"/>
  <c r="L3828" i="4"/>
  <c r="N3828" i="4" s="1"/>
  <c r="L3827" i="4"/>
  <c r="L3826" i="4"/>
  <c r="L3825" i="4"/>
  <c r="L3824" i="4"/>
  <c r="N3824" i="4" s="1"/>
  <c r="L3823" i="4"/>
  <c r="L3822" i="4"/>
  <c r="L3821" i="4"/>
  <c r="I3821" i="4" s="1"/>
  <c r="L3820" i="4"/>
  <c r="N3820" i="4" s="1"/>
  <c r="L3819" i="4"/>
  <c r="L3818" i="4"/>
  <c r="I3818" i="4" s="1"/>
  <c r="L3817" i="4"/>
  <c r="I3817" i="4" s="1"/>
  <c r="L3816" i="4"/>
  <c r="L3815" i="4"/>
  <c r="L3814" i="4"/>
  <c r="L3813" i="4"/>
  <c r="L3812" i="4"/>
  <c r="N3812" i="4" s="1"/>
  <c r="L3811" i="4"/>
  <c r="L3810" i="4"/>
  <c r="L3809" i="4"/>
  <c r="I3809" i="4" s="1"/>
  <c r="L3808" i="4"/>
  <c r="M3808" i="4" s="1"/>
  <c r="L3807" i="4"/>
  <c r="L3806" i="4"/>
  <c r="L3805" i="4"/>
  <c r="L3804" i="4"/>
  <c r="N3804" i="4" s="1"/>
  <c r="L3803" i="4"/>
  <c r="I3803" i="4" s="1"/>
  <c r="L3802" i="4"/>
  <c r="L3801" i="4"/>
  <c r="I3801" i="4" s="1"/>
  <c r="L3800" i="4"/>
  <c r="N3800" i="4" s="1"/>
  <c r="L3799" i="4"/>
  <c r="L3798" i="4"/>
  <c r="I3798" i="4" s="1"/>
  <c r="L3797" i="4"/>
  <c r="L3796" i="4"/>
  <c r="N3796" i="4" s="1"/>
  <c r="L3795" i="4"/>
  <c r="I3795" i="4" s="1"/>
  <c r="L3794" i="4"/>
  <c r="L3793" i="4"/>
  <c r="I3793" i="4" s="1"/>
  <c r="L3792" i="4"/>
  <c r="N3792" i="4" s="1"/>
  <c r="L3791" i="4"/>
  <c r="L3790" i="4"/>
  <c r="L3789" i="4"/>
  <c r="L3788" i="4"/>
  <c r="N3788" i="4" s="1"/>
  <c r="L3787" i="4"/>
  <c r="L3786" i="4"/>
  <c r="L3785" i="4"/>
  <c r="L3784" i="4"/>
  <c r="N3784" i="4" s="1"/>
  <c r="L3783" i="4"/>
  <c r="L3782" i="4"/>
  <c r="L3781" i="4"/>
  <c r="L3780" i="4"/>
  <c r="N3780" i="4" s="1"/>
  <c r="L3779" i="4"/>
  <c r="L3778" i="4"/>
  <c r="L3777" i="4"/>
  <c r="I3777" i="4" s="1"/>
  <c r="L3776" i="4"/>
  <c r="M3776" i="4" s="1"/>
  <c r="L3775" i="4"/>
  <c r="L3774" i="4"/>
  <c r="I3774" i="4" s="1"/>
  <c r="L3773" i="4"/>
  <c r="M3773" i="4" s="1"/>
  <c r="L3772" i="4"/>
  <c r="N3772" i="4" s="1"/>
  <c r="L3771" i="4"/>
  <c r="L3770" i="4"/>
  <c r="L3769" i="4"/>
  <c r="L3768" i="4"/>
  <c r="N3768" i="4" s="1"/>
  <c r="L3767" i="4"/>
  <c r="L3766" i="4"/>
  <c r="L3765" i="4"/>
  <c r="L3764" i="4"/>
  <c r="N3764" i="4" s="1"/>
  <c r="L3763" i="4"/>
  <c r="M3763" i="4" s="1"/>
  <c r="L3762" i="4"/>
  <c r="L3761" i="4"/>
  <c r="L3760" i="4"/>
  <c r="N3760" i="4" s="1"/>
  <c r="L3759" i="4"/>
  <c r="L3758" i="4"/>
  <c r="L3757" i="4"/>
  <c r="L3756" i="4"/>
  <c r="N3756" i="4" s="1"/>
  <c r="L3755" i="4"/>
  <c r="I3755" i="4" s="1"/>
  <c r="L3754" i="4"/>
  <c r="I3754" i="4" s="1"/>
  <c r="L3753" i="4"/>
  <c r="L3752" i="4"/>
  <c r="L3751" i="4"/>
  <c r="L3750" i="4"/>
  <c r="L3749" i="4"/>
  <c r="L3748" i="4"/>
  <c r="N3748" i="4" s="1"/>
  <c r="L3747" i="4"/>
  <c r="I3747" i="4" s="1"/>
  <c r="L3746" i="4"/>
  <c r="I3746" i="4" s="1"/>
  <c r="L3745" i="4"/>
  <c r="L3744" i="4"/>
  <c r="M3744" i="4" s="1"/>
  <c r="L3743" i="4"/>
  <c r="K3743" i="4" s="1"/>
  <c r="L3742" i="4"/>
  <c r="I3742" i="4" s="1"/>
  <c r="L3741" i="4"/>
  <c r="I3741" i="4" s="1"/>
  <c r="L3740" i="4"/>
  <c r="N3740" i="4" s="1"/>
  <c r="L3739" i="4"/>
  <c r="L3738" i="4"/>
  <c r="L3737" i="4"/>
  <c r="I3737" i="4" s="1"/>
  <c r="L3736" i="4"/>
  <c r="N3736" i="4" s="1"/>
  <c r="L3735" i="4"/>
  <c r="I3735" i="4" s="1"/>
  <c r="L3734" i="4"/>
  <c r="I3734" i="4" s="1"/>
  <c r="L3733" i="4"/>
  <c r="L3732" i="4"/>
  <c r="L3731" i="4"/>
  <c r="L3730" i="4"/>
  <c r="I3730" i="4" s="1"/>
  <c r="L3729" i="4"/>
  <c r="I3729" i="4" s="1"/>
  <c r="L3728" i="4"/>
  <c r="N3728" i="4" s="1"/>
  <c r="L3727" i="4"/>
  <c r="L3726" i="4"/>
  <c r="L3725" i="4"/>
  <c r="L3724" i="4"/>
  <c r="N3724" i="4" s="1"/>
  <c r="L3723" i="4"/>
  <c r="K3723" i="4" s="1"/>
  <c r="L3722" i="4"/>
  <c r="L3721" i="4"/>
  <c r="I3721" i="4" s="1"/>
  <c r="L3720" i="4"/>
  <c r="N3720" i="4" s="1"/>
  <c r="L3719" i="4"/>
  <c r="I3719" i="4" s="1"/>
  <c r="L3718" i="4"/>
  <c r="L3717" i="4"/>
  <c r="L3716" i="4"/>
  <c r="N3716" i="4" s="1"/>
  <c r="L3715" i="4"/>
  <c r="I3715" i="4" s="1"/>
  <c r="L3714" i="4"/>
  <c r="L3713" i="4"/>
  <c r="I3713" i="4" s="1"/>
  <c r="L3712" i="4"/>
  <c r="M3712" i="4" s="1"/>
  <c r="L3711" i="4"/>
  <c r="L3710" i="4"/>
  <c r="L3709" i="4"/>
  <c r="L3708" i="4"/>
  <c r="N3708" i="4" s="1"/>
  <c r="L3707" i="4"/>
  <c r="I3707" i="4" s="1"/>
  <c r="L3706" i="4"/>
  <c r="L3705" i="4"/>
  <c r="M3705" i="4" s="1"/>
  <c r="L3704" i="4"/>
  <c r="N3704" i="4" s="1"/>
  <c r="L3703" i="4"/>
  <c r="L3702" i="4"/>
  <c r="I3702" i="4" s="1"/>
  <c r="L3701" i="4"/>
  <c r="L3700" i="4"/>
  <c r="N3700" i="4" s="1"/>
  <c r="L3699" i="4"/>
  <c r="L3698" i="4"/>
  <c r="L3697" i="4"/>
  <c r="L3696" i="4"/>
  <c r="N3696" i="4" s="1"/>
  <c r="L3695" i="4"/>
  <c r="I3695" i="4" s="1"/>
  <c r="L3694" i="4"/>
  <c r="L3693" i="4"/>
  <c r="L3692" i="4"/>
  <c r="N3692" i="4" s="1"/>
  <c r="L3691" i="4"/>
  <c r="L3690" i="4"/>
  <c r="L3689" i="4"/>
  <c r="I3689" i="4" s="1"/>
  <c r="L3688" i="4"/>
  <c r="N3688" i="4" s="1"/>
  <c r="L3687" i="4"/>
  <c r="L3686" i="4"/>
  <c r="L3685" i="4"/>
  <c r="L3684" i="4"/>
  <c r="N3684" i="4" s="1"/>
  <c r="L3683" i="4"/>
  <c r="I3683" i="4" s="1"/>
  <c r="L3682" i="4"/>
  <c r="L3681" i="4"/>
  <c r="M3681" i="4" s="1"/>
  <c r="L3680" i="4"/>
  <c r="M3680" i="4" s="1"/>
  <c r="L3679" i="4"/>
  <c r="L3678" i="4"/>
  <c r="L3677" i="4"/>
  <c r="L3676" i="4"/>
  <c r="N3676" i="4" s="1"/>
  <c r="L3675" i="4"/>
  <c r="L3674" i="4"/>
  <c r="L3673" i="4"/>
  <c r="L3672" i="4"/>
  <c r="N3672" i="4" s="1"/>
  <c r="L3671" i="4"/>
  <c r="L3670" i="4"/>
  <c r="I3670" i="4" s="1"/>
  <c r="L3669" i="4"/>
  <c r="L3668" i="4"/>
  <c r="N3668" i="4" s="1"/>
  <c r="L3667" i="4"/>
  <c r="L3666" i="4"/>
  <c r="L3665" i="4"/>
  <c r="I3665" i="4" s="1"/>
  <c r="L3664" i="4"/>
  <c r="N3664" i="4" s="1"/>
  <c r="L3663" i="4"/>
  <c r="L3662" i="4"/>
  <c r="L3661" i="4"/>
  <c r="L3660" i="4"/>
  <c r="N3660" i="4" s="1"/>
  <c r="L3659" i="4"/>
  <c r="I3659" i="4" s="1"/>
  <c r="L3658" i="4"/>
  <c r="L3657" i="4"/>
  <c r="I3657" i="4" s="1"/>
  <c r="L3656" i="4"/>
  <c r="N3656" i="4" s="1"/>
  <c r="L3655" i="4"/>
  <c r="L3654" i="4"/>
  <c r="L3653" i="4"/>
  <c r="L3652" i="4"/>
  <c r="N3652" i="4" s="1"/>
  <c r="L3651" i="4"/>
  <c r="I3651" i="4" s="1"/>
  <c r="L3650" i="4"/>
  <c r="L3649" i="4"/>
  <c r="L3648" i="4"/>
  <c r="M3648" i="4" s="1"/>
  <c r="L3647" i="4"/>
  <c r="I3647" i="4" s="1"/>
  <c r="L3646" i="4"/>
  <c r="L3645" i="4"/>
  <c r="M3645" i="4" s="1"/>
  <c r="L3644" i="4"/>
  <c r="N3644" i="4" s="1"/>
  <c r="L3643" i="4"/>
  <c r="I3643" i="4" s="1"/>
  <c r="L3642" i="4"/>
  <c r="I3642" i="4" s="1"/>
  <c r="J3642" i="4" s="1"/>
  <c r="L3641" i="4"/>
  <c r="I3641" i="4" s="1"/>
  <c r="L3640" i="4"/>
  <c r="N3640" i="4" s="1"/>
  <c r="L3639" i="4"/>
  <c r="L3638" i="4"/>
  <c r="L3637" i="4"/>
  <c r="M3637" i="4" s="1"/>
  <c r="L3636" i="4"/>
  <c r="N3636" i="4" s="1"/>
  <c r="L3635" i="4"/>
  <c r="L3634" i="4"/>
  <c r="L3633" i="4"/>
  <c r="I3633" i="4" s="1"/>
  <c r="L3632" i="4"/>
  <c r="N3632" i="4" s="1"/>
  <c r="L3631" i="4"/>
  <c r="I3631" i="4" s="1"/>
  <c r="L3630" i="4"/>
  <c r="L3629" i="4"/>
  <c r="M3629" i="4" s="1"/>
  <c r="L3628" i="4"/>
  <c r="N3628" i="4" s="1"/>
  <c r="L3627" i="4"/>
  <c r="L3626" i="4"/>
  <c r="L3625" i="4"/>
  <c r="I3625" i="4" s="1"/>
  <c r="L3624" i="4"/>
  <c r="N3624" i="4" s="1"/>
  <c r="L3623" i="4"/>
  <c r="L3622" i="4"/>
  <c r="L3621" i="4"/>
  <c r="M3621" i="4" s="1"/>
  <c r="L3620" i="4"/>
  <c r="N3620" i="4" s="1"/>
  <c r="L3619" i="4"/>
  <c r="I3619" i="4" s="1"/>
  <c r="L3618" i="4"/>
  <c r="L3617" i="4"/>
  <c r="I3617" i="4" s="1"/>
  <c r="L3616" i="4"/>
  <c r="M3616" i="4" s="1"/>
  <c r="L3615" i="4"/>
  <c r="L3614" i="4"/>
  <c r="I3614" i="4" s="1"/>
  <c r="L3613" i="4"/>
  <c r="M3613" i="4" s="1"/>
  <c r="L3612" i="4"/>
  <c r="N3612" i="4" s="1"/>
  <c r="L3611" i="4"/>
  <c r="I3611" i="4" s="1"/>
  <c r="L3610" i="4"/>
  <c r="L3609" i="4"/>
  <c r="I3609" i="4" s="1"/>
  <c r="L3608" i="4"/>
  <c r="N3608" i="4" s="1"/>
  <c r="L3607" i="4"/>
  <c r="I3607" i="4" s="1"/>
  <c r="L3606" i="4"/>
  <c r="I3606" i="4" s="1"/>
  <c r="L3605" i="4"/>
  <c r="M3605" i="4" s="1"/>
  <c r="L3604" i="4"/>
  <c r="N3604" i="4" s="1"/>
  <c r="L3603" i="4"/>
  <c r="I3603" i="4" s="1"/>
  <c r="L3602" i="4"/>
  <c r="L3601" i="4"/>
  <c r="I3601" i="4" s="1"/>
  <c r="L3600" i="4"/>
  <c r="N3600" i="4" s="1"/>
  <c r="L3599" i="4"/>
  <c r="L3598" i="4"/>
  <c r="L3597" i="4"/>
  <c r="L3596" i="4"/>
  <c r="N3596" i="4" s="1"/>
  <c r="L3595" i="4"/>
  <c r="K3595" i="4" s="1"/>
  <c r="L3594" i="4"/>
  <c r="L3593" i="4"/>
  <c r="I3593" i="4" s="1"/>
  <c r="L3592" i="4"/>
  <c r="N3592" i="4" s="1"/>
  <c r="L3591" i="4"/>
  <c r="I3591" i="4" s="1"/>
  <c r="L3590" i="4"/>
  <c r="L3589" i="4"/>
  <c r="M3589" i="4" s="1"/>
  <c r="L3588" i="4"/>
  <c r="N3588" i="4" s="1"/>
  <c r="L3587" i="4"/>
  <c r="L3586" i="4"/>
  <c r="I3586" i="4" s="1"/>
  <c r="L3585" i="4"/>
  <c r="I3585" i="4" s="1"/>
  <c r="L3584" i="4"/>
  <c r="M3584" i="4" s="1"/>
  <c r="L3583" i="4"/>
  <c r="I3583" i="4" s="1"/>
  <c r="L3582" i="4"/>
  <c r="L3581" i="4"/>
  <c r="M3581" i="4" s="1"/>
  <c r="L3580" i="4"/>
  <c r="N3580" i="4" s="1"/>
  <c r="L3579" i="4"/>
  <c r="I3579" i="4" s="1"/>
  <c r="L3578" i="4"/>
  <c r="L3577" i="4"/>
  <c r="I3577" i="4" s="1"/>
  <c r="L3576" i="4"/>
  <c r="N3576" i="4" s="1"/>
  <c r="L3575" i="4"/>
  <c r="L3574" i="4"/>
  <c r="L3573" i="4"/>
  <c r="M3573" i="4" s="1"/>
  <c r="L3572" i="4"/>
  <c r="N3572" i="4" s="1"/>
  <c r="L3571" i="4"/>
  <c r="I3571" i="4" s="1"/>
  <c r="L3570" i="4"/>
  <c r="L3569" i="4"/>
  <c r="I3569" i="4" s="1"/>
  <c r="L3568" i="4"/>
  <c r="N3568" i="4" s="1"/>
  <c r="L3567" i="4"/>
  <c r="L3566" i="4"/>
  <c r="L3565" i="4"/>
  <c r="L3564" i="4"/>
  <c r="N3564" i="4" s="1"/>
  <c r="L3563" i="4"/>
  <c r="I3563" i="4" s="1"/>
  <c r="L3562" i="4"/>
  <c r="L3561" i="4"/>
  <c r="I3561" i="4" s="1"/>
  <c r="L3560" i="4"/>
  <c r="N3560" i="4" s="1"/>
  <c r="L3559" i="4"/>
  <c r="L3558" i="4"/>
  <c r="I3558" i="4" s="1"/>
  <c r="L3557" i="4"/>
  <c r="L3556" i="4"/>
  <c r="N3556" i="4" s="1"/>
  <c r="L3555" i="4"/>
  <c r="K3555" i="4" s="1"/>
  <c r="L3554" i="4"/>
  <c r="I3554" i="4" s="1"/>
  <c r="L3553" i="4"/>
  <c r="I3553" i="4" s="1"/>
  <c r="L3552" i="4"/>
  <c r="M3552" i="4" s="1"/>
  <c r="L3551" i="4"/>
  <c r="I3551" i="4" s="1"/>
  <c r="L3550" i="4"/>
  <c r="L3549" i="4"/>
  <c r="L3548" i="4"/>
  <c r="N3548" i="4" s="1"/>
  <c r="L3547" i="4"/>
  <c r="I3547" i="4" s="1"/>
  <c r="L3546" i="4"/>
  <c r="L3545" i="4"/>
  <c r="I3545" i="4" s="1"/>
  <c r="L3544" i="4"/>
  <c r="N3544" i="4" s="1"/>
  <c r="L3543" i="4"/>
  <c r="M3543" i="4" s="1"/>
  <c r="L3542" i="4"/>
  <c r="L3541" i="4"/>
  <c r="L3540" i="4"/>
  <c r="N3540" i="4" s="1"/>
  <c r="L3539" i="4"/>
  <c r="K3539" i="4" s="1"/>
  <c r="L3538" i="4"/>
  <c r="L3537" i="4"/>
  <c r="I3537" i="4" s="1"/>
  <c r="L3536" i="4"/>
  <c r="N3536" i="4" s="1"/>
  <c r="L3535" i="4"/>
  <c r="I3535" i="4" s="1"/>
  <c r="L3534" i="4"/>
  <c r="L3533" i="4"/>
  <c r="L3532" i="4"/>
  <c r="N3532" i="4" s="1"/>
  <c r="L3531" i="4"/>
  <c r="I3531" i="4" s="1"/>
  <c r="L3530" i="4"/>
  <c r="L3529" i="4"/>
  <c r="I3529" i="4" s="1"/>
  <c r="L3528" i="4"/>
  <c r="L3527" i="4"/>
  <c r="L3526" i="4"/>
  <c r="I3526" i="4" s="1"/>
  <c r="L3525" i="4"/>
  <c r="L3524" i="4"/>
  <c r="N3524" i="4" s="1"/>
  <c r="L3523" i="4"/>
  <c r="I3523" i="4" s="1"/>
  <c r="L3522" i="4"/>
  <c r="L3521" i="4"/>
  <c r="I3521" i="4" s="1"/>
  <c r="L3520" i="4"/>
  <c r="M3520" i="4" s="1"/>
  <c r="L3519" i="4"/>
  <c r="I3519" i="4" s="1"/>
  <c r="L3518" i="4"/>
  <c r="L3517" i="4"/>
  <c r="M3517" i="4" s="1"/>
  <c r="L3516" i="4"/>
  <c r="N3516" i="4" s="1"/>
  <c r="L3515" i="4"/>
  <c r="L3514" i="4"/>
  <c r="L3513" i="4"/>
  <c r="I3513" i="4" s="1"/>
  <c r="L3512" i="4"/>
  <c r="N3512" i="4" s="1"/>
  <c r="L3511" i="4"/>
  <c r="L3510" i="4"/>
  <c r="L3509" i="4"/>
  <c r="M3509" i="4" s="1"/>
  <c r="L3508" i="4"/>
  <c r="N3508" i="4" s="1"/>
  <c r="L3507" i="4"/>
  <c r="L3506" i="4"/>
  <c r="L3505" i="4"/>
  <c r="I3505" i="4" s="1"/>
  <c r="L3504" i="4"/>
  <c r="N3504" i="4" s="1"/>
  <c r="L3503" i="4"/>
  <c r="L3502" i="4"/>
  <c r="L3501" i="4"/>
  <c r="M3501" i="4" s="1"/>
  <c r="L3500" i="4"/>
  <c r="N3500" i="4" s="1"/>
  <c r="L3499" i="4"/>
  <c r="I3499" i="4" s="1"/>
  <c r="L3498" i="4"/>
  <c r="L3497" i="4"/>
  <c r="I3497" i="4" s="1"/>
  <c r="L3496" i="4"/>
  <c r="N3496" i="4" s="1"/>
  <c r="L3495" i="4"/>
  <c r="L3494" i="4"/>
  <c r="I3494" i="4" s="1"/>
  <c r="L3493" i="4"/>
  <c r="M3493" i="4" s="1"/>
  <c r="L3492" i="4"/>
  <c r="N3492" i="4" s="1"/>
  <c r="L3491" i="4"/>
  <c r="I3491" i="4" s="1"/>
  <c r="L3490" i="4"/>
  <c r="I3490" i="4" s="1"/>
  <c r="L3489" i="4"/>
  <c r="I3489" i="4" s="1"/>
  <c r="L3488" i="4"/>
  <c r="M3488" i="4" s="1"/>
  <c r="L3487" i="4"/>
  <c r="L3486" i="4"/>
  <c r="L3485" i="4"/>
  <c r="L3484" i="4"/>
  <c r="N3484" i="4" s="1"/>
  <c r="L3483" i="4"/>
  <c r="L3482" i="4"/>
  <c r="L3481" i="4"/>
  <c r="I3481" i="4" s="1"/>
  <c r="L3480" i="4"/>
  <c r="N3480" i="4" s="1"/>
  <c r="L3479" i="4"/>
  <c r="I3479" i="4" s="1"/>
  <c r="L3478" i="4"/>
  <c r="L3477" i="4"/>
  <c r="L3476" i="4"/>
  <c r="N3476" i="4" s="1"/>
  <c r="L3475" i="4"/>
  <c r="L3474" i="4"/>
  <c r="L3473" i="4"/>
  <c r="I3473" i="4" s="1"/>
  <c r="L3472" i="4"/>
  <c r="N3472" i="4" s="1"/>
  <c r="L3471" i="4"/>
  <c r="L3470" i="4"/>
  <c r="L3469" i="4"/>
  <c r="L3468" i="4"/>
  <c r="N3468" i="4" s="1"/>
  <c r="L3467" i="4"/>
  <c r="K3467" i="4" s="1"/>
  <c r="L3466" i="4"/>
  <c r="L3465" i="4"/>
  <c r="I3465" i="4" s="1"/>
  <c r="L3464" i="4"/>
  <c r="L3463" i="4"/>
  <c r="I3463" i="4" s="1"/>
  <c r="L3462" i="4"/>
  <c r="I3462" i="4" s="1"/>
  <c r="L3461" i="4"/>
  <c r="L3460" i="4"/>
  <c r="N3460" i="4" s="1"/>
  <c r="L3459" i="4"/>
  <c r="I3459" i="4" s="1"/>
  <c r="L3458" i="4"/>
  <c r="L3457" i="4"/>
  <c r="I3457" i="4" s="1"/>
  <c r="L3456" i="4"/>
  <c r="M3456" i="4" s="1"/>
  <c r="L3455" i="4"/>
  <c r="L3454" i="4"/>
  <c r="L3453" i="4"/>
  <c r="L3452" i="4"/>
  <c r="N3452" i="4" s="1"/>
  <c r="L3451" i="4"/>
  <c r="I3451" i="4" s="1"/>
  <c r="L3450" i="4"/>
  <c r="L3449" i="4"/>
  <c r="L3448" i="4"/>
  <c r="N3448" i="4" s="1"/>
  <c r="L3447" i="4"/>
  <c r="L3446" i="4"/>
  <c r="I3446" i="4" s="1"/>
  <c r="L3445" i="4"/>
  <c r="L3444" i="4"/>
  <c r="N3444" i="4" s="1"/>
  <c r="L3443" i="4"/>
  <c r="I3443" i="4" s="1"/>
  <c r="L3442" i="4"/>
  <c r="L3441" i="4"/>
  <c r="I3441" i="4" s="1"/>
  <c r="L3440" i="4"/>
  <c r="N3440" i="4" s="1"/>
  <c r="L3439" i="4"/>
  <c r="I3439" i="4" s="1"/>
  <c r="L3438" i="4"/>
  <c r="L3437" i="4"/>
  <c r="L3436" i="4"/>
  <c r="N3436" i="4" s="1"/>
  <c r="L3435" i="4"/>
  <c r="I3435" i="4" s="1"/>
  <c r="L3434" i="4"/>
  <c r="I3434" i="4" s="1"/>
  <c r="L3433" i="4"/>
  <c r="I3433" i="4" s="1"/>
  <c r="L3432" i="4"/>
  <c r="N3432" i="4" s="1"/>
  <c r="L3431" i="4"/>
  <c r="L3430" i="4"/>
  <c r="L3429" i="4"/>
  <c r="I3429" i="4" s="1"/>
  <c r="L3428" i="4"/>
  <c r="N3428" i="4" s="1"/>
  <c r="L3427" i="4"/>
  <c r="K3427" i="4" s="1"/>
  <c r="L3426" i="4"/>
  <c r="M3426" i="4" s="1"/>
  <c r="L3425" i="4"/>
  <c r="I3425" i="4" s="1"/>
  <c r="L3424" i="4"/>
  <c r="N3424" i="4" s="1"/>
  <c r="L3423" i="4"/>
  <c r="L3422" i="4"/>
  <c r="L3421" i="4"/>
  <c r="M3421" i="4" s="1"/>
  <c r="L3420" i="4"/>
  <c r="N3420" i="4" s="1"/>
  <c r="L3419" i="4"/>
  <c r="I3419" i="4" s="1"/>
  <c r="L3418" i="4"/>
  <c r="L3417" i="4"/>
  <c r="I3417" i="4" s="1"/>
  <c r="L3416" i="4"/>
  <c r="N3416" i="4" s="1"/>
  <c r="L3415" i="4"/>
  <c r="L3414" i="4"/>
  <c r="M3414" i="4" s="1"/>
  <c r="L3413" i="4"/>
  <c r="I3413" i="4" s="1"/>
  <c r="L3412" i="4"/>
  <c r="N3412" i="4" s="1"/>
  <c r="L3411" i="4"/>
  <c r="I3411" i="4" s="1"/>
  <c r="L3410" i="4"/>
  <c r="L3409" i="4"/>
  <c r="I3409" i="4" s="1"/>
  <c r="L3408" i="4"/>
  <c r="N3408" i="4" s="1"/>
  <c r="L3407" i="4"/>
  <c r="L3406" i="4"/>
  <c r="M3406" i="4" s="1"/>
  <c r="L3405" i="4"/>
  <c r="M3405" i="4" s="1"/>
  <c r="L3404" i="4"/>
  <c r="L3403" i="4"/>
  <c r="I3403" i="4" s="1"/>
  <c r="L3402" i="4"/>
  <c r="I3402" i="4" s="1"/>
  <c r="L3401" i="4"/>
  <c r="I3401" i="4" s="1"/>
  <c r="L3400" i="4"/>
  <c r="K3400" i="4" s="1"/>
  <c r="L3399" i="4"/>
  <c r="L3398" i="4"/>
  <c r="M3398" i="4" s="1"/>
  <c r="L3397" i="4"/>
  <c r="I3397" i="4" s="1"/>
  <c r="L3396" i="4"/>
  <c r="N3396" i="4" s="1"/>
  <c r="L3395" i="4"/>
  <c r="L3394" i="4"/>
  <c r="L3393" i="4"/>
  <c r="I3393" i="4" s="1"/>
  <c r="L3392" i="4"/>
  <c r="N3392" i="4" s="1"/>
  <c r="L3391" i="4"/>
  <c r="I3391" i="4" s="1"/>
  <c r="L3390" i="4"/>
  <c r="L3389" i="4"/>
  <c r="M3389" i="4" s="1"/>
  <c r="L3388" i="4"/>
  <c r="N3388" i="4" s="1"/>
  <c r="L3387" i="4"/>
  <c r="I3387" i="4" s="1"/>
  <c r="L3386" i="4"/>
  <c r="I3386" i="4" s="1"/>
  <c r="J3386" i="4" s="1"/>
  <c r="L3385" i="4"/>
  <c r="I3385" i="4" s="1"/>
  <c r="L3384" i="4"/>
  <c r="N3384" i="4" s="1"/>
  <c r="L3383" i="4"/>
  <c r="L3382" i="4"/>
  <c r="M3382" i="4" s="1"/>
  <c r="L3381" i="4"/>
  <c r="I3381" i="4" s="1"/>
  <c r="L3380" i="4"/>
  <c r="N3380" i="4" s="1"/>
  <c r="L3379" i="4"/>
  <c r="I3379" i="4" s="1"/>
  <c r="L3378" i="4"/>
  <c r="L3377" i="4"/>
  <c r="I3377" i="4" s="1"/>
  <c r="L3376" i="4"/>
  <c r="N3376" i="4" s="1"/>
  <c r="L3375" i="4"/>
  <c r="I3375" i="4" s="1"/>
  <c r="L3374" i="4"/>
  <c r="I3374" i="4" s="1"/>
  <c r="L3373" i="4"/>
  <c r="L3372" i="4"/>
  <c r="L3371" i="4"/>
  <c r="K3371" i="4" s="1"/>
  <c r="L3370" i="4"/>
  <c r="L3369" i="4"/>
  <c r="I3369" i="4" s="1"/>
  <c r="L3368" i="4"/>
  <c r="N3368" i="4" s="1"/>
  <c r="L3367" i="4"/>
  <c r="L3366" i="4"/>
  <c r="L3365" i="4"/>
  <c r="I3365" i="4" s="1"/>
  <c r="L3364" i="4"/>
  <c r="N3364" i="4" s="1"/>
  <c r="L3363" i="4"/>
  <c r="M3363" i="4" s="1"/>
  <c r="L3362" i="4"/>
  <c r="L3361" i="4"/>
  <c r="I3361" i="4" s="1"/>
  <c r="L3360" i="4"/>
  <c r="N3360" i="4" s="1"/>
  <c r="L3359" i="4"/>
  <c r="L3358" i="4"/>
  <c r="L3357" i="4"/>
  <c r="M3357" i="4" s="1"/>
  <c r="L3356" i="4"/>
  <c r="N3356" i="4" s="1"/>
  <c r="L3355" i="4"/>
  <c r="I3355" i="4" s="1"/>
  <c r="L3354" i="4"/>
  <c r="L3353" i="4"/>
  <c r="I3353" i="4" s="1"/>
  <c r="L3352" i="4"/>
  <c r="L3351" i="4"/>
  <c r="L3350" i="4"/>
  <c r="M3350" i="4" s="1"/>
  <c r="L3349" i="4"/>
  <c r="I3349" i="4" s="1"/>
  <c r="L3348" i="4"/>
  <c r="N3348" i="4" s="1"/>
  <c r="L3347" i="4"/>
  <c r="L3346" i="4"/>
  <c r="I3346" i="4" s="1"/>
  <c r="L3345" i="4"/>
  <c r="I3345" i="4" s="1"/>
  <c r="L3344" i="4"/>
  <c r="N3344" i="4" s="1"/>
  <c r="L3343" i="4"/>
  <c r="L3342" i="4"/>
  <c r="M3342" i="4" s="1"/>
  <c r="L3341" i="4"/>
  <c r="M3341" i="4" s="1"/>
  <c r="L3340" i="4"/>
  <c r="L3339" i="4"/>
  <c r="L3338" i="4"/>
  <c r="L3337" i="4"/>
  <c r="I3337" i="4" s="1"/>
  <c r="L3336" i="4"/>
  <c r="N3336" i="4" s="1"/>
  <c r="L3335" i="4"/>
  <c r="I3335" i="4" s="1"/>
  <c r="L3334" i="4"/>
  <c r="M3334" i="4" s="1"/>
  <c r="L3333" i="4"/>
  <c r="I3333" i="4" s="1"/>
  <c r="L3332" i="4"/>
  <c r="N3332" i="4" s="1"/>
  <c r="L3331" i="4"/>
  <c r="I3331" i="4" s="1"/>
  <c r="L3330" i="4"/>
  <c r="L3329" i="4"/>
  <c r="I3329" i="4" s="1"/>
  <c r="L3328" i="4"/>
  <c r="N3328" i="4" s="1"/>
  <c r="L3327" i="4"/>
  <c r="K3327" i="4" s="1"/>
  <c r="L3326" i="4"/>
  <c r="L3325" i="4"/>
  <c r="M3325" i="4" s="1"/>
  <c r="L3324" i="4"/>
  <c r="N3324" i="4" s="1"/>
  <c r="L3323" i="4"/>
  <c r="M3323" i="4" s="1"/>
  <c r="L3322" i="4"/>
  <c r="L3321" i="4"/>
  <c r="I3321" i="4" s="1"/>
  <c r="L3320" i="4"/>
  <c r="N3320" i="4" s="1"/>
  <c r="L3319" i="4"/>
  <c r="I3319" i="4" s="1"/>
  <c r="L3318" i="4"/>
  <c r="M3318" i="4" s="1"/>
  <c r="L3317" i="4"/>
  <c r="I3317" i="4" s="1"/>
  <c r="L3316" i="4"/>
  <c r="M3316" i="4" s="1"/>
  <c r="L3315" i="4"/>
  <c r="I3315" i="4" s="1"/>
  <c r="L3314" i="4"/>
  <c r="I3314" i="4" s="1"/>
  <c r="L3313" i="4"/>
  <c r="I3313" i="4" s="1"/>
  <c r="L3312" i="4"/>
  <c r="L3311" i="4"/>
  <c r="L3310" i="4"/>
  <c r="L3309" i="4"/>
  <c r="L3308" i="4"/>
  <c r="N3308" i="4" s="1"/>
  <c r="L3307" i="4"/>
  <c r="I3307" i="4" s="1"/>
  <c r="L3306" i="4"/>
  <c r="M3306" i="4" s="1"/>
  <c r="L3305" i="4"/>
  <c r="I3305" i="4" s="1"/>
  <c r="L3304" i="4"/>
  <c r="L3303" i="4"/>
  <c r="I3303" i="4" s="1"/>
  <c r="L3302" i="4"/>
  <c r="I3302" i="4" s="1"/>
  <c r="L3301" i="4"/>
  <c r="I3301" i="4" s="1"/>
  <c r="L3300" i="4"/>
  <c r="L3299" i="4"/>
  <c r="L3298" i="4"/>
  <c r="L3297" i="4"/>
  <c r="I3297" i="4" s="1"/>
  <c r="L3296" i="4"/>
  <c r="M3296" i="4" s="1"/>
  <c r="L3295" i="4"/>
  <c r="I3295" i="4" s="1"/>
  <c r="L3294" i="4"/>
  <c r="M3294" i="4" s="1"/>
  <c r="L3293" i="4"/>
  <c r="L3292" i="4"/>
  <c r="M3292" i="4" s="1"/>
  <c r="L3291" i="4"/>
  <c r="L3290" i="4"/>
  <c r="L3289" i="4"/>
  <c r="I3289" i="4" s="1"/>
  <c r="L3288" i="4"/>
  <c r="M3288" i="4" s="1"/>
  <c r="L3287" i="4"/>
  <c r="I3287" i="4" s="1"/>
  <c r="L3286" i="4"/>
  <c r="L3285" i="4"/>
  <c r="I3285" i="4" s="1"/>
  <c r="L3284" i="4"/>
  <c r="L3283" i="4"/>
  <c r="L3282" i="4"/>
  <c r="L3281" i="4"/>
  <c r="I3281" i="4" s="1"/>
  <c r="L3280" i="4"/>
  <c r="M3280" i="4" s="1"/>
  <c r="L3279" i="4"/>
  <c r="I3279" i="4" s="1"/>
  <c r="L3278" i="4"/>
  <c r="L3277" i="4"/>
  <c r="L3276" i="4"/>
  <c r="L3275" i="4"/>
  <c r="I3275" i="4" s="1"/>
  <c r="L3274" i="4"/>
  <c r="M3274" i="4" s="1"/>
  <c r="L3273" i="4"/>
  <c r="I3273" i="4" s="1"/>
  <c r="L3272" i="4"/>
  <c r="L3271" i="4"/>
  <c r="I3271" i="4" s="1"/>
  <c r="L3270" i="4"/>
  <c r="L3269" i="4"/>
  <c r="L3268" i="4"/>
  <c r="L3267" i="4"/>
  <c r="I3267" i="4" s="1"/>
  <c r="L3266" i="4"/>
  <c r="L3265" i="4"/>
  <c r="I3265" i="4" s="1"/>
  <c r="L3264" i="4"/>
  <c r="M3264" i="4" s="1"/>
  <c r="L3263" i="4"/>
  <c r="I3263" i="4" s="1"/>
  <c r="L3262" i="4"/>
  <c r="M3262" i="4" s="1"/>
  <c r="L3261" i="4"/>
  <c r="I3261" i="4" s="1"/>
  <c r="L3260" i="4"/>
  <c r="M3260" i="4" s="1"/>
  <c r="L3259" i="4"/>
  <c r="L3258" i="4"/>
  <c r="L3257" i="4"/>
  <c r="I3257" i="4" s="1"/>
  <c r="L3256" i="4"/>
  <c r="M3256" i="4" s="1"/>
  <c r="L3255" i="4"/>
  <c r="I3255" i="4" s="1"/>
  <c r="L3254" i="4"/>
  <c r="L3253" i="4"/>
  <c r="L3252" i="4"/>
  <c r="M3252" i="4" s="1"/>
  <c r="L3251" i="4"/>
  <c r="L3250" i="4"/>
  <c r="I3250" i="4" s="1"/>
  <c r="L3249" i="4"/>
  <c r="I3249" i="4" s="1"/>
  <c r="L3248" i="4"/>
  <c r="L3247" i="4"/>
  <c r="I3247" i="4" s="1"/>
  <c r="L3246" i="4"/>
  <c r="L3245" i="4"/>
  <c r="I3245" i="4" s="1"/>
  <c r="L3244" i="4"/>
  <c r="L3243" i="4"/>
  <c r="I3243" i="4" s="1"/>
  <c r="L3242" i="4"/>
  <c r="M3242" i="4" s="1"/>
  <c r="L3241" i="4"/>
  <c r="I3241" i="4" s="1"/>
  <c r="L3240" i="4"/>
  <c r="L3239" i="4"/>
  <c r="I3239" i="4" s="1"/>
  <c r="L3238" i="4"/>
  <c r="L3237" i="4"/>
  <c r="L3236" i="4"/>
  <c r="K3236" i="4" s="1"/>
  <c r="L3235" i="4"/>
  <c r="L3234" i="4"/>
  <c r="L3233" i="4"/>
  <c r="I3233" i="4" s="1"/>
  <c r="L3232" i="4"/>
  <c r="M3232" i="4" s="1"/>
  <c r="L3231" i="4"/>
  <c r="I3231" i="4" s="1"/>
  <c r="L3230" i="4"/>
  <c r="M3230" i="4" s="1"/>
  <c r="L3229" i="4"/>
  <c r="I3229" i="4" s="1"/>
  <c r="L3228" i="4"/>
  <c r="M3228" i="4" s="1"/>
  <c r="L3227" i="4"/>
  <c r="K3227" i="4" s="1"/>
  <c r="L3226" i="4"/>
  <c r="M3226" i="4" s="1"/>
  <c r="L3225" i="4"/>
  <c r="I3225" i="4" s="1"/>
  <c r="L3224" i="4"/>
  <c r="L3223" i="4"/>
  <c r="I3223" i="4" s="1"/>
  <c r="L3222" i="4"/>
  <c r="L3221" i="4"/>
  <c r="L3220" i="4"/>
  <c r="M3220" i="4" s="1"/>
  <c r="L3219" i="4"/>
  <c r="I3219" i="4" s="1"/>
  <c r="L3218" i="4"/>
  <c r="L3217" i="4"/>
  <c r="I3217" i="4" s="1"/>
  <c r="L3216" i="4"/>
  <c r="M3216" i="4" s="1"/>
  <c r="L3215" i="4"/>
  <c r="I3215" i="4" s="1"/>
  <c r="L3214" i="4"/>
  <c r="I3214" i="4" s="1"/>
  <c r="L3213" i="4"/>
  <c r="I3213" i="4" s="1"/>
  <c r="L3212" i="4"/>
  <c r="L3211" i="4"/>
  <c r="I3211" i="4" s="1"/>
  <c r="L3210" i="4"/>
  <c r="L3209" i="4"/>
  <c r="I3209" i="4" s="1"/>
  <c r="L3208" i="4"/>
  <c r="L3207" i="4"/>
  <c r="I3207" i="4" s="1"/>
  <c r="L3206" i="4"/>
  <c r="L3205" i="4"/>
  <c r="L3204" i="4"/>
  <c r="L3203" i="4"/>
  <c r="I3203" i="4" s="1"/>
  <c r="L3202" i="4"/>
  <c r="L3201" i="4"/>
  <c r="I3201" i="4" s="1"/>
  <c r="L3200" i="4"/>
  <c r="M3200" i="4" s="1"/>
  <c r="L3199" i="4"/>
  <c r="L3198" i="4"/>
  <c r="M3198" i="4" s="1"/>
  <c r="L3197" i="4"/>
  <c r="I3197" i="4" s="1"/>
  <c r="L3196" i="4"/>
  <c r="L3195" i="4"/>
  <c r="L3194" i="4"/>
  <c r="I3194" i="4" s="1"/>
  <c r="J3194" i="4" s="1"/>
  <c r="L3193" i="4"/>
  <c r="I3193" i="4" s="1"/>
  <c r="L3192" i="4"/>
  <c r="M3192" i="4" s="1"/>
  <c r="L3191" i="4"/>
  <c r="I3191" i="4" s="1"/>
  <c r="L3190" i="4"/>
  <c r="L3189" i="4"/>
  <c r="L3188" i="4"/>
  <c r="M3188" i="4" s="1"/>
  <c r="L3187" i="4"/>
  <c r="I3187" i="4" s="1"/>
  <c r="L3186" i="4"/>
  <c r="L3185" i="4"/>
  <c r="I3185" i="4" s="1"/>
  <c r="L3184" i="4"/>
  <c r="M3184" i="4" s="1"/>
  <c r="L3183" i="4"/>
  <c r="I3183" i="4" s="1"/>
  <c r="L3182" i="4"/>
  <c r="I3182" i="4" s="1"/>
  <c r="L3181" i="4"/>
  <c r="I3181" i="4" s="1"/>
  <c r="L3180" i="4"/>
  <c r="L3179" i="4"/>
  <c r="L3178" i="4"/>
  <c r="M3178" i="4" s="1"/>
  <c r="L3177" i="4"/>
  <c r="I3177" i="4" s="1"/>
  <c r="L3176" i="4"/>
  <c r="L3175" i="4"/>
  <c r="L3174" i="4"/>
  <c r="M3174" i="4" s="1"/>
  <c r="L3173" i="4"/>
  <c r="L3172" i="4"/>
  <c r="L3171" i="4"/>
  <c r="L3170" i="4"/>
  <c r="I3170" i="4" s="1"/>
  <c r="L3169" i="4"/>
  <c r="I3169" i="4" s="1"/>
  <c r="L3168" i="4"/>
  <c r="M3168" i="4" s="1"/>
  <c r="L3167" i="4"/>
  <c r="L3166" i="4"/>
  <c r="M3166" i="4" s="1"/>
  <c r="L3165" i="4"/>
  <c r="I3165" i="4" s="1"/>
  <c r="L3164" i="4"/>
  <c r="L3163" i="4"/>
  <c r="I3163" i="4" s="1"/>
  <c r="L3162" i="4"/>
  <c r="M3162" i="4" s="1"/>
  <c r="L3161" i="4"/>
  <c r="I3161" i="4" s="1"/>
  <c r="L3160" i="4"/>
  <c r="M3160" i="4" s="1"/>
  <c r="L3159" i="4"/>
  <c r="L3158" i="4"/>
  <c r="M3158" i="4" s="1"/>
  <c r="L3157" i="4"/>
  <c r="L3156" i="4"/>
  <c r="M3156" i="4" s="1"/>
  <c r="L3155" i="4"/>
  <c r="I3155" i="4" s="1"/>
  <c r="L3154" i="4"/>
  <c r="I3154" i="4" s="1"/>
  <c r="L3153" i="4"/>
  <c r="I3153" i="4" s="1"/>
  <c r="L3152" i="4"/>
  <c r="M3152" i="4" s="1"/>
  <c r="L3151" i="4"/>
  <c r="L3150" i="4"/>
  <c r="M3150" i="4" s="1"/>
  <c r="L3149" i="4"/>
  <c r="L3148" i="4"/>
  <c r="L3147" i="4"/>
  <c r="I3147" i="4" s="1"/>
  <c r="L3146" i="4"/>
  <c r="M3146" i="4" s="1"/>
  <c r="L3145" i="4"/>
  <c r="I3145" i="4" s="1"/>
  <c r="L3144" i="4"/>
  <c r="L3143" i="4"/>
  <c r="L3142" i="4"/>
  <c r="L3141" i="4"/>
  <c r="I3141" i="4" s="1"/>
  <c r="L3140" i="4"/>
  <c r="K3140" i="4" s="1"/>
  <c r="L3139" i="4"/>
  <c r="I3139" i="4" s="1"/>
  <c r="L3138" i="4"/>
  <c r="L3137" i="4"/>
  <c r="I3137" i="4" s="1"/>
  <c r="L3136" i="4"/>
  <c r="M3136" i="4" s="1"/>
  <c r="L3135" i="4"/>
  <c r="I3135" i="4" s="1"/>
  <c r="L3134" i="4"/>
  <c r="L3133" i="4"/>
  <c r="L3132" i="4"/>
  <c r="M3132" i="4" s="1"/>
  <c r="L3131" i="4"/>
  <c r="M3131" i="4" s="1"/>
  <c r="L3130" i="4"/>
  <c r="I3130" i="4" s="1"/>
  <c r="J3130" i="4" s="1"/>
  <c r="L3129" i="4"/>
  <c r="I3129" i="4" s="1"/>
  <c r="L3128" i="4"/>
  <c r="M3128" i="4" s="1"/>
  <c r="L3127" i="4"/>
  <c r="L3126" i="4"/>
  <c r="M3126" i="4" s="1"/>
  <c r="L3125" i="4"/>
  <c r="I3125" i="4" s="1"/>
  <c r="L3124" i="4"/>
  <c r="M3124" i="4" s="1"/>
  <c r="L3123" i="4"/>
  <c r="I3123" i="4" s="1"/>
  <c r="L3122" i="4"/>
  <c r="L3121" i="4"/>
  <c r="I3121" i="4" s="1"/>
  <c r="L3120" i="4"/>
  <c r="M3120" i="4" s="1"/>
  <c r="L3119" i="4"/>
  <c r="I3119" i="4" s="1"/>
  <c r="L3118" i="4"/>
  <c r="L3117" i="4"/>
  <c r="L3116" i="4"/>
  <c r="L3115" i="4"/>
  <c r="L3114" i="4"/>
  <c r="L3113" i="4"/>
  <c r="I3113" i="4" s="1"/>
  <c r="L3112" i="4"/>
  <c r="L3111" i="4"/>
  <c r="M3111" i="4" s="1"/>
  <c r="L3110" i="4"/>
  <c r="M3110" i="4" s="1"/>
  <c r="L3109" i="4"/>
  <c r="I3109" i="4" s="1"/>
  <c r="L3108" i="4"/>
  <c r="L3107" i="4"/>
  <c r="I3107" i="4" s="1"/>
  <c r="L3106" i="4"/>
  <c r="I3106" i="4" s="1"/>
  <c r="L3105" i="4"/>
  <c r="I3105" i="4" s="1"/>
  <c r="L3104" i="4"/>
  <c r="M3104" i="4" s="1"/>
  <c r="L3103" i="4"/>
  <c r="I3103" i="4" s="1"/>
  <c r="L3102" i="4"/>
  <c r="L3101" i="4"/>
  <c r="L3100" i="4"/>
  <c r="M3100" i="4" s="1"/>
  <c r="L3099" i="4"/>
  <c r="I3099" i="4" s="1"/>
  <c r="L3098" i="4"/>
  <c r="L3097" i="4"/>
  <c r="I3097" i="4" s="1"/>
  <c r="L3096" i="4"/>
  <c r="M3096" i="4" s="1"/>
  <c r="L3095" i="4"/>
  <c r="L3094" i="4"/>
  <c r="M3094" i="4" s="1"/>
  <c r="L3093" i="4"/>
  <c r="I3093" i="4" s="1"/>
  <c r="L3092" i="4"/>
  <c r="M3092" i="4" s="1"/>
  <c r="L3091" i="4"/>
  <c r="I3091" i="4" s="1"/>
  <c r="L3090" i="4"/>
  <c r="L3089" i="4"/>
  <c r="I3089" i="4" s="1"/>
  <c r="L3088" i="4"/>
  <c r="L3087" i="4"/>
  <c r="L3086" i="4"/>
  <c r="M3086" i="4" s="1"/>
  <c r="L3085" i="4"/>
  <c r="L3084" i="4"/>
  <c r="L3083" i="4"/>
  <c r="L3082" i="4"/>
  <c r="M3082" i="4" s="1"/>
  <c r="L3081" i="4"/>
  <c r="I3081" i="4" s="1"/>
  <c r="L3080" i="4"/>
  <c r="L3079" i="4"/>
  <c r="L3078" i="4"/>
  <c r="L3077" i="4"/>
  <c r="I3077" i="4" s="1"/>
  <c r="L3076" i="4"/>
  <c r="L3075" i="4"/>
  <c r="I3075" i="4" s="1"/>
  <c r="L3074" i="4"/>
  <c r="L3073" i="4"/>
  <c r="I3073" i="4" s="1"/>
  <c r="L3072" i="4"/>
  <c r="M3072" i="4" s="1"/>
  <c r="L3071" i="4"/>
  <c r="L3070" i="4"/>
  <c r="M3070" i="4" s="1"/>
  <c r="L3069" i="4"/>
  <c r="L3068" i="4"/>
  <c r="N3068" i="4" s="1"/>
  <c r="L3067" i="4"/>
  <c r="I3067" i="4" s="1"/>
  <c r="L3066" i="4"/>
  <c r="I3066" i="4" s="1"/>
  <c r="J3066" i="4" s="1"/>
  <c r="L3065" i="4"/>
  <c r="I3065" i="4" s="1"/>
  <c r="L3064" i="4"/>
  <c r="M3064" i="4" s="1"/>
  <c r="L3063" i="4"/>
  <c r="L3062" i="4"/>
  <c r="M3062" i="4" s="1"/>
  <c r="L3061" i="4"/>
  <c r="I3061" i="4" s="1"/>
  <c r="L3060" i="4"/>
  <c r="M3060" i="4" s="1"/>
  <c r="L3059" i="4"/>
  <c r="I3059" i="4" s="1"/>
  <c r="L3058" i="4"/>
  <c r="L3057" i="4"/>
  <c r="I3057" i="4" s="1"/>
  <c r="L3056" i="4"/>
  <c r="M3056" i="4" s="1"/>
  <c r="L3055" i="4"/>
  <c r="I3055" i="4" s="1"/>
  <c r="L3054" i="4"/>
  <c r="L3053" i="4"/>
  <c r="L3052" i="4"/>
  <c r="N3052" i="4" s="1"/>
  <c r="L3051" i="4"/>
  <c r="L3050" i="4"/>
  <c r="M3050" i="4" s="1"/>
  <c r="L3049" i="4"/>
  <c r="I3049" i="4" s="1"/>
  <c r="L3048" i="4"/>
  <c r="L3047" i="4"/>
  <c r="L3046" i="4"/>
  <c r="I3046" i="4" s="1"/>
  <c r="L3045" i="4"/>
  <c r="I3045" i="4" s="1"/>
  <c r="L3044" i="4"/>
  <c r="L3043" i="4"/>
  <c r="I3043" i="4" s="1"/>
  <c r="L3042" i="4"/>
  <c r="I3042" i="4" s="1"/>
  <c r="L3041" i="4"/>
  <c r="I3041" i="4" s="1"/>
  <c r="L3040" i="4"/>
  <c r="M3040" i="4" s="1"/>
  <c r="L3039" i="4"/>
  <c r="L3038" i="4"/>
  <c r="M3038" i="4" s="1"/>
  <c r="L3037" i="4"/>
  <c r="L3036" i="4"/>
  <c r="M3036" i="4" s="1"/>
  <c r="L3035" i="4"/>
  <c r="I3035" i="4" s="1"/>
  <c r="L3034" i="4"/>
  <c r="L3033" i="4"/>
  <c r="I3033" i="4" s="1"/>
  <c r="L3032" i="4"/>
  <c r="M3032" i="4" s="1"/>
  <c r="L3031" i="4"/>
  <c r="L3030" i="4"/>
  <c r="M3030" i="4" s="1"/>
  <c r="L3029" i="4"/>
  <c r="I3029" i="4" s="1"/>
  <c r="L3028" i="4"/>
  <c r="M3028" i="4" s="1"/>
  <c r="L3027" i="4"/>
  <c r="I3027" i="4" s="1"/>
  <c r="L3026" i="4"/>
  <c r="L3025" i="4"/>
  <c r="I3025" i="4" s="1"/>
  <c r="L3024" i="4"/>
  <c r="M3024" i="4" s="1"/>
  <c r="L3023" i="4"/>
  <c r="L3022" i="4"/>
  <c r="I3022" i="4" s="1"/>
  <c r="L3021" i="4"/>
  <c r="L3020" i="4"/>
  <c r="M3020" i="4" s="1"/>
  <c r="L3019" i="4"/>
  <c r="I3019" i="4" s="1"/>
  <c r="L3018" i="4"/>
  <c r="M3018" i="4" s="1"/>
  <c r="L3017" i="4"/>
  <c r="L3016" i="4"/>
  <c r="L3015" i="4"/>
  <c r="L3014" i="4"/>
  <c r="I3014" i="4" s="1"/>
  <c r="L3013" i="4"/>
  <c r="I3013" i="4" s="1"/>
  <c r="J3013" i="4" s="1"/>
  <c r="L3012" i="4"/>
  <c r="L3011" i="4"/>
  <c r="I3011" i="4" s="1"/>
  <c r="L3010" i="4"/>
  <c r="L3009" i="4"/>
  <c r="L3008" i="4"/>
  <c r="M3008" i="4" s="1"/>
  <c r="L3007" i="4"/>
  <c r="L3006" i="4"/>
  <c r="M3006" i="4" s="1"/>
  <c r="L3005" i="4"/>
  <c r="I3005" i="4" s="1"/>
  <c r="L3004" i="4"/>
  <c r="M3004" i="4" s="1"/>
  <c r="L3003" i="4"/>
  <c r="I3003" i="4" s="1"/>
  <c r="L3002" i="4"/>
  <c r="I3002" i="4" s="1"/>
  <c r="J3002" i="4" s="1"/>
  <c r="L3001" i="4"/>
  <c r="L3000" i="4"/>
  <c r="M3000" i="4" s="1"/>
  <c r="L2999" i="4"/>
  <c r="K2999" i="4" s="1"/>
  <c r="L2998" i="4"/>
  <c r="M2998" i="4" s="1"/>
  <c r="L2997" i="4"/>
  <c r="I2997" i="4" s="1"/>
  <c r="L2996" i="4"/>
  <c r="M2996" i="4" s="1"/>
  <c r="L2995" i="4"/>
  <c r="I2995" i="4" s="1"/>
  <c r="L2994" i="4"/>
  <c r="L2993" i="4"/>
  <c r="L2992" i="4"/>
  <c r="M2992" i="4" s="1"/>
  <c r="L2991" i="4"/>
  <c r="L2990" i="4"/>
  <c r="L2989" i="4"/>
  <c r="I2989" i="4" s="1"/>
  <c r="L2988" i="4"/>
  <c r="L2987" i="4"/>
  <c r="I2987" i="4" s="1"/>
  <c r="L2986" i="4"/>
  <c r="M2986" i="4" s="1"/>
  <c r="L2985" i="4"/>
  <c r="L2984" i="4"/>
  <c r="L2983" i="4"/>
  <c r="I2983" i="4" s="1"/>
  <c r="L2982" i="4"/>
  <c r="M2982" i="4" s="1"/>
  <c r="L2981" i="4"/>
  <c r="I2981" i="4" s="1"/>
  <c r="L2980" i="4"/>
  <c r="L2979" i="4"/>
  <c r="I2979" i="4" s="1"/>
  <c r="L2978" i="4"/>
  <c r="I2978" i="4" s="1"/>
  <c r="L2977" i="4"/>
  <c r="L2976" i="4"/>
  <c r="M2976" i="4" s="1"/>
  <c r="L2975" i="4"/>
  <c r="L2974" i="4"/>
  <c r="M2974" i="4" s="1"/>
  <c r="L2973" i="4"/>
  <c r="I2973" i="4" s="1"/>
  <c r="L2972" i="4"/>
  <c r="M2972" i="4" s="1"/>
  <c r="L2971" i="4"/>
  <c r="I2971" i="4" s="1"/>
  <c r="L2970" i="4"/>
  <c r="M2970" i="4" s="1"/>
  <c r="L2969" i="4"/>
  <c r="L2968" i="4"/>
  <c r="L2967" i="4"/>
  <c r="K2967" i="4" s="1"/>
  <c r="L2966" i="4"/>
  <c r="L2965" i="4"/>
  <c r="I2965" i="4" s="1"/>
  <c r="J2965" i="4" s="1"/>
  <c r="L2964" i="4"/>
  <c r="M2964" i="4" s="1"/>
  <c r="L2963" i="4"/>
  <c r="I2963" i="4" s="1"/>
  <c r="L2962" i="4"/>
  <c r="I2962" i="4" s="1"/>
  <c r="L2961" i="4"/>
  <c r="L2960" i="4"/>
  <c r="M2960" i="4" s="1"/>
  <c r="L2959" i="4"/>
  <c r="L2958" i="4"/>
  <c r="M2958" i="4" s="1"/>
  <c r="L2957" i="4"/>
  <c r="I2957" i="4" s="1"/>
  <c r="L2956" i="4"/>
  <c r="L2955" i="4"/>
  <c r="I2955" i="4" s="1"/>
  <c r="L2954" i="4"/>
  <c r="L2953" i="4"/>
  <c r="L2952" i="4"/>
  <c r="L2951" i="4"/>
  <c r="L2950" i="4"/>
  <c r="L2949" i="4"/>
  <c r="I2949" i="4" s="1"/>
  <c r="J2949" i="4" s="1"/>
  <c r="L2948" i="4"/>
  <c r="L2947" i="4"/>
  <c r="I2947" i="4" s="1"/>
  <c r="L2946" i="4"/>
  <c r="L2945" i="4"/>
  <c r="L2944" i="4"/>
  <c r="M2944" i="4" s="1"/>
  <c r="L2943" i="4"/>
  <c r="L2942" i="4"/>
  <c r="L2941" i="4"/>
  <c r="I2941" i="4" s="1"/>
  <c r="L2940" i="4"/>
  <c r="L2939" i="4"/>
  <c r="I2939" i="4" s="1"/>
  <c r="L2938" i="4"/>
  <c r="L2937" i="4"/>
  <c r="L2936" i="4"/>
  <c r="M2936" i="4" s="1"/>
  <c r="L2935" i="4"/>
  <c r="L2934" i="4"/>
  <c r="L2933" i="4"/>
  <c r="I2933" i="4" s="1"/>
  <c r="L2932" i="4"/>
  <c r="M2932" i="4" s="1"/>
  <c r="L2931" i="4"/>
  <c r="I2931" i="4" s="1"/>
  <c r="L2930" i="4"/>
  <c r="L2929" i="4"/>
  <c r="L2928" i="4"/>
  <c r="M2928" i="4" s="1"/>
  <c r="L2927" i="4"/>
  <c r="L2926" i="4"/>
  <c r="I2926" i="4" s="1"/>
  <c r="L2925" i="4"/>
  <c r="I2925" i="4" s="1"/>
  <c r="L2924" i="4"/>
  <c r="N2924" i="4" s="1"/>
  <c r="L2923" i="4"/>
  <c r="I2923" i="4" s="1"/>
  <c r="L2922" i="4"/>
  <c r="M2922" i="4" s="1"/>
  <c r="L2921" i="4"/>
  <c r="L2920" i="4"/>
  <c r="L2919" i="4"/>
  <c r="I2919" i="4" s="1"/>
  <c r="L2918" i="4"/>
  <c r="L2917" i="4"/>
  <c r="I2917" i="4" s="1"/>
  <c r="L2916" i="4"/>
  <c r="L2915" i="4"/>
  <c r="I2915" i="4" s="1"/>
  <c r="L2914" i="4"/>
  <c r="L2913" i="4"/>
  <c r="L2912" i="4"/>
  <c r="M2912" i="4" s="1"/>
  <c r="L2911" i="4"/>
  <c r="L2910" i="4"/>
  <c r="I2910" i="4" s="1"/>
  <c r="L2909" i="4"/>
  <c r="I2909" i="4" s="1"/>
  <c r="L2908" i="4"/>
  <c r="M2908" i="4" s="1"/>
  <c r="L2907" i="4"/>
  <c r="L2906" i="4"/>
  <c r="M2906" i="4" s="1"/>
  <c r="L2905" i="4"/>
  <c r="L2904" i="4"/>
  <c r="M2904" i="4" s="1"/>
  <c r="L2903" i="4"/>
  <c r="I2903" i="4" s="1"/>
  <c r="L2902" i="4"/>
  <c r="M2902" i="4" s="1"/>
  <c r="L2901" i="4"/>
  <c r="I2901" i="4" s="1"/>
  <c r="L2900" i="4"/>
  <c r="M2900" i="4" s="1"/>
  <c r="L2899" i="4"/>
  <c r="I2899" i="4" s="1"/>
  <c r="L2898" i="4"/>
  <c r="I2898" i="4" s="1"/>
  <c r="L2897" i="4"/>
  <c r="L2896" i="4"/>
  <c r="M2896" i="4" s="1"/>
  <c r="L2895" i="4"/>
  <c r="L2894" i="4"/>
  <c r="M2894" i="4" s="1"/>
  <c r="L2893" i="4"/>
  <c r="I2893" i="4" s="1"/>
  <c r="L2892" i="4"/>
  <c r="N2892" i="4" s="1"/>
  <c r="L2891" i="4"/>
  <c r="I2891" i="4" s="1"/>
  <c r="L2890" i="4"/>
  <c r="L2889" i="4"/>
  <c r="L2888" i="4"/>
  <c r="L2887" i="4"/>
  <c r="L2886" i="4"/>
  <c r="L2885" i="4"/>
  <c r="I2885" i="4" s="1"/>
  <c r="J2885" i="4" s="1"/>
  <c r="L2884" i="4"/>
  <c r="L2883" i="4"/>
  <c r="I2883" i="4" s="1"/>
  <c r="L2882" i="4"/>
  <c r="L2881" i="4"/>
  <c r="L2880" i="4"/>
  <c r="M2880" i="4" s="1"/>
  <c r="L2879" i="4"/>
  <c r="L2878" i="4"/>
  <c r="I2878" i="4" s="1"/>
  <c r="L2877" i="4"/>
  <c r="I2877" i="4" s="1"/>
  <c r="L2876" i="4"/>
  <c r="M2876" i="4" s="1"/>
  <c r="L2875" i="4"/>
  <c r="L2874" i="4"/>
  <c r="L2873" i="4"/>
  <c r="L2872" i="4"/>
  <c r="M2872" i="4" s="1"/>
  <c r="L2871" i="4"/>
  <c r="I2871" i="4" s="1"/>
  <c r="L2870" i="4"/>
  <c r="M2870" i="4" s="1"/>
  <c r="L2869" i="4"/>
  <c r="I2869" i="4" s="1"/>
  <c r="L2868" i="4"/>
  <c r="M2868" i="4" s="1"/>
  <c r="L2867" i="4"/>
  <c r="L2866" i="4"/>
  <c r="L2865" i="4"/>
  <c r="L2864" i="4"/>
  <c r="L2863" i="4"/>
  <c r="L2862" i="4"/>
  <c r="I2862" i="4" s="1"/>
  <c r="L2861" i="4"/>
  <c r="I2861" i="4" s="1"/>
  <c r="L2860" i="4"/>
  <c r="L2859" i="4"/>
  <c r="I2859" i="4" s="1"/>
  <c r="L2858" i="4"/>
  <c r="I2858" i="4" s="1"/>
  <c r="L2857" i="4"/>
  <c r="L2856" i="4"/>
  <c r="L2855" i="4"/>
  <c r="L2854" i="4"/>
  <c r="M2854" i="4" s="1"/>
  <c r="L2853" i="4"/>
  <c r="I2853" i="4" s="1"/>
  <c r="L2852" i="4"/>
  <c r="L2851" i="4"/>
  <c r="L2850" i="4"/>
  <c r="I2850" i="4" s="1"/>
  <c r="L2849" i="4"/>
  <c r="L2848" i="4"/>
  <c r="M2848" i="4" s="1"/>
  <c r="L2847" i="4"/>
  <c r="L2846" i="4"/>
  <c r="L2845" i="4"/>
  <c r="I2845" i="4" s="1"/>
  <c r="L2844" i="4"/>
  <c r="M2844" i="4" s="1"/>
  <c r="L2843" i="4"/>
  <c r="L2842" i="4"/>
  <c r="M2842" i="4" s="1"/>
  <c r="L2841" i="4"/>
  <c r="L2840" i="4"/>
  <c r="M2840" i="4" s="1"/>
  <c r="L2839" i="4"/>
  <c r="I2839" i="4" s="1"/>
  <c r="L2838" i="4"/>
  <c r="M2838" i="4" s="1"/>
  <c r="L2837" i="4"/>
  <c r="I2837" i="4" s="1"/>
  <c r="L2836" i="4"/>
  <c r="M2836" i="4" s="1"/>
  <c r="L2835" i="4"/>
  <c r="I2835" i="4" s="1"/>
  <c r="L2834" i="4"/>
  <c r="L2833" i="4"/>
  <c r="L2832" i="4"/>
  <c r="M2832" i="4" s="1"/>
  <c r="L2831" i="4"/>
  <c r="L2830" i="4"/>
  <c r="M2830" i="4" s="1"/>
  <c r="L2829" i="4"/>
  <c r="I2829" i="4" s="1"/>
  <c r="L2828" i="4"/>
  <c r="N2828" i="4" s="1"/>
  <c r="L2827" i="4"/>
  <c r="L2826" i="4"/>
  <c r="M2826" i="4" s="1"/>
  <c r="L2825" i="4"/>
  <c r="L2824" i="4"/>
  <c r="L2823" i="4"/>
  <c r="L2822" i="4"/>
  <c r="L2821" i="4"/>
  <c r="I2821" i="4" s="1"/>
  <c r="J2821" i="4" s="1"/>
  <c r="L2820" i="4"/>
  <c r="L2819" i="4"/>
  <c r="I2819" i="4" s="1"/>
  <c r="L2818" i="4"/>
  <c r="I2818" i="4" s="1"/>
  <c r="L2817" i="4"/>
  <c r="L2816" i="4"/>
  <c r="M2816" i="4" s="1"/>
  <c r="L2815" i="4"/>
  <c r="L2814" i="4"/>
  <c r="M2814" i="4" s="1"/>
  <c r="L2813" i="4"/>
  <c r="I2813" i="4" s="1"/>
  <c r="L2812" i="4"/>
  <c r="M2812" i="4" s="1"/>
  <c r="L2811" i="4"/>
  <c r="L2810" i="4"/>
  <c r="L2809" i="4"/>
  <c r="L2808" i="4"/>
  <c r="M2808" i="4" s="1"/>
  <c r="L2807" i="4"/>
  <c r="I2807" i="4" s="1"/>
  <c r="L2806" i="4"/>
  <c r="M2806" i="4" s="1"/>
  <c r="L2805" i="4"/>
  <c r="I2805" i="4" s="1"/>
  <c r="L2804" i="4"/>
  <c r="M2804" i="4" s="1"/>
  <c r="L2803" i="4"/>
  <c r="L2802" i="4"/>
  <c r="L2801" i="4"/>
  <c r="L2800" i="4"/>
  <c r="M2800" i="4" s="1"/>
  <c r="L2799" i="4"/>
  <c r="L2798" i="4"/>
  <c r="L2797" i="4"/>
  <c r="I2797" i="4" s="1"/>
  <c r="L2796" i="4"/>
  <c r="N2796" i="4" s="1"/>
  <c r="L2795" i="4"/>
  <c r="L2794" i="4"/>
  <c r="L2793" i="4"/>
  <c r="L2792" i="4"/>
  <c r="L2791" i="4"/>
  <c r="I2791" i="4" s="1"/>
  <c r="L2790" i="4"/>
  <c r="L2789" i="4"/>
  <c r="I2789" i="4" s="1"/>
  <c r="J2789" i="4" s="1"/>
  <c r="L2788" i="4"/>
  <c r="L2787" i="4"/>
  <c r="I2787" i="4" s="1"/>
  <c r="L2786" i="4"/>
  <c r="M2786" i="4" s="1"/>
  <c r="L2785" i="4"/>
  <c r="L2784" i="4"/>
  <c r="M2784" i="4" s="1"/>
  <c r="L2783" i="4"/>
  <c r="L2782" i="4"/>
  <c r="L2781" i="4"/>
  <c r="I2781" i="4" s="1"/>
  <c r="L2780" i="4"/>
  <c r="M2780" i="4" s="1"/>
  <c r="L2779" i="4"/>
  <c r="L2778" i="4"/>
  <c r="L2777" i="4"/>
  <c r="L2776" i="4"/>
  <c r="M2776" i="4" s="1"/>
  <c r="L2775" i="4"/>
  <c r="I2775" i="4" s="1"/>
  <c r="L2774" i="4"/>
  <c r="I2774" i="4" s="1"/>
  <c r="L2773" i="4"/>
  <c r="I2773" i="4" s="1"/>
  <c r="L2772" i="4"/>
  <c r="L2771" i="4"/>
  <c r="L2770" i="4"/>
  <c r="M2770" i="4" s="1"/>
  <c r="L2769" i="4"/>
  <c r="L2768" i="4"/>
  <c r="M2768" i="4" s="1"/>
  <c r="L2767" i="4"/>
  <c r="L2766" i="4"/>
  <c r="L2765" i="4"/>
  <c r="I2765" i="4" s="1"/>
  <c r="L2764" i="4"/>
  <c r="N2764" i="4" s="1"/>
  <c r="L2763" i="4"/>
  <c r="I2763" i="4" s="1"/>
  <c r="L2762" i="4"/>
  <c r="M2762" i="4" s="1"/>
  <c r="L2761" i="4"/>
  <c r="L2760" i="4"/>
  <c r="L2759" i="4"/>
  <c r="L2758" i="4"/>
  <c r="M2758" i="4" s="1"/>
  <c r="L2757" i="4"/>
  <c r="I2757" i="4" s="1"/>
  <c r="J2757" i="4" s="1"/>
  <c r="L2756" i="4"/>
  <c r="L2755" i="4"/>
  <c r="I2755" i="4" s="1"/>
  <c r="L2754" i="4"/>
  <c r="M2754" i="4" s="1"/>
  <c r="L2753" i="4"/>
  <c r="L2752" i="4"/>
  <c r="M2752" i="4" s="1"/>
  <c r="L2751" i="4"/>
  <c r="L2750" i="4"/>
  <c r="L2749" i="4"/>
  <c r="I2749" i="4" s="1"/>
  <c r="L2748" i="4"/>
  <c r="M2748" i="4" s="1"/>
  <c r="L2747" i="4"/>
  <c r="I2747" i="4" s="1"/>
  <c r="L2746" i="4"/>
  <c r="M2746" i="4" s="1"/>
  <c r="L2745" i="4"/>
  <c r="L2744" i="4"/>
  <c r="M2744" i="4" s="1"/>
  <c r="L2743" i="4"/>
  <c r="L2742" i="4"/>
  <c r="M2742" i="4" s="1"/>
  <c r="L2741" i="4"/>
  <c r="I2741" i="4" s="1"/>
  <c r="L2740" i="4"/>
  <c r="M2740" i="4" s="1"/>
  <c r="L2739" i="4"/>
  <c r="L2738" i="4"/>
  <c r="I2738" i="4" s="1"/>
  <c r="L2737" i="4"/>
  <c r="L2736" i="4"/>
  <c r="M2736" i="4" s="1"/>
  <c r="L2735" i="4"/>
  <c r="L2734" i="4"/>
  <c r="I2734" i="4" s="1"/>
  <c r="L2733" i="4"/>
  <c r="I2733" i="4" s="1"/>
  <c r="L2732" i="4"/>
  <c r="N2732" i="4" s="1"/>
  <c r="L2731" i="4"/>
  <c r="I2731" i="4" s="1"/>
  <c r="L2730" i="4"/>
  <c r="M2730" i="4" s="1"/>
  <c r="L2729" i="4"/>
  <c r="L2728" i="4"/>
  <c r="L2727" i="4"/>
  <c r="I2727" i="4" s="1"/>
  <c r="L2726" i="4"/>
  <c r="L2725" i="4"/>
  <c r="I2725" i="4" s="1"/>
  <c r="L2724" i="4"/>
  <c r="L2723" i="4"/>
  <c r="L2722" i="4"/>
  <c r="M2722" i="4" s="1"/>
  <c r="L2721" i="4"/>
  <c r="L2720" i="4"/>
  <c r="M2720" i="4" s="1"/>
  <c r="L2719" i="4"/>
  <c r="L2718" i="4"/>
  <c r="L2717" i="4"/>
  <c r="I2717" i="4" s="1"/>
  <c r="L2716" i="4"/>
  <c r="M2716" i="4" s="1"/>
  <c r="L2715" i="4"/>
  <c r="L2714" i="4"/>
  <c r="I2714" i="4" s="1"/>
  <c r="L2713" i="4"/>
  <c r="L2712" i="4"/>
  <c r="M2712" i="4" s="1"/>
  <c r="L2711" i="4"/>
  <c r="L2710" i="4"/>
  <c r="M2710" i="4" s="1"/>
  <c r="L2709" i="4"/>
  <c r="I2709" i="4" s="1"/>
  <c r="L2708" i="4"/>
  <c r="M2708" i="4" s="1"/>
  <c r="L2707" i="4"/>
  <c r="I2707" i="4" s="1"/>
  <c r="L2706" i="4"/>
  <c r="L2705" i="4"/>
  <c r="L2704" i="4"/>
  <c r="M2704" i="4" s="1"/>
  <c r="L2703" i="4"/>
  <c r="L2702" i="4"/>
  <c r="L2701" i="4"/>
  <c r="I2701" i="4" s="1"/>
  <c r="L2700" i="4"/>
  <c r="L2699" i="4"/>
  <c r="L2698" i="4"/>
  <c r="M2698" i="4" s="1"/>
  <c r="L2697" i="4"/>
  <c r="L2696" i="4"/>
  <c r="L2695" i="4"/>
  <c r="L2694" i="4"/>
  <c r="L2693" i="4"/>
  <c r="I2693" i="4" s="1"/>
  <c r="J2693" i="4" s="1"/>
  <c r="L2692" i="4"/>
  <c r="L2691" i="4"/>
  <c r="I2691" i="4" s="1"/>
  <c r="L2690" i="4"/>
  <c r="M2690" i="4" s="1"/>
  <c r="L2689" i="4"/>
  <c r="L2688" i="4"/>
  <c r="M2688" i="4" s="1"/>
  <c r="L2687" i="4"/>
  <c r="L2686" i="4"/>
  <c r="L2685" i="4"/>
  <c r="I2685" i="4" s="1"/>
  <c r="L2684" i="4"/>
  <c r="M2684" i="4" s="1"/>
  <c r="L2683" i="4"/>
  <c r="L2682" i="4"/>
  <c r="M2682" i="4" s="1"/>
  <c r="L2681" i="4"/>
  <c r="L2680" i="4"/>
  <c r="M2680" i="4" s="1"/>
  <c r="L2679" i="4"/>
  <c r="I2679" i="4" s="1"/>
  <c r="L2678" i="4"/>
  <c r="M2678" i="4" s="1"/>
  <c r="L2677" i="4"/>
  <c r="I2677" i="4" s="1"/>
  <c r="L2676" i="4"/>
  <c r="M2676" i="4" s="1"/>
  <c r="L2675" i="4"/>
  <c r="L2674" i="4"/>
  <c r="L2673" i="4"/>
  <c r="L2672" i="4"/>
  <c r="M2672" i="4" s="1"/>
  <c r="L2671" i="4"/>
  <c r="M2671" i="4" s="1"/>
  <c r="L2670" i="4"/>
  <c r="L2669" i="4"/>
  <c r="I2669" i="4" s="1"/>
  <c r="L2668" i="4"/>
  <c r="N2668" i="4" s="1"/>
  <c r="L2667" i="4"/>
  <c r="I2667" i="4" s="1"/>
  <c r="L2666" i="4"/>
  <c r="M2666" i="4" s="1"/>
  <c r="L2665" i="4"/>
  <c r="L2664" i="4"/>
  <c r="L2663" i="4"/>
  <c r="I2663" i="4" s="1"/>
  <c r="L2662" i="4"/>
  <c r="L2661" i="4"/>
  <c r="I2661" i="4" s="1"/>
  <c r="L2660" i="4"/>
  <c r="L2659" i="4"/>
  <c r="L2658" i="4"/>
  <c r="L2657" i="4"/>
  <c r="L2656" i="4"/>
  <c r="M2656" i="4" s="1"/>
  <c r="L2655" i="4"/>
  <c r="L2654" i="4"/>
  <c r="L2653" i="4"/>
  <c r="I2653" i="4" s="1"/>
  <c r="L2652" i="4"/>
  <c r="M2652" i="4" s="1"/>
  <c r="L2651" i="4"/>
  <c r="L2650" i="4"/>
  <c r="I2650" i="4" s="1"/>
  <c r="L2649" i="4"/>
  <c r="L2648" i="4"/>
  <c r="M2648" i="4" s="1"/>
  <c r="L2647" i="4"/>
  <c r="I2647" i="4" s="1"/>
  <c r="L2646" i="4"/>
  <c r="M2646" i="4" s="1"/>
  <c r="L2645" i="4"/>
  <c r="I2645" i="4" s="1"/>
  <c r="L2644" i="4"/>
  <c r="M2644" i="4" s="1"/>
  <c r="L2643" i="4"/>
  <c r="I2643" i="4" s="1"/>
  <c r="L2642" i="4"/>
  <c r="M2642" i="4" s="1"/>
  <c r="L2641" i="4"/>
  <c r="L2640" i="4"/>
  <c r="L2639" i="4"/>
  <c r="I2639" i="4" s="1"/>
  <c r="L2638" i="4"/>
  <c r="M2638" i="4" s="1"/>
  <c r="L2637" i="4"/>
  <c r="I2637" i="4" s="1"/>
  <c r="L2636" i="4"/>
  <c r="N2636" i="4" s="1"/>
  <c r="L2635" i="4"/>
  <c r="L2634" i="4"/>
  <c r="L2633" i="4"/>
  <c r="L2632" i="4"/>
  <c r="L2631" i="4"/>
  <c r="I2631" i="4" s="1"/>
  <c r="L2630" i="4"/>
  <c r="I2630" i="4" s="1"/>
  <c r="L2629" i="4"/>
  <c r="I2629" i="4" s="1"/>
  <c r="J2629" i="4" s="1"/>
  <c r="L2628" i="4"/>
  <c r="L2627" i="4"/>
  <c r="K2627" i="4" s="1"/>
  <c r="L2626" i="4"/>
  <c r="M2626" i="4" s="1"/>
  <c r="L2625" i="4"/>
  <c r="L2624" i="4"/>
  <c r="L2623" i="4"/>
  <c r="I2623" i="4" s="1"/>
  <c r="L2622" i="4"/>
  <c r="M2622" i="4" s="1"/>
  <c r="L2621" i="4"/>
  <c r="I2621" i="4" s="1"/>
  <c r="L2620" i="4"/>
  <c r="M2620" i="4" s="1"/>
  <c r="L2619" i="4"/>
  <c r="K2619" i="4" s="1"/>
  <c r="L2618" i="4"/>
  <c r="L2617" i="4"/>
  <c r="L2616" i="4"/>
  <c r="M2616" i="4" s="1"/>
  <c r="L2615" i="4"/>
  <c r="I2615" i="4" s="1"/>
  <c r="L2614" i="4"/>
  <c r="M2614" i="4" s="1"/>
  <c r="L2613" i="4"/>
  <c r="I2613" i="4" s="1"/>
  <c r="L2612" i="4"/>
  <c r="L2611" i="4"/>
  <c r="L2610" i="4"/>
  <c r="M2610" i="4" s="1"/>
  <c r="L2609" i="4"/>
  <c r="L2608" i="4"/>
  <c r="M2608" i="4" s="1"/>
  <c r="L2607" i="4"/>
  <c r="I2607" i="4" s="1"/>
  <c r="L2606" i="4"/>
  <c r="M2606" i="4" s="1"/>
  <c r="L2605" i="4"/>
  <c r="I2605" i="4" s="1"/>
  <c r="L2604" i="4"/>
  <c r="L2603" i="4"/>
  <c r="L2602" i="4"/>
  <c r="L2601" i="4"/>
  <c r="L2600" i="4"/>
  <c r="L2599" i="4"/>
  <c r="I2599" i="4" s="1"/>
  <c r="L2598" i="4"/>
  <c r="M2598" i="4" s="1"/>
  <c r="L2597" i="4"/>
  <c r="I2597" i="4" s="1"/>
  <c r="J2597" i="4" s="1"/>
  <c r="L2596" i="4"/>
  <c r="K2596" i="4" s="1"/>
  <c r="L2595" i="4"/>
  <c r="K2595" i="4" s="1"/>
  <c r="L2594" i="4"/>
  <c r="M2594" i="4" s="1"/>
  <c r="L2593" i="4"/>
  <c r="L2592" i="4"/>
  <c r="M2592" i="4" s="1"/>
  <c r="L2591" i="4"/>
  <c r="I2591" i="4" s="1"/>
  <c r="L2590" i="4"/>
  <c r="L2589" i="4"/>
  <c r="I2589" i="4" s="1"/>
  <c r="L2588" i="4"/>
  <c r="M2588" i="4" s="1"/>
  <c r="L2587" i="4"/>
  <c r="K2587" i="4" s="1"/>
  <c r="L2586" i="4"/>
  <c r="L2585" i="4"/>
  <c r="L2584" i="4"/>
  <c r="M2584" i="4" s="1"/>
  <c r="L2583" i="4"/>
  <c r="I2583" i="4" s="1"/>
  <c r="L2582" i="4"/>
  <c r="M2582" i="4" s="1"/>
  <c r="L2581" i="4"/>
  <c r="I2581" i="4" s="1"/>
  <c r="L2580" i="4"/>
  <c r="M2580" i="4" s="1"/>
  <c r="L2579" i="4"/>
  <c r="L2578" i="4"/>
  <c r="M2578" i="4" s="1"/>
  <c r="L2577" i="4"/>
  <c r="L2576" i="4"/>
  <c r="M2576" i="4" s="1"/>
  <c r="L2575" i="4"/>
  <c r="I2575" i="4" s="1"/>
  <c r="J2575" i="4" s="1"/>
  <c r="L2574" i="4"/>
  <c r="M2574" i="4" s="1"/>
  <c r="L2573" i="4"/>
  <c r="I2573" i="4" s="1"/>
  <c r="L2572" i="4"/>
  <c r="L2571" i="4"/>
  <c r="L2570" i="4"/>
  <c r="L2569" i="4"/>
  <c r="L2568" i="4"/>
  <c r="K2568" i="4" s="1"/>
  <c r="L2567" i="4"/>
  <c r="M2567" i="4" s="1"/>
  <c r="L2566" i="4"/>
  <c r="M2566" i="4" s="1"/>
  <c r="L2565" i="4"/>
  <c r="I2565" i="4" s="1"/>
  <c r="J2565" i="4" s="1"/>
  <c r="L2564" i="4"/>
  <c r="L2563" i="4"/>
  <c r="L2562" i="4"/>
  <c r="M2562" i="4" s="1"/>
  <c r="L2561" i="4"/>
  <c r="L2560" i="4"/>
  <c r="M2560" i="4" s="1"/>
  <c r="L2559" i="4"/>
  <c r="I2559" i="4" s="1"/>
  <c r="L2558" i="4"/>
  <c r="M2558" i="4" s="1"/>
  <c r="L2557" i="4"/>
  <c r="I2557" i="4" s="1"/>
  <c r="L2556" i="4"/>
  <c r="M2556" i="4" s="1"/>
  <c r="L2555" i="4"/>
  <c r="L2554" i="4"/>
  <c r="L2553" i="4"/>
  <c r="L2552" i="4"/>
  <c r="M2552" i="4" s="1"/>
  <c r="L2551" i="4"/>
  <c r="L2550" i="4"/>
  <c r="M2550" i="4" s="1"/>
  <c r="L2549" i="4"/>
  <c r="I2549" i="4" s="1"/>
  <c r="L2548" i="4"/>
  <c r="L2547" i="4"/>
  <c r="L2546" i="4"/>
  <c r="M2546" i="4" s="1"/>
  <c r="L2545" i="4"/>
  <c r="L2544" i="4"/>
  <c r="M2544" i="4" s="1"/>
  <c r="L2543" i="4"/>
  <c r="I2543" i="4" s="1"/>
  <c r="L2542" i="4"/>
  <c r="I2542" i="4" s="1"/>
  <c r="L2541" i="4"/>
  <c r="I2541" i="4" s="1"/>
  <c r="L2540" i="4"/>
  <c r="L2539" i="4"/>
  <c r="L2538" i="4"/>
  <c r="L2537" i="4"/>
  <c r="L2536" i="4"/>
  <c r="L2535" i="4"/>
  <c r="L2534" i="4"/>
  <c r="M2534" i="4" s="1"/>
  <c r="L2533" i="4"/>
  <c r="I2533" i="4" s="1"/>
  <c r="J2533" i="4" s="1"/>
  <c r="L2532" i="4"/>
  <c r="L2531" i="4"/>
  <c r="L2530" i="4"/>
  <c r="M2530" i="4" s="1"/>
  <c r="L2529" i="4"/>
  <c r="L2528" i="4"/>
  <c r="M2528" i="4" s="1"/>
  <c r="L2527" i="4"/>
  <c r="M2527" i="4" s="1"/>
  <c r="L2526" i="4"/>
  <c r="M2526" i="4" s="1"/>
  <c r="L2525" i="4"/>
  <c r="I2525" i="4" s="1"/>
  <c r="L2524" i="4"/>
  <c r="L2523" i="4"/>
  <c r="I2523" i="4" s="1"/>
  <c r="L2522" i="4"/>
  <c r="I2522" i="4" s="1"/>
  <c r="L2521" i="4"/>
  <c r="L2520" i="4"/>
  <c r="M2520" i="4" s="1"/>
  <c r="L2519" i="4"/>
  <c r="I2519" i="4" s="1"/>
  <c r="L2518" i="4"/>
  <c r="L2517" i="4"/>
  <c r="I2517" i="4" s="1"/>
  <c r="L2516" i="4"/>
  <c r="M2516" i="4" s="1"/>
  <c r="L2515" i="4"/>
  <c r="L2514" i="4"/>
  <c r="L2513" i="4"/>
  <c r="L2512" i="4"/>
  <c r="M2512" i="4" s="1"/>
  <c r="L2511" i="4"/>
  <c r="L2510" i="4"/>
  <c r="M2510" i="4" s="1"/>
  <c r="L2509" i="4"/>
  <c r="I2509" i="4" s="1"/>
  <c r="L2508" i="4"/>
  <c r="L2507" i="4"/>
  <c r="L2506" i="4"/>
  <c r="L2505" i="4"/>
  <c r="L2504" i="4"/>
  <c r="K2504" i="4" s="1"/>
  <c r="L2503" i="4"/>
  <c r="N2503" i="4" s="1"/>
  <c r="L2502" i="4"/>
  <c r="M2502" i="4" s="1"/>
  <c r="L2501" i="4"/>
  <c r="I2501" i="4" s="1"/>
  <c r="J2501" i="4" s="1"/>
  <c r="L2500" i="4"/>
  <c r="L2499" i="4"/>
  <c r="I2499" i="4" s="1"/>
  <c r="L2498" i="4"/>
  <c r="M2498" i="4" s="1"/>
  <c r="L2497" i="4"/>
  <c r="L2496" i="4"/>
  <c r="M2496" i="4" s="1"/>
  <c r="L2495" i="4"/>
  <c r="M2495" i="4" s="1"/>
  <c r="L2494" i="4"/>
  <c r="M2494" i="4" s="1"/>
  <c r="L2493" i="4"/>
  <c r="I2493" i="4" s="1"/>
  <c r="L2492" i="4"/>
  <c r="M2492" i="4" s="1"/>
  <c r="L2491" i="4"/>
  <c r="L2490" i="4"/>
  <c r="L2489" i="4"/>
  <c r="L2488" i="4"/>
  <c r="M2488" i="4" s="1"/>
  <c r="L2487" i="4"/>
  <c r="L2486" i="4"/>
  <c r="M2486" i="4" s="1"/>
  <c r="L2485" i="4"/>
  <c r="I2485" i="4" s="1"/>
  <c r="L2484" i="4"/>
  <c r="L2483" i="4"/>
  <c r="I2483" i="4" s="1"/>
  <c r="L2482" i="4"/>
  <c r="M2482" i="4" s="1"/>
  <c r="L2481" i="4"/>
  <c r="L2480" i="4"/>
  <c r="L2479" i="4"/>
  <c r="L2478" i="4"/>
  <c r="M2478" i="4" s="1"/>
  <c r="L2477" i="4"/>
  <c r="I2477" i="4" s="1"/>
  <c r="L2476" i="4"/>
  <c r="L2475" i="4"/>
  <c r="I2475" i="4" s="1"/>
  <c r="L2474" i="4"/>
  <c r="L2473" i="4"/>
  <c r="L2472" i="4"/>
  <c r="N2472" i="4" s="1"/>
  <c r="L2471" i="4"/>
  <c r="M2471" i="4" s="1"/>
  <c r="L2470" i="4"/>
  <c r="M2470" i="4" s="1"/>
  <c r="L2469" i="4"/>
  <c r="I2469" i="4" s="1"/>
  <c r="J2469" i="4" s="1"/>
  <c r="L2468" i="4"/>
  <c r="L2467" i="4"/>
  <c r="L2466" i="4"/>
  <c r="M2466" i="4" s="1"/>
  <c r="L2465" i="4"/>
  <c r="L2464" i="4"/>
  <c r="L2463" i="4"/>
  <c r="M2463" i="4" s="1"/>
  <c r="L2462" i="4"/>
  <c r="M2462" i="4" s="1"/>
  <c r="L2461" i="4"/>
  <c r="I2461" i="4" s="1"/>
  <c r="L2460" i="4"/>
  <c r="L2459" i="4"/>
  <c r="L2458" i="4"/>
  <c r="K2458" i="4" s="1"/>
  <c r="L2457" i="4"/>
  <c r="L2456" i="4"/>
  <c r="L2455" i="4"/>
  <c r="I2455" i="4" s="1"/>
  <c r="L2454" i="4"/>
  <c r="M2454" i="4" s="1"/>
  <c r="L2453" i="4"/>
  <c r="I2453" i="4" s="1"/>
  <c r="L2452" i="4"/>
  <c r="L2451" i="4"/>
  <c r="L2450" i="4"/>
  <c r="M2450" i="4" s="1"/>
  <c r="L2449" i="4"/>
  <c r="L2448" i="4"/>
  <c r="L2447" i="4"/>
  <c r="L2446" i="4"/>
  <c r="M2446" i="4" s="1"/>
  <c r="L2445" i="4"/>
  <c r="I2445" i="4" s="1"/>
  <c r="L2444" i="4"/>
  <c r="N2444" i="4" s="1"/>
  <c r="L2443" i="4"/>
  <c r="I2443" i="4" s="1"/>
  <c r="L2442" i="4"/>
  <c r="I2442" i="4" s="1"/>
  <c r="L2441" i="4"/>
  <c r="L2440" i="4"/>
  <c r="L2439" i="4"/>
  <c r="I2439" i="4" s="1"/>
  <c r="L2438" i="4"/>
  <c r="L2437" i="4"/>
  <c r="I2437" i="4" s="1"/>
  <c r="J2437" i="4" s="1"/>
  <c r="L2436" i="4"/>
  <c r="L2435" i="4"/>
  <c r="L2434" i="4"/>
  <c r="M2434" i="4" s="1"/>
  <c r="L2433" i="4"/>
  <c r="L2432" i="4"/>
  <c r="N2432" i="4" s="1"/>
  <c r="L2431" i="4"/>
  <c r="L2430" i="4"/>
  <c r="M2430" i="4" s="1"/>
  <c r="L2429" i="4"/>
  <c r="I2429" i="4" s="1"/>
  <c r="L2428" i="4"/>
  <c r="L2427" i="4"/>
  <c r="L2426" i="4"/>
  <c r="L2425" i="4"/>
  <c r="L2424" i="4"/>
  <c r="L2423" i="4"/>
  <c r="M2423" i="4" s="1"/>
  <c r="L2422" i="4"/>
  <c r="M2422" i="4" s="1"/>
  <c r="L2421" i="4"/>
  <c r="I2421" i="4" s="1"/>
  <c r="L2420" i="4"/>
  <c r="L2419" i="4"/>
  <c r="I2419" i="4" s="1"/>
  <c r="L2418" i="4"/>
  <c r="M2418" i="4" s="1"/>
  <c r="L2417" i="4"/>
  <c r="L2416" i="4"/>
  <c r="N2416" i="4" s="1"/>
  <c r="L2415" i="4"/>
  <c r="L2414" i="4"/>
  <c r="M2414" i="4" s="1"/>
  <c r="L2413" i="4"/>
  <c r="I2413" i="4" s="1"/>
  <c r="L2412" i="4"/>
  <c r="L2411" i="4"/>
  <c r="L2410" i="4"/>
  <c r="L2409" i="4"/>
  <c r="L2408" i="4"/>
  <c r="L2407" i="4"/>
  <c r="L2406" i="4"/>
  <c r="I2406" i="4" s="1"/>
  <c r="L2405" i="4"/>
  <c r="I2405" i="4" s="1"/>
  <c r="L2404" i="4"/>
  <c r="L2403" i="4"/>
  <c r="I2403" i="4" s="1"/>
  <c r="L2402" i="4"/>
  <c r="M2402" i="4" s="1"/>
  <c r="L2401" i="4"/>
  <c r="L2400" i="4"/>
  <c r="N2400" i="4" s="1"/>
  <c r="L2399" i="4"/>
  <c r="M2399" i="4" s="1"/>
  <c r="L2398" i="4"/>
  <c r="M2398" i="4" s="1"/>
  <c r="L2397" i="4"/>
  <c r="I2397" i="4" s="1"/>
  <c r="L2396" i="4"/>
  <c r="L2395" i="4"/>
  <c r="L2394" i="4"/>
  <c r="L2393" i="4"/>
  <c r="L2392" i="4"/>
  <c r="L2391" i="4"/>
  <c r="L2390" i="4"/>
  <c r="M2390" i="4" s="1"/>
  <c r="L2389" i="4"/>
  <c r="I2389" i="4" s="1"/>
  <c r="J2389" i="4" s="1"/>
  <c r="L2388" i="4"/>
  <c r="L2387" i="4"/>
  <c r="L2386" i="4"/>
  <c r="L2385" i="4"/>
  <c r="L2384" i="4"/>
  <c r="L2383" i="4"/>
  <c r="I2383" i="4" s="1"/>
  <c r="L2382" i="4"/>
  <c r="M2382" i="4" s="1"/>
  <c r="L2381" i="4"/>
  <c r="I2381" i="4" s="1"/>
  <c r="L2380" i="4"/>
  <c r="L2379" i="4"/>
  <c r="L2378" i="4"/>
  <c r="L2377" i="4"/>
  <c r="L2376" i="4"/>
  <c r="N2376" i="4" s="1"/>
  <c r="L2375" i="4"/>
  <c r="L2374" i="4"/>
  <c r="M2374" i="4" s="1"/>
  <c r="L2373" i="4"/>
  <c r="I2373" i="4" s="1"/>
  <c r="J2373" i="4" s="1"/>
  <c r="L2372" i="4"/>
  <c r="N2372" i="4" s="1"/>
  <c r="L2371" i="4"/>
  <c r="L2370" i="4"/>
  <c r="I2370" i="4" s="1"/>
  <c r="L2369" i="4"/>
  <c r="L2368" i="4"/>
  <c r="L2367" i="4"/>
  <c r="I2367" i="4" s="1"/>
  <c r="L2366" i="4"/>
  <c r="M2366" i="4" s="1"/>
  <c r="L2365" i="4"/>
  <c r="I2365" i="4" s="1"/>
  <c r="L2364" i="4"/>
  <c r="L2363" i="4"/>
  <c r="M2363" i="4" s="1"/>
  <c r="L2362" i="4"/>
  <c r="I2362" i="4" s="1"/>
  <c r="J2362" i="4" s="1"/>
  <c r="L2361" i="4"/>
  <c r="L2360" i="4"/>
  <c r="L2359" i="4"/>
  <c r="I2359" i="4" s="1"/>
  <c r="L2358" i="4"/>
  <c r="M2358" i="4" s="1"/>
  <c r="L2357" i="4"/>
  <c r="I2357" i="4" s="1"/>
  <c r="L2356" i="4"/>
  <c r="M2356" i="4" s="1"/>
  <c r="L2355" i="4"/>
  <c r="M2355" i="4" s="1"/>
  <c r="L2354" i="4"/>
  <c r="M2354" i="4" s="1"/>
  <c r="L2353" i="4"/>
  <c r="L2352" i="4"/>
  <c r="N2352" i="4" s="1"/>
  <c r="L2351" i="4"/>
  <c r="L2350" i="4"/>
  <c r="M2350" i="4" s="1"/>
  <c r="L2349" i="4"/>
  <c r="I2349" i="4" s="1"/>
  <c r="L2348" i="4"/>
  <c r="L2347" i="4"/>
  <c r="I2347" i="4" s="1"/>
  <c r="L2346" i="4"/>
  <c r="L2345" i="4"/>
  <c r="L2344" i="4"/>
  <c r="L2343" i="4"/>
  <c r="I2343" i="4" s="1"/>
  <c r="L2342" i="4"/>
  <c r="M2342" i="4" s="1"/>
  <c r="L2341" i="4"/>
  <c r="I2341" i="4" s="1"/>
  <c r="L2340" i="4"/>
  <c r="L2339" i="4"/>
  <c r="L2338" i="4"/>
  <c r="M2338" i="4" s="1"/>
  <c r="L2337" i="4"/>
  <c r="L2336" i="4"/>
  <c r="N2336" i="4" s="1"/>
  <c r="L2335" i="4"/>
  <c r="L2334" i="4"/>
  <c r="M2334" i="4" s="1"/>
  <c r="L2333" i="4"/>
  <c r="I2333" i="4" s="1"/>
  <c r="L2332" i="4"/>
  <c r="L2331" i="4"/>
  <c r="L2330" i="4"/>
  <c r="L2329" i="4"/>
  <c r="L2328" i="4"/>
  <c r="L2327" i="4"/>
  <c r="I2327" i="4" s="1"/>
  <c r="L2326" i="4"/>
  <c r="M2326" i="4" s="1"/>
  <c r="L2325" i="4"/>
  <c r="I2325" i="4" s="1"/>
  <c r="L2324" i="4"/>
  <c r="L2323" i="4"/>
  <c r="L2322" i="4"/>
  <c r="M2322" i="4" s="1"/>
  <c r="L2321" i="4"/>
  <c r="L2320" i="4"/>
  <c r="N2320" i="4" s="1"/>
  <c r="L2319" i="4"/>
  <c r="L2318" i="4"/>
  <c r="M2318" i="4" s="1"/>
  <c r="L2317" i="4"/>
  <c r="I2317" i="4" s="1"/>
  <c r="L2316" i="4"/>
  <c r="M2316" i="4" s="1"/>
  <c r="L2315" i="4"/>
  <c r="K2315" i="4" s="1"/>
  <c r="L2314" i="4"/>
  <c r="L2313" i="4"/>
  <c r="I2313" i="4" s="1"/>
  <c r="L2312" i="4"/>
  <c r="N2312" i="4" s="1"/>
  <c r="L2311" i="4"/>
  <c r="L2310" i="4"/>
  <c r="L2309" i="4"/>
  <c r="L2308" i="4"/>
  <c r="L2307" i="4"/>
  <c r="L2306" i="4"/>
  <c r="M2306" i="4" s="1"/>
  <c r="L2305" i="4"/>
  <c r="I2305" i="4" s="1"/>
  <c r="L2304" i="4"/>
  <c r="N2304" i="4" s="1"/>
  <c r="L2303" i="4"/>
  <c r="L2302" i="4"/>
  <c r="M2302" i="4" s="1"/>
  <c r="L2301" i="4"/>
  <c r="L2300" i="4"/>
  <c r="L2299" i="4"/>
  <c r="M2299" i="4" s="1"/>
  <c r="L2298" i="4"/>
  <c r="L2297" i="4"/>
  <c r="I2297" i="4" s="1"/>
  <c r="L2296" i="4"/>
  <c r="L2295" i="4"/>
  <c r="I2295" i="4" s="1"/>
  <c r="L2294" i="4"/>
  <c r="M2294" i="4" s="1"/>
  <c r="L2293" i="4"/>
  <c r="L2292" i="4"/>
  <c r="N2292" i="4" s="1"/>
  <c r="L2291" i="4"/>
  <c r="L2290" i="4"/>
  <c r="M2290" i="4" s="1"/>
  <c r="L2289" i="4"/>
  <c r="I2289" i="4" s="1"/>
  <c r="L2288" i="4"/>
  <c r="L2287" i="4"/>
  <c r="L2286" i="4"/>
  <c r="M2286" i="4" s="1"/>
  <c r="L2285" i="4"/>
  <c r="L2284" i="4"/>
  <c r="L2283" i="4"/>
  <c r="L2282" i="4"/>
  <c r="L2281" i="4"/>
  <c r="I2281" i="4" s="1"/>
  <c r="J2281" i="4" s="1"/>
  <c r="L2280" i="4"/>
  <c r="L2279" i="4"/>
  <c r="I2279" i="4" s="1"/>
  <c r="L2278" i="4"/>
  <c r="M2278" i="4" s="1"/>
  <c r="L2277" i="4"/>
  <c r="L2276" i="4"/>
  <c r="K2276" i="4" s="1"/>
  <c r="L2275" i="4"/>
  <c r="L2274" i="4"/>
  <c r="M2274" i="4" s="1"/>
  <c r="L2273" i="4"/>
  <c r="I2273" i="4" s="1"/>
  <c r="L2272" i="4"/>
  <c r="L2271" i="4"/>
  <c r="M2271" i="4" s="1"/>
  <c r="L2270" i="4"/>
  <c r="L2269" i="4"/>
  <c r="L2268" i="4"/>
  <c r="N2268" i="4" s="1"/>
  <c r="L2267" i="4"/>
  <c r="L2266" i="4"/>
  <c r="L2265" i="4"/>
  <c r="I2265" i="4" s="1"/>
  <c r="L2264" i="4"/>
  <c r="L2263" i="4"/>
  <c r="L2262" i="4"/>
  <c r="M2262" i="4" s="1"/>
  <c r="L2261" i="4"/>
  <c r="I2261" i="4" s="1"/>
  <c r="L2260" i="4"/>
  <c r="L2259" i="4"/>
  <c r="I2259" i="4" s="1"/>
  <c r="L2258" i="4"/>
  <c r="M2258" i="4" s="1"/>
  <c r="L2257" i="4"/>
  <c r="I2257" i="4" s="1"/>
  <c r="L2256" i="4"/>
  <c r="L2255" i="4"/>
  <c r="L2254" i="4"/>
  <c r="M2254" i="4" s="1"/>
  <c r="L2253" i="4"/>
  <c r="L2252" i="4"/>
  <c r="N2252" i="4" s="1"/>
  <c r="L2251" i="4"/>
  <c r="L2250" i="4"/>
  <c r="L2249" i="4"/>
  <c r="I2249" i="4" s="1"/>
  <c r="J2249" i="4" s="1"/>
  <c r="L2248" i="4"/>
  <c r="L2247" i="4"/>
  <c r="I2247" i="4" s="1"/>
  <c r="L2246" i="4"/>
  <c r="M2246" i="4" s="1"/>
  <c r="L2245" i="4"/>
  <c r="I2245" i="4" s="1"/>
  <c r="L2244" i="4"/>
  <c r="L2243" i="4"/>
  <c r="I2243" i="4" s="1"/>
  <c r="L2242" i="4"/>
  <c r="M2242" i="4" s="1"/>
  <c r="L2241" i="4"/>
  <c r="I2241" i="4" s="1"/>
  <c r="L2240" i="4"/>
  <c r="N2240" i="4" s="1"/>
  <c r="L2239" i="4"/>
  <c r="L2238" i="4"/>
  <c r="L2237" i="4"/>
  <c r="L2236" i="4"/>
  <c r="L2235" i="4"/>
  <c r="L2234" i="4"/>
  <c r="I2234" i="4" s="1"/>
  <c r="L2233" i="4"/>
  <c r="I2233" i="4" s="1"/>
  <c r="L2232" i="4"/>
  <c r="L2231" i="4"/>
  <c r="I2231" i="4" s="1"/>
  <c r="L2230" i="4"/>
  <c r="M2230" i="4" s="1"/>
  <c r="L2229" i="4"/>
  <c r="L2228" i="4"/>
  <c r="M2228" i="4" s="1"/>
  <c r="L2227" i="4"/>
  <c r="M2227" i="4" s="1"/>
  <c r="L2226" i="4"/>
  <c r="M2226" i="4" s="1"/>
  <c r="L2225" i="4"/>
  <c r="L2224" i="4"/>
  <c r="L2223" i="4"/>
  <c r="L2222" i="4"/>
  <c r="M2222" i="4" s="1"/>
  <c r="L2221" i="4"/>
  <c r="I2221" i="4" s="1"/>
  <c r="L2220" i="4"/>
  <c r="N2220" i="4" s="1"/>
  <c r="L2219" i="4"/>
  <c r="K2219" i="4" s="1"/>
  <c r="L2218" i="4"/>
  <c r="L2217" i="4"/>
  <c r="L2216" i="4"/>
  <c r="L2215" i="4"/>
  <c r="I2215" i="4" s="1"/>
  <c r="L2214" i="4"/>
  <c r="M2214" i="4" s="1"/>
  <c r="L2213" i="4"/>
  <c r="I2213" i="4" s="1"/>
  <c r="L2212" i="4"/>
  <c r="N2212" i="4" s="1"/>
  <c r="L2211" i="4"/>
  <c r="M2211" i="4" s="1"/>
  <c r="L2210" i="4"/>
  <c r="M2210" i="4" s="1"/>
  <c r="L2209" i="4"/>
  <c r="L2208" i="4"/>
  <c r="L2207" i="4"/>
  <c r="L2206" i="4"/>
  <c r="M2206" i="4" s="1"/>
  <c r="L2205" i="4"/>
  <c r="I2205" i="4" s="1"/>
  <c r="L2204" i="4"/>
  <c r="L2203" i="4"/>
  <c r="L2202" i="4"/>
  <c r="L2201" i="4"/>
  <c r="L2200" i="4"/>
  <c r="N2200" i="4" s="1"/>
  <c r="L2199" i="4"/>
  <c r="L2198" i="4"/>
  <c r="M2198" i="4" s="1"/>
  <c r="L2197" i="4"/>
  <c r="I2197" i="4" s="1"/>
  <c r="L2196" i="4"/>
  <c r="L2195" i="4"/>
  <c r="L2194" i="4"/>
  <c r="L2193" i="4"/>
  <c r="L2192" i="4"/>
  <c r="L2191" i="4"/>
  <c r="I2191" i="4" s="1"/>
  <c r="L2190" i="4"/>
  <c r="M2190" i="4" s="1"/>
  <c r="L2189" i="4"/>
  <c r="I2189" i="4" s="1"/>
  <c r="L2188" i="4"/>
  <c r="I2188" i="4" s="1"/>
  <c r="L2187" i="4"/>
  <c r="L2186" i="4"/>
  <c r="L2185" i="4"/>
  <c r="L2184" i="4"/>
  <c r="L2183" i="4"/>
  <c r="L2182" i="4"/>
  <c r="M2182" i="4" s="1"/>
  <c r="L2181" i="4"/>
  <c r="I2181" i="4" s="1"/>
  <c r="L2180" i="4"/>
  <c r="L2179" i="4"/>
  <c r="I2179" i="4" s="1"/>
  <c r="L2178" i="4"/>
  <c r="L2177" i="4"/>
  <c r="I2177" i="4" s="1"/>
  <c r="L2176" i="4"/>
  <c r="N2176" i="4" s="1"/>
  <c r="L2175" i="4"/>
  <c r="I2175" i="4" s="1"/>
  <c r="L2174" i="4"/>
  <c r="M2174" i="4" s="1"/>
  <c r="L2173" i="4"/>
  <c r="I2173" i="4" s="1"/>
  <c r="L2172" i="4"/>
  <c r="L2171" i="4"/>
  <c r="M2171" i="4" s="1"/>
  <c r="L2170" i="4"/>
  <c r="L2169" i="4"/>
  <c r="L2168" i="4"/>
  <c r="L2167" i="4"/>
  <c r="L2166" i="4"/>
  <c r="M2166" i="4" s="1"/>
  <c r="L2165" i="4"/>
  <c r="I2165" i="4" s="1"/>
  <c r="L2164" i="4"/>
  <c r="N2164" i="4" s="1"/>
  <c r="L2163" i="4"/>
  <c r="I2163" i="4" s="1"/>
  <c r="L2162" i="4"/>
  <c r="M2162" i="4" s="1"/>
  <c r="L2161" i="4"/>
  <c r="I2161" i="4" s="1"/>
  <c r="L2160" i="4"/>
  <c r="N2160" i="4" s="1"/>
  <c r="L2159" i="4"/>
  <c r="I2159" i="4" s="1"/>
  <c r="L2158" i="4"/>
  <c r="M2158" i="4" s="1"/>
  <c r="L2157" i="4"/>
  <c r="I2157" i="4" s="1"/>
  <c r="L2156" i="4"/>
  <c r="L2155" i="4"/>
  <c r="L2154" i="4"/>
  <c r="L2153" i="4"/>
  <c r="L2152" i="4"/>
  <c r="L2151" i="4"/>
  <c r="L2150" i="4"/>
  <c r="M2150" i="4" s="1"/>
  <c r="L2149" i="4"/>
  <c r="I2149" i="4" s="1"/>
  <c r="J2149" i="4" s="1"/>
  <c r="L2148" i="4"/>
  <c r="L2147" i="4"/>
  <c r="L2146" i="4"/>
  <c r="M2146" i="4" s="1"/>
  <c r="L2145" i="4"/>
  <c r="I2145" i="4" s="1"/>
  <c r="L2144" i="4"/>
  <c r="L2143" i="4"/>
  <c r="L2142" i="4"/>
  <c r="L2141" i="4"/>
  <c r="L2140" i="4"/>
  <c r="L2139" i="4"/>
  <c r="M2139" i="4" s="1"/>
  <c r="L2138" i="4"/>
  <c r="L2137" i="4"/>
  <c r="I2137" i="4" s="1"/>
  <c r="L2136" i="4"/>
  <c r="N2136" i="4" s="1"/>
  <c r="L2135" i="4"/>
  <c r="L2134" i="4"/>
  <c r="M2134" i="4" s="1"/>
  <c r="L2133" i="4"/>
  <c r="L2132" i="4"/>
  <c r="L2131" i="4"/>
  <c r="I2131" i="4" s="1"/>
  <c r="L2130" i="4"/>
  <c r="M2130" i="4" s="1"/>
  <c r="L2129" i="4"/>
  <c r="I2129" i="4" s="1"/>
  <c r="L2128" i="4"/>
  <c r="L2127" i="4"/>
  <c r="L2126" i="4"/>
  <c r="M2126" i="4" s="1"/>
  <c r="L2125" i="4"/>
  <c r="L2124" i="4"/>
  <c r="L2123" i="4"/>
  <c r="I2123" i="4" s="1"/>
  <c r="L2122" i="4"/>
  <c r="I2122" i="4" s="1"/>
  <c r="L2121" i="4"/>
  <c r="I2121" i="4" s="1"/>
  <c r="J2121" i="4" s="1"/>
  <c r="L2120" i="4"/>
  <c r="N2120" i="4" s="1"/>
  <c r="L2119" i="4"/>
  <c r="I2119" i="4" s="1"/>
  <c r="L2118" i="4"/>
  <c r="M2118" i="4" s="1"/>
  <c r="L2117" i="4"/>
  <c r="I2117" i="4" s="1"/>
  <c r="J2117" i="4" s="1"/>
  <c r="L2116" i="4"/>
  <c r="L2115" i="4"/>
  <c r="M2115" i="4" s="1"/>
  <c r="L2114" i="4"/>
  <c r="M2114" i="4" s="1"/>
  <c r="L2113" i="4"/>
  <c r="L2112" i="4"/>
  <c r="N2112" i="4" s="1"/>
  <c r="L2111" i="4"/>
  <c r="L2110" i="4"/>
  <c r="L2109" i="4"/>
  <c r="L2108" i="4"/>
  <c r="L2107" i="4"/>
  <c r="K2107" i="4" s="1"/>
  <c r="L2106" i="4"/>
  <c r="I2106" i="4" s="1"/>
  <c r="L2105" i="4"/>
  <c r="I2105" i="4" s="1"/>
  <c r="L2104" i="4"/>
  <c r="L2103" i="4"/>
  <c r="L2102" i="4"/>
  <c r="M2102" i="4" s="1"/>
  <c r="L2101" i="4"/>
  <c r="I2101" i="4" s="1"/>
  <c r="L2100" i="4"/>
  <c r="L2099" i="4"/>
  <c r="L2098" i="4"/>
  <c r="L2097" i="4"/>
  <c r="L2096" i="4"/>
  <c r="N2096" i="4" s="1"/>
  <c r="L2095" i="4"/>
  <c r="I2095" i="4" s="1"/>
  <c r="L2094" i="4"/>
  <c r="M2094" i="4" s="1"/>
  <c r="L2093" i="4"/>
  <c r="L2092" i="4"/>
  <c r="N2092" i="4" s="1"/>
  <c r="L2091" i="4"/>
  <c r="I2091" i="4" s="1"/>
  <c r="L2090" i="4"/>
  <c r="I2090" i="4" s="1"/>
  <c r="L2089" i="4"/>
  <c r="I2089" i="4" s="1"/>
  <c r="J2089" i="4" s="1"/>
  <c r="L2088" i="4"/>
  <c r="L2087" i="4"/>
  <c r="L2086" i="4"/>
  <c r="L2085" i="4"/>
  <c r="I2085" i="4" s="1"/>
  <c r="J2085" i="4" s="1"/>
  <c r="L2084" i="4"/>
  <c r="L2083" i="4"/>
  <c r="L2082" i="4"/>
  <c r="M2082" i="4" s="1"/>
  <c r="L2081" i="4"/>
  <c r="I2081" i="4" s="1"/>
  <c r="L2080" i="4"/>
  <c r="N2080" i="4" s="1"/>
  <c r="L2079" i="4"/>
  <c r="I2079" i="4" s="1"/>
  <c r="L2078" i="4"/>
  <c r="L2077" i="4"/>
  <c r="L2076" i="4"/>
  <c r="L2075" i="4"/>
  <c r="L2074" i="4"/>
  <c r="I2074" i="4" s="1"/>
  <c r="L2073" i="4"/>
  <c r="I2073" i="4" s="1"/>
  <c r="L2072" i="4"/>
  <c r="N2072" i="4" s="1"/>
  <c r="L2071" i="4"/>
  <c r="M2071" i="4" s="1"/>
  <c r="L2070" i="4"/>
  <c r="M2070" i="4" s="1"/>
  <c r="L2069" i="4"/>
  <c r="I2069" i="4" s="1"/>
  <c r="L2068" i="4"/>
  <c r="L2067" i="4"/>
  <c r="I2067" i="4" s="1"/>
  <c r="L2066" i="4"/>
  <c r="L2065" i="4"/>
  <c r="L2064" i="4"/>
  <c r="L2063" i="4"/>
  <c r="I2063" i="4" s="1"/>
  <c r="L2062" i="4"/>
  <c r="L2061" i="4"/>
  <c r="L2060" i="4"/>
  <c r="L2059" i="4"/>
  <c r="L2058" i="4"/>
  <c r="I2058" i="4" s="1"/>
  <c r="L2057" i="4"/>
  <c r="I2057" i="4" s="1"/>
  <c r="J2057" i="4" s="1"/>
  <c r="L2056" i="4"/>
  <c r="L2055" i="4"/>
  <c r="L2054" i="4"/>
  <c r="M2054" i="4" s="1"/>
  <c r="L2053" i="4"/>
  <c r="I2053" i="4" s="1"/>
  <c r="J2053" i="4" s="1"/>
  <c r="L2052" i="4"/>
  <c r="N2052" i="4" s="1"/>
  <c r="L2051" i="4"/>
  <c r="I2051" i="4" s="1"/>
  <c r="L2050" i="4"/>
  <c r="M2050" i="4" s="1"/>
  <c r="L2049" i="4"/>
  <c r="I2049" i="4" s="1"/>
  <c r="L2048" i="4"/>
  <c r="L2047" i="4"/>
  <c r="M2047" i="4" s="1"/>
  <c r="L2046" i="4"/>
  <c r="I2046" i="4" s="1"/>
  <c r="L2045" i="4"/>
  <c r="L2044" i="4"/>
  <c r="L2043" i="4"/>
  <c r="L2042" i="4"/>
  <c r="I2042" i="4" s="1"/>
  <c r="L2041" i="4"/>
  <c r="I2041" i="4" s="1"/>
  <c r="L2040" i="4"/>
  <c r="N2040" i="4" s="1"/>
  <c r="L2039" i="4"/>
  <c r="I2039" i="4" s="1"/>
  <c r="L2038" i="4"/>
  <c r="I2038" i="4" s="1"/>
  <c r="L2037" i="4"/>
  <c r="I2037" i="4" s="1"/>
  <c r="L2036" i="4"/>
  <c r="L2035" i="4"/>
  <c r="I2035" i="4" s="1"/>
  <c r="L2034" i="4"/>
  <c r="I2034" i="4" s="1"/>
  <c r="L2033" i="4"/>
  <c r="L2032" i="4"/>
  <c r="N2032" i="4" s="1"/>
  <c r="L2031" i="4"/>
  <c r="L2030" i="4"/>
  <c r="M2030" i="4" s="1"/>
  <c r="L2029" i="4"/>
  <c r="L2028" i="4"/>
  <c r="L2027" i="4"/>
  <c r="L2026" i="4"/>
  <c r="I2026" i="4" s="1"/>
  <c r="L2025" i="4"/>
  <c r="I2025" i="4" s="1"/>
  <c r="J2025" i="4" s="1"/>
  <c r="L2024" i="4"/>
  <c r="L2023" i="4"/>
  <c r="L2022" i="4"/>
  <c r="M2022" i="4" s="1"/>
  <c r="L2021" i="4"/>
  <c r="I2021" i="4" s="1"/>
  <c r="J2021" i="4" s="1"/>
  <c r="L2020" i="4"/>
  <c r="L2019" i="4"/>
  <c r="I2019" i="4" s="1"/>
  <c r="L2018" i="4"/>
  <c r="M2018" i="4" s="1"/>
  <c r="L2017" i="4"/>
  <c r="I2017" i="4" s="1"/>
  <c r="L2016" i="4"/>
  <c r="N2016" i="4" s="1"/>
  <c r="L2015" i="4"/>
  <c r="M2015" i="4" s="1"/>
  <c r="L2014" i="4"/>
  <c r="L2013" i="4"/>
  <c r="L2012" i="4"/>
  <c r="L2011" i="4"/>
  <c r="I2011" i="4" s="1"/>
  <c r="L2010" i="4"/>
  <c r="I2010" i="4" s="1"/>
  <c r="L2009" i="4"/>
  <c r="I2009" i="4" s="1"/>
  <c r="L2008" i="4"/>
  <c r="M2008" i="4" s="1"/>
  <c r="L2007" i="4"/>
  <c r="K2007" i="4" s="1"/>
  <c r="L2006" i="4"/>
  <c r="M2006" i="4" s="1"/>
  <c r="L2005" i="4"/>
  <c r="L2004" i="4"/>
  <c r="M2004" i="4" s="1"/>
  <c r="L2003" i="4"/>
  <c r="L2002" i="4"/>
  <c r="M2002" i="4" s="1"/>
  <c r="L2001" i="4"/>
  <c r="L2000" i="4"/>
  <c r="L1999" i="4"/>
  <c r="L1998" i="4"/>
  <c r="M1998" i="4" s="1"/>
  <c r="L1997" i="4"/>
  <c r="I1997" i="4" s="1"/>
  <c r="L1996" i="4"/>
  <c r="M1996" i="4" s="1"/>
  <c r="L1995" i="4"/>
  <c r="I1995" i="4" s="1"/>
  <c r="L1994" i="4"/>
  <c r="I1994" i="4" s="1"/>
  <c r="L1993" i="4"/>
  <c r="I1993" i="4" s="1"/>
  <c r="L1992" i="4"/>
  <c r="L1991" i="4"/>
  <c r="I1991" i="4" s="1"/>
  <c r="L1990" i="4"/>
  <c r="M1990" i="4" s="1"/>
  <c r="L1989" i="4"/>
  <c r="I1989" i="4" s="1"/>
  <c r="L1988" i="4"/>
  <c r="K1988" i="4" s="1"/>
  <c r="L1987" i="4"/>
  <c r="L1986" i="4"/>
  <c r="M1986" i="4" s="1"/>
  <c r="L1985" i="4"/>
  <c r="I1985" i="4" s="1"/>
  <c r="L1984" i="4"/>
  <c r="M1984" i="4" s="1"/>
  <c r="L1983" i="4"/>
  <c r="I1983" i="4" s="1"/>
  <c r="L1982" i="4"/>
  <c r="M1982" i="4" s="1"/>
  <c r="L1981" i="4"/>
  <c r="L1980" i="4"/>
  <c r="M1980" i="4" s="1"/>
  <c r="L1979" i="4"/>
  <c r="I1979" i="4" s="1"/>
  <c r="L1978" i="4"/>
  <c r="I1978" i="4" s="1"/>
  <c r="L1977" i="4"/>
  <c r="I1977" i="4" s="1"/>
  <c r="L1976" i="4"/>
  <c r="M1976" i="4" s="1"/>
  <c r="L1975" i="4"/>
  <c r="L1974" i="4"/>
  <c r="M1974" i="4" s="1"/>
  <c r="L1973" i="4"/>
  <c r="L1972" i="4"/>
  <c r="L1971" i="4"/>
  <c r="L1970" i="4"/>
  <c r="M1970" i="4" s="1"/>
  <c r="L1969" i="4"/>
  <c r="L1968" i="4"/>
  <c r="M1968" i="4" s="1"/>
  <c r="L1967" i="4"/>
  <c r="M1967" i="4" s="1"/>
  <c r="L1966" i="4"/>
  <c r="M1966" i="4" s="1"/>
  <c r="L1965" i="4"/>
  <c r="I1965" i="4" s="1"/>
  <c r="L1964" i="4"/>
  <c r="M1964" i="4" s="1"/>
  <c r="L1963" i="4"/>
  <c r="L1962" i="4"/>
  <c r="I1962" i="4" s="1"/>
  <c r="L1961" i="4"/>
  <c r="L1960" i="4"/>
  <c r="L1959" i="4"/>
  <c r="I1959" i="4" s="1"/>
  <c r="L1958" i="4"/>
  <c r="M1958" i="4" s="1"/>
  <c r="L1957" i="4"/>
  <c r="I1957" i="4" s="1"/>
  <c r="L1956" i="4"/>
  <c r="L1955" i="4"/>
  <c r="L1954" i="4"/>
  <c r="M1954" i="4" s="1"/>
  <c r="L1953" i="4"/>
  <c r="I1953" i="4" s="1"/>
  <c r="L1952" i="4"/>
  <c r="M1952" i="4" s="1"/>
  <c r="L1951" i="4"/>
  <c r="L1950" i="4"/>
  <c r="M1950" i="4" s="1"/>
  <c r="L1949" i="4"/>
  <c r="L1948" i="4"/>
  <c r="M1948" i="4" s="1"/>
  <c r="L1947" i="4"/>
  <c r="I1947" i="4" s="1"/>
  <c r="L1946" i="4"/>
  <c r="I1946" i="4" s="1"/>
  <c r="L1945" i="4"/>
  <c r="I1945" i="4" s="1"/>
  <c r="L1944" i="4"/>
  <c r="M1944" i="4" s="1"/>
  <c r="L1943" i="4"/>
  <c r="L1942" i="4"/>
  <c r="M1942" i="4" s="1"/>
  <c r="L1941" i="4"/>
  <c r="L1940" i="4"/>
  <c r="M1940" i="4" s="1"/>
  <c r="L1939" i="4"/>
  <c r="L1938" i="4"/>
  <c r="M1938" i="4" s="1"/>
  <c r="L1937" i="4"/>
  <c r="L1936" i="4"/>
  <c r="M1936" i="4" s="1"/>
  <c r="L1935" i="4"/>
  <c r="L1934" i="4"/>
  <c r="M1934" i="4" s="1"/>
  <c r="L1933" i="4"/>
  <c r="I1933" i="4" s="1"/>
  <c r="L1932" i="4"/>
  <c r="M1932" i="4" s="1"/>
  <c r="L1931" i="4"/>
  <c r="I1931" i="4" s="1"/>
  <c r="L1930" i="4"/>
  <c r="I1930" i="4" s="1"/>
  <c r="L1929" i="4"/>
  <c r="I1929" i="4" s="1"/>
  <c r="L1928" i="4"/>
  <c r="K1928" i="4" s="1"/>
  <c r="L1927" i="4"/>
  <c r="I1927" i="4" s="1"/>
  <c r="L1926" i="4"/>
  <c r="M1926" i="4" s="1"/>
  <c r="L1925" i="4"/>
  <c r="I1925" i="4" s="1"/>
  <c r="J1925" i="4" s="1"/>
  <c r="L1924" i="4"/>
  <c r="L1923" i="4"/>
  <c r="M1923" i="4" s="1"/>
  <c r="L1922" i="4"/>
  <c r="I1922" i="4" s="1"/>
  <c r="L1921" i="4"/>
  <c r="I1921" i="4" s="1"/>
  <c r="L1920" i="4"/>
  <c r="M1920" i="4" s="1"/>
  <c r="L1919" i="4"/>
  <c r="I1919" i="4" s="1"/>
  <c r="L1918" i="4"/>
  <c r="M1918" i="4" s="1"/>
  <c r="L1917" i="4"/>
  <c r="L1916" i="4"/>
  <c r="M1916" i="4" s="1"/>
  <c r="L1915" i="4"/>
  <c r="K1915" i="4" s="1"/>
  <c r="L1914" i="4"/>
  <c r="I1914" i="4" s="1"/>
  <c r="L1913" i="4"/>
  <c r="I1913" i="4" s="1"/>
  <c r="L1912" i="4"/>
  <c r="M1912" i="4" s="1"/>
  <c r="L1911" i="4"/>
  <c r="L1910" i="4"/>
  <c r="L1909" i="4"/>
  <c r="L1908" i="4"/>
  <c r="M1908" i="4" s="1"/>
  <c r="L1907" i="4"/>
  <c r="I1907" i="4" s="1"/>
  <c r="L1906" i="4"/>
  <c r="M1906" i="4" s="1"/>
  <c r="L1905" i="4"/>
  <c r="L1904" i="4"/>
  <c r="M1904" i="4" s="1"/>
  <c r="L1903" i="4"/>
  <c r="L1902" i="4"/>
  <c r="M1902" i="4" s="1"/>
  <c r="L1901" i="4"/>
  <c r="I1901" i="4" s="1"/>
  <c r="L1900" i="4"/>
  <c r="M1900" i="4" s="1"/>
  <c r="L1899" i="4"/>
  <c r="L1898" i="4"/>
  <c r="I1898" i="4" s="1"/>
  <c r="L1897" i="4"/>
  <c r="L1896" i="4"/>
  <c r="L1895" i="4"/>
  <c r="I1895" i="4" s="1"/>
  <c r="L1894" i="4"/>
  <c r="M1894" i="4" s="1"/>
  <c r="L1893" i="4"/>
  <c r="I1893" i="4" s="1"/>
  <c r="L1892" i="4"/>
  <c r="K1892" i="4" s="1"/>
  <c r="L1891" i="4"/>
  <c r="L1890" i="4"/>
  <c r="M1890" i="4" s="1"/>
  <c r="L1889" i="4"/>
  <c r="I1889" i="4" s="1"/>
  <c r="L1888" i="4"/>
  <c r="L1887" i="4"/>
  <c r="L1886" i="4"/>
  <c r="M1886" i="4" s="1"/>
  <c r="L1885" i="4"/>
  <c r="L1884" i="4"/>
  <c r="M1884" i="4" s="1"/>
  <c r="L1883" i="4"/>
  <c r="I1883" i="4" s="1"/>
  <c r="L1882" i="4"/>
  <c r="I1882" i="4" s="1"/>
  <c r="L1881" i="4"/>
  <c r="I1881" i="4" s="1"/>
  <c r="L1880" i="4"/>
  <c r="M1880" i="4" s="1"/>
  <c r="L1879" i="4"/>
  <c r="I1879" i="4" s="1"/>
  <c r="L1878" i="4"/>
  <c r="M1878" i="4" s="1"/>
  <c r="L1877" i="4"/>
  <c r="L1876" i="4"/>
  <c r="M1876" i="4" s="1"/>
  <c r="L1875" i="4"/>
  <c r="M1875" i="4" s="1"/>
  <c r="L1874" i="4"/>
  <c r="M1874" i="4" s="1"/>
  <c r="L1873" i="4"/>
  <c r="L1872" i="4"/>
  <c r="L1871" i="4"/>
  <c r="L1870" i="4"/>
  <c r="M1870" i="4" s="1"/>
  <c r="L1869" i="4"/>
  <c r="I1869" i="4" s="1"/>
  <c r="L1868" i="4"/>
  <c r="M1868" i="4" s="1"/>
  <c r="L1867" i="4"/>
  <c r="L1866" i="4"/>
  <c r="I1866" i="4" s="1"/>
  <c r="L1865" i="4"/>
  <c r="L1864" i="4"/>
  <c r="L1863" i="4"/>
  <c r="I1863" i="4" s="1"/>
  <c r="L1862" i="4"/>
  <c r="M1862" i="4" s="1"/>
  <c r="L1861" i="4"/>
  <c r="I1861" i="4" s="1"/>
  <c r="L1860" i="4"/>
  <c r="L1859" i="4"/>
  <c r="L1858" i="4"/>
  <c r="M1858" i="4" s="1"/>
  <c r="L1857" i="4"/>
  <c r="I1857" i="4" s="1"/>
  <c r="L1856" i="4"/>
  <c r="N1856" i="4" s="1"/>
  <c r="L1855" i="4"/>
  <c r="I1855" i="4" s="1"/>
  <c r="L1854" i="4"/>
  <c r="M1854" i="4" s="1"/>
  <c r="L1853" i="4"/>
  <c r="L1852" i="4"/>
  <c r="M1852" i="4" s="1"/>
  <c r="L1851" i="4"/>
  <c r="I1851" i="4" s="1"/>
  <c r="L1850" i="4"/>
  <c r="I1850" i="4" s="1"/>
  <c r="L1849" i="4"/>
  <c r="I1849" i="4" s="1"/>
  <c r="L1848" i="4"/>
  <c r="M1848" i="4" s="1"/>
  <c r="L1847" i="4"/>
  <c r="L1846" i="4"/>
  <c r="M1846" i="4" s="1"/>
  <c r="L1845" i="4"/>
  <c r="L1844" i="4"/>
  <c r="M1844" i="4" s="1"/>
  <c r="L1843" i="4"/>
  <c r="I1843" i="4" s="1"/>
  <c r="L1842" i="4"/>
  <c r="M1842" i="4" s="1"/>
  <c r="L1841" i="4"/>
  <c r="L1840" i="4"/>
  <c r="M1840" i="4" s="1"/>
  <c r="L1839" i="4"/>
  <c r="M1839" i="4" s="1"/>
  <c r="L1838" i="4"/>
  <c r="M1838" i="4" s="1"/>
  <c r="L1837" i="4"/>
  <c r="I1837" i="4" s="1"/>
  <c r="L1836" i="4"/>
  <c r="M1836" i="4" s="1"/>
  <c r="L1835" i="4"/>
  <c r="L1834" i="4"/>
  <c r="I1834" i="4" s="1"/>
  <c r="L1833" i="4"/>
  <c r="I1833" i="4" s="1"/>
  <c r="L1832" i="4"/>
  <c r="L1831" i="4"/>
  <c r="L1830" i="4"/>
  <c r="M1830" i="4" s="1"/>
  <c r="L1829" i="4"/>
  <c r="I1829" i="4" s="1"/>
  <c r="L1828" i="4"/>
  <c r="M1828" i="4" s="1"/>
  <c r="L1827" i="4"/>
  <c r="L1826" i="4"/>
  <c r="M1826" i="4" s="1"/>
  <c r="L1825" i="4"/>
  <c r="I1825" i="4" s="1"/>
  <c r="L1824" i="4"/>
  <c r="M1824" i="4" s="1"/>
  <c r="L1823" i="4"/>
  <c r="M1823" i="4" s="1"/>
  <c r="L1822" i="4"/>
  <c r="M1822" i="4" s="1"/>
  <c r="L1821" i="4"/>
  <c r="L1820" i="4"/>
  <c r="M1820" i="4" s="1"/>
  <c r="L1819" i="4"/>
  <c r="I1819" i="4" s="1"/>
  <c r="L1818" i="4"/>
  <c r="I1818" i="4" s="1"/>
  <c r="L1817" i="4"/>
  <c r="I1817" i="4" s="1"/>
  <c r="L1816" i="4"/>
  <c r="M1816" i="4" s="1"/>
  <c r="L1815" i="4"/>
  <c r="I1815" i="4" s="1"/>
  <c r="L1814" i="4"/>
  <c r="M1814" i="4" s="1"/>
  <c r="L1813" i="4"/>
  <c r="L1812" i="4"/>
  <c r="M1812" i="4" s="1"/>
  <c r="L1811" i="4"/>
  <c r="L1810" i="4"/>
  <c r="M1810" i="4" s="1"/>
  <c r="L1809" i="4"/>
  <c r="L1808" i="4"/>
  <c r="M1808" i="4" s="1"/>
  <c r="L1807" i="4"/>
  <c r="L1806" i="4"/>
  <c r="M1806" i="4" s="1"/>
  <c r="L1805" i="4"/>
  <c r="I1805" i="4" s="1"/>
  <c r="L1804" i="4"/>
  <c r="L1803" i="4"/>
  <c r="I1803" i="4" s="1"/>
  <c r="L1802" i="4"/>
  <c r="I1802" i="4" s="1"/>
  <c r="L1801" i="4"/>
  <c r="L1800" i="4"/>
  <c r="K1800" i="4" s="1"/>
  <c r="L1799" i="4"/>
  <c r="I1799" i="4" s="1"/>
  <c r="L1798" i="4"/>
  <c r="L1797" i="4"/>
  <c r="I1797" i="4" s="1"/>
  <c r="L1796" i="4"/>
  <c r="K1796" i="4" s="1"/>
  <c r="L1795" i="4"/>
  <c r="L1794" i="4"/>
  <c r="M1794" i="4" s="1"/>
  <c r="L1793" i="4"/>
  <c r="I1793" i="4" s="1"/>
  <c r="L1792" i="4"/>
  <c r="M1792" i="4" s="1"/>
  <c r="L1791" i="4"/>
  <c r="L1790" i="4"/>
  <c r="M1790" i="4" s="1"/>
  <c r="L1789" i="4"/>
  <c r="L1788" i="4"/>
  <c r="M1788" i="4" s="1"/>
  <c r="L1787" i="4"/>
  <c r="I1787" i="4" s="1"/>
  <c r="L1786" i="4"/>
  <c r="I1786" i="4" s="1"/>
  <c r="L1785" i="4"/>
  <c r="I1785" i="4" s="1"/>
  <c r="L1784" i="4"/>
  <c r="M1784" i="4" s="1"/>
  <c r="L1783" i="4"/>
  <c r="M1783" i="4" s="1"/>
  <c r="L1782" i="4"/>
  <c r="M1782" i="4" s="1"/>
  <c r="L1781" i="4"/>
  <c r="L1780" i="4"/>
  <c r="L1779" i="4"/>
  <c r="I1779" i="4" s="1"/>
  <c r="L1778" i="4"/>
  <c r="M1778" i="4" s="1"/>
  <c r="L1777" i="4"/>
  <c r="L1776" i="4"/>
  <c r="L1775" i="4"/>
  <c r="L1774" i="4"/>
  <c r="M1774" i="4" s="1"/>
  <c r="L1773" i="4"/>
  <c r="I1773" i="4" s="1"/>
  <c r="L1772" i="4"/>
  <c r="M1772" i="4" s="1"/>
  <c r="L1771" i="4"/>
  <c r="L1770" i="4"/>
  <c r="I1770" i="4" s="1"/>
  <c r="L1769" i="4"/>
  <c r="I1769" i="4" s="1"/>
  <c r="L1768" i="4"/>
  <c r="N1768" i="4" s="1"/>
  <c r="L1767" i="4"/>
  <c r="L1766" i="4"/>
  <c r="L1765" i="4"/>
  <c r="I1765" i="4" s="1"/>
  <c r="J1765" i="4" s="1"/>
  <c r="L1764" i="4"/>
  <c r="L1763" i="4"/>
  <c r="L1762" i="4"/>
  <c r="M1762" i="4" s="1"/>
  <c r="L1761" i="4"/>
  <c r="I1761" i="4" s="1"/>
  <c r="L1760" i="4"/>
  <c r="L1759" i="4"/>
  <c r="L1758" i="4"/>
  <c r="M1758" i="4" s="1"/>
  <c r="L1757" i="4"/>
  <c r="L1756" i="4"/>
  <c r="M1756" i="4" s="1"/>
  <c r="L1755" i="4"/>
  <c r="I1755" i="4" s="1"/>
  <c r="L1754" i="4"/>
  <c r="I1754" i="4" s="1"/>
  <c r="L1753" i="4"/>
  <c r="I1753" i="4" s="1"/>
  <c r="L1752" i="4"/>
  <c r="L1751" i="4"/>
  <c r="I1751" i="4" s="1"/>
  <c r="L1750" i="4"/>
  <c r="M1750" i="4" s="1"/>
  <c r="L1749" i="4"/>
  <c r="L1748" i="4"/>
  <c r="L1747" i="4"/>
  <c r="L1746" i="4"/>
  <c r="M1746" i="4" s="1"/>
  <c r="L1745" i="4"/>
  <c r="L1744" i="4"/>
  <c r="L1743" i="4"/>
  <c r="L1742" i="4"/>
  <c r="M1742" i="4" s="1"/>
  <c r="L1741" i="4"/>
  <c r="I1741" i="4" s="1"/>
  <c r="L1740" i="4"/>
  <c r="M1740" i="4" s="1"/>
  <c r="L1739" i="4"/>
  <c r="I1739" i="4" s="1"/>
  <c r="L1738" i="4"/>
  <c r="I1738" i="4" s="1"/>
  <c r="L1737" i="4"/>
  <c r="L1736" i="4"/>
  <c r="K1736" i="4" s="1"/>
  <c r="L1735" i="4"/>
  <c r="I1735" i="4" s="1"/>
  <c r="L1734" i="4"/>
  <c r="M1734" i="4" s="1"/>
  <c r="L1733" i="4"/>
  <c r="I1733" i="4" s="1"/>
  <c r="L1732" i="4"/>
  <c r="K1732" i="4" s="1"/>
  <c r="L1731" i="4"/>
  <c r="M1731" i="4" s="1"/>
  <c r="L1730" i="4"/>
  <c r="M1730" i="4" s="1"/>
  <c r="L1729" i="4"/>
  <c r="I1729" i="4" s="1"/>
  <c r="L1728" i="4"/>
  <c r="M1728" i="4" s="1"/>
  <c r="L1727" i="4"/>
  <c r="L1726" i="4"/>
  <c r="M1726" i="4" s="1"/>
  <c r="L1725" i="4"/>
  <c r="L1724" i="4"/>
  <c r="M1724" i="4" s="1"/>
  <c r="L1723" i="4"/>
  <c r="L1722" i="4"/>
  <c r="I1722" i="4" s="1"/>
  <c r="L1721" i="4"/>
  <c r="I1721" i="4" s="1"/>
  <c r="L1720" i="4"/>
  <c r="L1719" i="4"/>
  <c r="L1718" i="4"/>
  <c r="M1718" i="4" s="1"/>
  <c r="L1717" i="4"/>
  <c r="L1716" i="4"/>
  <c r="M1716" i="4" s="1"/>
  <c r="L1715" i="4"/>
  <c r="I1715" i="4" s="1"/>
  <c r="L1714" i="4"/>
  <c r="M1714" i="4" s="1"/>
  <c r="L1713" i="4"/>
  <c r="L1712" i="4"/>
  <c r="L1711" i="4"/>
  <c r="L1710" i="4"/>
  <c r="M1710" i="4" s="1"/>
  <c r="L1709" i="4"/>
  <c r="I1709" i="4" s="1"/>
  <c r="L1708" i="4"/>
  <c r="M1708" i="4" s="1"/>
  <c r="L1707" i="4"/>
  <c r="L1706" i="4"/>
  <c r="I1706" i="4" s="1"/>
  <c r="L1705" i="4"/>
  <c r="L1704" i="4"/>
  <c r="K1704" i="4" s="1"/>
  <c r="L1703" i="4"/>
  <c r="I1703" i="4" s="1"/>
  <c r="L1702" i="4"/>
  <c r="M1702" i="4" s="1"/>
  <c r="L1701" i="4"/>
  <c r="I1701" i="4" s="1"/>
  <c r="J1701" i="4" s="1"/>
  <c r="L1700" i="4"/>
  <c r="L1699" i="4"/>
  <c r="M1699" i="4" s="1"/>
  <c r="L1698" i="4"/>
  <c r="M1698" i="4" s="1"/>
  <c r="L1697" i="4"/>
  <c r="I1697" i="4" s="1"/>
  <c r="L1696" i="4"/>
  <c r="M1696" i="4" s="1"/>
  <c r="L1695" i="4"/>
  <c r="L1694" i="4"/>
  <c r="M1694" i="4" s="1"/>
  <c r="L1693" i="4"/>
  <c r="L1692" i="4"/>
  <c r="M1692" i="4" s="1"/>
  <c r="L1691" i="4"/>
  <c r="I1691" i="4" s="1"/>
  <c r="L1690" i="4"/>
  <c r="I1690" i="4" s="1"/>
  <c r="L1689" i="4"/>
  <c r="I1689" i="4" s="1"/>
  <c r="L1688" i="4"/>
  <c r="M1688" i="4" s="1"/>
  <c r="L1687" i="4"/>
  <c r="I1687" i="4" s="1"/>
  <c r="L1686" i="4"/>
  <c r="M1686" i="4" s="1"/>
  <c r="L1685" i="4"/>
  <c r="L1684" i="4"/>
  <c r="M1684" i="4" s="1"/>
  <c r="L1683" i="4"/>
  <c r="L1682" i="4"/>
  <c r="M1682" i="4" s="1"/>
  <c r="L1681" i="4"/>
  <c r="L1680" i="4"/>
  <c r="L1679" i="4"/>
  <c r="L1678" i="4"/>
  <c r="M1678" i="4" s="1"/>
  <c r="L1677" i="4"/>
  <c r="I1677" i="4" s="1"/>
  <c r="L1676" i="4"/>
  <c r="M1676" i="4" s="1"/>
  <c r="L1675" i="4"/>
  <c r="L1674" i="4"/>
  <c r="I1674" i="4" s="1"/>
  <c r="L1673" i="4"/>
  <c r="I1673" i="4" s="1"/>
  <c r="L1672" i="4"/>
  <c r="L1671" i="4"/>
  <c r="I1671" i="4" s="1"/>
  <c r="L1670" i="4"/>
  <c r="M1670" i="4" s="1"/>
  <c r="L1669" i="4"/>
  <c r="I1669" i="4" s="1"/>
  <c r="L1668" i="4"/>
  <c r="L1667" i="4"/>
  <c r="M1667" i="4" s="1"/>
  <c r="L1666" i="4"/>
  <c r="M1666" i="4" s="1"/>
  <c r="L1665" i="4"/>
  <c r="I1665" i="4" s="1"/>
  <c r="L1664" i="4"/>
  <c r="M1664" i="4" s="1"/>
  <c r="L1663" i="4"/>
  <c r="I1663" i="4" s="1"/>
  <c r="L1662" i="4"/>
  <c r="M1662" i="4" s="1"/>
  <c r="L1661" i="4"/>
  <c r="L1660" i="4"/>
  <c r="M1660" i="4" s="1"/>
  <c r="L1659" i="4"/>
  <c r="I1659" i="4" s="1"/>
  <c r="L1658" i="4"/>
  <c r="I1658" i="4" s="1"/>
  <c r="L1657" i="4"/>
  <c r="I1657" i="4" s="1"/>
  <c r="L1656" i="4"/>
  <c r="N1656" i="4" s="1"/>
  <c r="L1655" i="4"/>
  <c r="L1654" i="4"/>
  <c r="L1653" i="4"/>
  <c r="L1652" i="4"/>
  <c r="M1652" i="4" s="1"/>
  <c r="L1651" i="4"/>
  <c r="I1651" i="4" s="1"/>
  <c r="L1650" i="4"/>
  <c r="M1650" i="4" s="1"/>
  <c r="L1649" i="4"/>
  <c r="L1648" i="4"/>
  <c r="L1647" i="4"/>
  <c r="L1646" i="4"/>
  <c r="M1646" i="4" s="1"/>
  <c r="L1645" i="4"/>
  <c r="I1645" i="4" s="1"/>
  <c r="L1644" i="4"/>
  <c r="M1644" i="4" s="1"/>
  <c r="L1643" i="4"/>
  <c r="L1642" i="4"/>
  <c r="I1642" i="4" s="1"/>
  <c r="L1641" i="4"/>
  <c r="L1640" i="4"/>
  <c r="L1639" i="4"/>
  <c r="I1639" i="4" s="1"/>
  <c r="L1638" i="4"/>
  <c r="I1638" i="4" s="1"/>
  <c r="L1637" i="4"/>
  <c r="I1637" i="4" s="1"/>
  <c r="J1637" i="4" s="1"/>
  <c r="L1636" i="4"/>
  <c r="L1635" i="4"/>
  <c r="M1635" i="4" s="1"/>
  <c r="L1634" i="4"/>
  <c r="M1634" i="4" s="1"/>
  <c r="L1633" i="4"/>
  <c r="I1633" i="4" s="1"/>
  <c r="L1632" i="4"/>
  <c r="N1632" i="4" s="1"/>
  <c r="L1631" i="4"/>
  <c r="L1630" i="4"/>
  <c r="M1630" i="4" s="1"/>
  <c r="L1629" i="4"/>
  <c r="L1628" i="4"/>
  <c r="M1628" i="4" s="1"/>
  <c r="L1627" i="4"/>
  <c r="K1627" i="4" s="1"/>
  <c r="L1626" i="4"/>
  <c r="I1626" i="4" s="1"/>
  <c r="L1625" i="4"/>
  <c r="I1625" i="4" s="1"/>
  <c r="L1624" i="4"/>
  <c r="M1624" i="4" s="1"/>
  <c r="L1623" i="4"/>
  <c r="I1623" i="4" s="1"/>
  <c r="L1622" i="4"/>
  <c r="M1622" i="4" s="1"/>
  <c r="L1621" i="4"/>
  <c r="L1620" i="4"/>
  <c r="M1620" i="4" s="1"/>
  <c r="L1619" i="4"/>
  <c r="L1618" i="4"/>
  <c r="M1618" i="4" s="1"/>
  <c r="L1617" i="4"/>
  <c r="L1616" i="4"/>
  <c r="L1615" i="4"/>
  <c r="L1614" i="4"/>
  <c r="M1614" i="4" s="1"/>
  <c r="L1613" i="4"/>
  <c r="I1613" i="4" s="1"/>
  <c r="L1612" i="4"/>
  <c r="L1611" i="4"/>
  <c r="I1611" i="4" s="1"/>
  <c r="L1610" i="4"/>
  <c r="I1610" i="4" s="1"/>
  <c r="L1609" i="4"/>
  <c r="I1609" i="4" s="1"/>
  <c r="L1608" i="4"/>
  <c r="L1607" i="4"/>
  <c r="L1606" i="4"/>
  <c r="M1606" i="4" s="1"/>
  <c r="L1605" i="4"/>
  <c r="I1605" i="4" s="1"/>
  <c r="J1605" i="4" s="1"/>
  <c r="L1604" i="4"/>
  <c r="K1604" i="4" s="1"/>
  <c r="L1603" i="4"/>
  <c r="M1603" i="4" s="1"/>
  <c r="L1602" i="4"/>
  <c r="M1602" i="4" s="1"/>
  <c r="L1601" i="4"/>
  <c r="I1601" i="4" s="1"/>
  <c r="L1600" i="4"/>
  <c r="M1600" i="4" s="1"/>
  <c r="L1599" i="4"/>
  <c r="I1599" i="4" s="1"/>
  <c r="L1598" i="4"/>
  <c r="M1598" i="4" s="1"/>
  <c r="L1597" i="4"/>
  <c r="L1596" i="4"/>
  <c r="M1596" i="4" s="1"/>
  <c r="L1595" i="4"/>
  <c r="I1595" i="4" s="1"/>
  <c r="L1594" i="4"/>
  <c r="I1594" i="4" s="1"/>
  <c r="L1593" i="4"/>
  <c r="I1593" i="4" s="1"/>
  <c r="L1592" i="4"/>
  <c r="M1592" i="4" s="1"/>
  <c r="L1591" i="4"/>
  <c r="L1590" i="4"/>
  <c r="M1590" i="4" s="1"/>
  <c r="L1589" i="4"/>
  <c r="L1588" i="4"/>
  <c r="M1588" i="4" s="1"/>
  <c r="L1587" i="4"/>
  <c r="I1587" i="4" s="1"/>
  <c r="L1586" i="4"/>
  <c r="M1586" i="4" s="1"/>
  <c r="L1585" i="4"/>
  <c r="L1584" i="4"/>
  <c r="M1584" i="4" s="1"/>
  <c r="L1583" i="4"/>
  <c r="L1582" i="4"/>
  <c r="M1582" i="4" s="1"/>
  <c r="L1581" i="4"/>
  <c r="I1581" i="4" s="1"/>
  <c r="L1580" i="4"/>
  <c r="M1580" i="4" s="1"/>
  <c r="L1579" i="4"/>
  <c r="L1578" i="4"/>
  <c r="I1578" i="4" s="1"/>
  <c r="L1577" i="4"/>
  <c r="L1576" i="4"/>
  <c r="K1576" i="4" s="1"/>
  <c r="L1575" i="4"/>
  <c r="I1575" i="4" s="1"/>
  <c r="L1574" i="4"/>
  <c r="M1574" i="4" s="1"/>
  <c r="L1573" i="4"/>
  <c r="I1573" i="4" s="1"/>
  <c r="L1572" i="4"/>
  <c r="L1571" i="4"/>
  <c r="M1571" i="4" s="1"/>
  <c r="L1570" i="4"/>
  <c r="M1570" i="4" s="1"/>
  <c r="L1569" i="4"/>
  <c r="I1569" i="4" s="1"/>
  <c r="L1568" i="4"/>
  <c r="M1568" i="4" s="1"/>
  <c r="L1567" i="4"/>
  <c r="L1566" i="4"/>
  <c r="L1565" i="4"/>
  <c r="L1564" i="4"/>
  <c r="M1564" i="4" s="1"/>
  <c r="L1563" i="4"/>
  <c r="L1562" i="4"/>
  <c r="I1562" i="4" s="1"/>
  <c r="L1561" i="4"/>
  <c r="I1561" i="4" s="1"/>
  <c r="L1560" i="4"/>
  <c r="L1559" i="4"/>
  <c r="L1558" i="4"/>
  <c r="M1558" i="4" s="1"/>
  <c r="L1557" i="4"/>
  <c r="L1556" i="4"/>
  <c r="L1555" i="4"/>
  <c r="L1554" i="4"/>
  <c r="M1554" i="4" s="1"/>
  <c r="L1553" i="4"/>
  <c r="L1552" i="4"/>
  <c r="L1551" i="4"/>
  <c r="L1550" i="4"/>
  <c r="M1550" i="4" s="1"/>
  <c r="L1549" i="4"/>
  <c r="I1549" i="4" s="1"/>
  <c r="L1548" i="4"/>
  <c r="M1548" i="4" s="1"/>
  <c r="L1547" i="4"/>
  <c r="I1547" i="4" s="1"/>
  <c r="L1546" i="4"/>
  <c r="I1546" i="4" s="1"/>
  <c r="L1545" i="4"/>
  <c r="L1544" i="4"/>
  <c r="L1543" i="4"/>
  <c r="I1543" i="4" s="1"/>
  <c r="L1542" i="4"/>
  <c r="M1542" i="4" s="1"/>
  <c r="L1541" i="4"/>
  <c r="I1541" i="4" s="1"/>
  <c r="L1540" i="4"/>
  <c r="K1540" i="4" s="1"/>
  <c r="L1539" i="4"/>
  <c r="M1539" i="4" s="1"/>
  <c r="L1538" i="4"/>
  <c r="M1538" i="4" s="1"/>
  <c r="L1537" i="4"/>
  <c r="I1537" i="4" s="1"/>
  <c r="L1536" i="4"/>
  <c r="M1536" i="4" s="1"/>
  <c r="L1535" i="4"/>
  <c r="I1535" i="4" s="1"/>
  <c r="L1534" i="4"/>
  <c r="M1534" i="4" s="1"/>
  <c r="L1533" i="4"/>
  <c r="L1532" i="4"/>
  <c r="L1531" i="4"/>
  <c r="K1531" i="4" s="1"/>
  <c r="L1530" i="4"/>
  <c r="I1530" i="4" s="1"/>
  <c r="L1529" i="4"/>
  <c r="I1529" i="4" s="1"/>
  <c r="L1528" i="4"/>
  <c r="M1528" i="4" s="1"/>
  <c r="L1527" i="4"/>
  <c r="L1526" i="4"/>
  <c r="M1526" i="4" s="1"/>
  <c r="L1525" i="4"/>
  <c r="L1524" i="4"/>
  <c r="M1524" i="4" s="1"/>
  <c r="L1523" i="4"/>
  <c r="K1523" i="4" s="1"/>
  <c r="L1522" i="4"/>
  <c r="M1522" i="4" s="1"/>
  <c r="L1521" i="4"/>
  <c r="L1520" i="4"/>
  <c r="L1519" i="4"/>
  <c r="L1518" i="4"/>
  <c r="M1518" i="4" s="1"/>
  <c r="L1517" i="4"/>
  <c r="I1517" i="4" s="1"/>
  <c r="L1516" i="4"/>
  <c r="L1515" i="4"/>
  <c r="M1515" i="4" s="1"/>
  <c r="L1514" i="4"/>
  <c r="I1514" i="4" s="1"/>
  <c r="L1513" i="4"/>
  <c r="L1512" i="4"/>
  <c r="L1511" i="4"/>
  <c r="I1511" i="4" s="1"/>
  <c r="L1510" i="4"/>
  <c r="M1510" i="4" s="1"/>
  <c r="L1509" i="4"/>
  <c r="I1509" i="4" s="1"/>
  <c r="L1508" i="4"/>
  <c r="L1507" i="4"/>
  <c r="L1506" i="4"/>
  <c r="M1506" i="4" s="1"/>
  <c r="L1505" i="4"/>
  <c r="I1505" i="4" s="1"/>
  <c r="L1504" i="4"/>
  <c r="L1503" i="4"/>
  <c r="L1502" i="4"/>
  <c r="M1502" i="4" s="1"/>
  <c r="L1501" i="4"/>
  <c r="L1500" i="4"/>
  <c r="L1499" i="4"/>
  <c r="I1499" i="4" s="1"/>
  <c r="L1498" i="4"/>
  <c r="I1498" i="4" s="1"/>
  <c r="L1497" i="4"/>
  <c r="I1497" i="4" s="1"/>
  <c r="L1496" i="4"/>
  <c r="M1496" i="4" s="1"/>
  <c r="L1495" i="4"/>
  <c r="L1494" i="4"/>
  <c r="M1494" i="4" s="1"/>
  <c r="L1493" i="4"/>
  <c r="L1492" i="4"/>
  <c r="M1492" i="4" s="1"/>
  <c r="L1491" i="4"/>
  <c r="M1491" i="4" s="1"/>
  <c r="L1490" i="4"/>
  <c r="M1490" i="4" s="1"/>
  <c r="L1489" i="4"/>
  <c r="L1488" i="4"/>
  <c r="L1487" i="4"/>
  <c r="L1486" i="4"/>
  <c r="M1486" i="4" s="1"/>
  <c r="L1485" i="4"/>
  <c r="I1485" i="4" s="1"/>
  <c r="L1484" i="4"/>
  <c r="M1484" i="4" s="1"/>
  <c r="L1483" i="4"/>
  <c r="K1483" i="4" s="1"/>
  <c r="L1482" i="4"/>
  <c r="I1482" i="4" s="1"/>
  <c r="L1481" i="4"/>
  <c r="L1480" i="4"/>
  <c r="L1479" i="4"/>
  <c r="I1479" i="4" s="1"/>
  <c r="L1478" i="4"/>
  <c r="M1478" i="4" s="1"/>
  <c r="L1477" i="4"/>
  <c r="I1477" i="4" s="1"/>
  <c r="L1476" i="4"/>
  <c r="K1476" i="4" s="1"/>
  <c r="L1475" i="4"/>
  <c r="L1474" i="4"/>
  <c r="M1474" i="4" s="1"/>
  <c r="L1473" i="4"/>
  <c r="I1473" i="4" s="1"/>
  <c r="L1472" i="4"/>
  <c r="M1472" i="4" s="1"/>
  <c r="L1471" i="4"/>
  <c r="I1471" i="4" s="1"/>
  <c r="L1470" i="4"/>
  <c r="M1470" i="4" s="1"/>
  <c r="L1469" i="4"/>
  <c r="L1468" i="4"/>
  <c r="M1468" i="4" s="1"/>
  <c r="L1467" i="4"/>
  <c r="L1466" i="4"/>
  <c r="I1466" i="4" s="1"/>
  <c r="L1465" i="4"/>
  <c r="I1465" i="4" s="1"/>
  <c r="L1464" i="4"/>
  <c r="M1464" i="4" s="1"/>
  <c r="L1463" i="4"/>
  <c r="L1462" i="4"/>
  <c r="M1462" i="4" s="1"/>
  <c r="L1461" i="4"/>
  <c r="L1460" i="4"/>
  <c r="M1460" i="4" s="1"/>
  <c r="L1459" i="4"/>
  <c r="L1458" i="4"/>
  <c r="M1458" i="4" s="1"/>
  <c r="L1457" i="4"/>
  <c r="L1456" i="4"/>
  <c r="L1455" i="4"/>
  <c r="L1454" i="4"/>
  <c r="M1454" i="4" s="1"/>
  <c r="L1453" i="4"/>
  <c r="I1453" i="4" s="1"/>
  <c r="L1452" i="4"/>
  <c r="M1452" i="4" s="1"/>
  <c r="L1451" i="4"/>
  <c r="L1450" i="4"/>
  <c r="I1450" i="4" s="1"/>
  <c r="L1449" i="4"/>
  <c r="I1449" i="4" s="1"/>
  <c r="L1448" i="4"/>
  <c r="L1447" i="4"/>
  <c r="I1447" i="4" s="1"/>
  <c r="L1446" i="4"/>
  <c r="L1445" i="4"/>
  <c r="I1445" i="4" s="1"/>
  <c r="J1445" i="4" s="1"/>
  <c r="L1444" i="4"/>
  <c r="L1443" i="4"/>
  <c r="L1442" i="4"/>
  <c r="M1442" i="4" s="1"/>
  <c r="L1441" i="4"/>
  <c r="I1441" i="4" s="1"/>
  <c r="L1440" i="4"/>
  <c r="M1440" i="4" s="1"/>
  <c r="L1439" i="4"/>
  <c r="L1438" i="4"/>
  <c r="M1438" i="4" s="1"/>
  <c r="L1437" i="4"/>
  <c r="L1436" i="4"/>
  <c r="M1436" i="4" s="1"/>
  <c r="L1435" i="4"/>
  <c r="L1434" i="4"/>
  <c r="I1434" i="4" s="1"/>
  <c r="L1433" i="4"/>
  <c r="I1433" i="4" s="1"/>
  <c r="L1432" i="4"/>
  <c r="M1432" i="4" s="1"/>
  <c r="L1431" i="4"/>
  <c r="L1430" i="4"/>
  <c r="M1430" i="4" s="1"/>
  <c r="L1429" i="4"/>
  <c r="L1428" i="4"/>
  <c r="L1427" i="4"/>
  <c r="L1426" i="4"/>
  <c r="M1426" i="4" s="1"/>
  <c r="L1425" i="4"/>
  <c r="L1424" i="4"/>
  <c r="M1424" i="4" s="1"/>
  <c r="L1423" i="4"/>
  <c r="L1422" i="4"/>
  <c r="M1422" i="4" s="1"/>
  <c r="L1421" i="4"/>
  <c r="I1421" i="4" s="1"/>
  <c r="L1420" i="4"/>
  <c r="M1420" i="4" s="1"/>
  <c r="L1419" i="4"/>
  <c r="L1418" i="4"/>
  <c r="I1418" i="4" s="1"/>
  <c r="L1417" i="4"/>
  <c r="L1416" i="4"/>
  <c r="L1415" i="4"/>
  <c r="L1414" i="4"/>
  <c r="M1414" i="4" s="1"/>
  <c r="L1413" i="4"/>
  <c r="I1413" i="4" s="1"/>
  <c r="L1412" i="4"/>
  <c r="K1412" i="4" s="1"/>
  <c r="L1411" i="4"/>
  <c r="L1410" i="4"/>
  <c r="M1410" i="4" s="1"/>
  <c r="L1409" i="4"/>
  <c r="I1409" i="4" s="1"/>
  <c r="L1408" i="4"/>
  <c r="M1408" i="4" s="1"/>
  <c r="L1407" i="4"/>
  <c r="L1406" i="4"/>
  <c r="M1406" i="4" s="1"/>
  <c r="L1405" i="4"/>
  <c r="L1404" i="4"/>
  <c r="M1404" i="4" s="1"/>
  <c r="L1403" i="4"/>
  <c r="I1403" i="4" s="1"/>
  <c r="L1402" i="4"/>
  <c r="I1402" i="4" s="1"/>
  <c r="L1401" i="4"/>
  <c r="I1401" i="4" s="1"/>
  <c r="J1401" i="4" s="1"/>
  <c r="L1400" i="4"/>
  <c r="L1399" i="4"/>
  <c r="L1398" i="4"/>
  <c r="M1398" i="4" s="1"/>
  <c r="L1397" i="4"/>
  <c r="L1396" i="4"/>
  <c r="K1396" i="4" s="1"/>
  <c r="L1395" i="4"/>
  <c r="L1394" i="4"/>
  <c r="M1394" i="4" s="1"/>
  <c r="L1393" i="4"/>
  <c r="L1392" i="4"/>
  <c r="L1391" i="4"/>
  <c r="L1390" i="4"/>
  <c r="M1390" i="4" s="1"/>
  <c r="L1389" i="4"/>
  <c r="I1389" i="4" s="1"/>
  <c r="L1388" i="4"/>
  <c r="M1388" i="4" s="1"/>
  <c r="L1387" i="4"/>
  <c r="L1386" i="4"/>
  <c r="I1386" i="4" s="1"/>
  <c r="L1385" i="4"/>
  <c r="L1384" i="4"/>
  <c r="L1383" i="4"/>
  <c r="K1383" i="4" s="1"/>
  <c r="L1382" i="4"/>
  <c r="M1382" i="4" s="1"/>
  <c r="L1381" i="4"/>
  <c r="I1381" i="4" s="1"/>
  <c r="L1380" i="4"/>
  <c r="K1380" i="4" s="1"/>
  <c r="L1379" i="4"/>
  <c r="L1378" i="4"/>
  <c r="M1378" i="4" s="1"/>
  <c r="L1377" i="4"/>
  <c r="I1377" i="4" s="1"/>
  <c r="L1376" i="4"/>
  <c r="M1376" i="4" s="1"/>
  <c r="L1375" i="4"/>
  <c r="L1374" i="4"/>
  <c r="M1374" i="4" s="1"/>
  <c r="L1373" i="4"/>
  <c r="L1372" i="4"/>
  <c r="M1372" i="4" s="1"/>
  <c r="L1371" i="4"/>
  <c r="L1370" i="4"/>
  <c r="I1370" i="4" s="1"/>
  <c r="L1369" i="4"/>
  <c r="I1369" i="4" s="1"/>
  <c r="L1368" i="4"/>
  <c r="L1367" i="4"/>
  <c r="L1366" i="4"/>
  <c r="M1366" i="4" s="1"/>
  <c r="L1365" i="4"/>
  <c r="L1364" i="4"/>
  <c r="L1363" i="4"/>
  <c r="L1362" i="4"/>
  <c r="M1362" i="4" s="1"/>
  <c r="L1361" i="4"/>
  <c r="L1360" i="4"/>
  <c r="M1360" i="4" s="1"/>
  <c r="L1359" i="4"/>
  <c r="L1358" i="4"/>
  <c r="M1358" i="4" s="1"/>
  <c r="L1357" i="4"/>
  <c r="I1357" i="4" s="1"/>
  <c r="L1356" i="4"/>
  <c r="M1356" i="4" s="1"/>
  <c r="L1355" i="4"/>
  <c r="L1354" i="4"/>
  <c r="I1354" i="4" s="1"/>
  <c r="L1353" i="4"/>
  <c r="I1353" i="4" s="1"/>
  <c r="L1352" i="4"/>
  <c r="L1351" i="4"/>
  <c r="L1350" i="4"/>
  <c r="M1350" i="4" s="1"/>
  <c r="L1349" i="4"/>
  <c r="I1349" i="4" s="1"/>
  <c r="J1349" i="4" s="1"/>
  <c r="L1348" i="4"/>
  <c r="K1348" i="4" s="1"/>
  <c r="L1347" i="4"/>
  <c r="L1346" i="4"/>
  <c r="M1346" i="4" s="1"/>
  <c r="L1345" i="4"/>
  <c r="I1345" i="4" s="1"/>
  <c r="L1344" i="4"/>
  <c r="M1344" i="4" s="1"/>
  <c r="L1343" i="4"/>
  <c r="L1342" i="4"/>
  <c r="M1342" i="4" s="1"/>
  <c r="L1341" i="4"/>
  <c r="L1340" i="4"/>
  <c r="M1340" i="4" s="1"/>
  <c r="L1339" i="4"/>
  <c r="L1338" i="4"/>
  <c r="I1338" i="4" s="1"/>
  <c r="L1337" i="4"/>
  <c r="I1337" i="4" s="1"/>
  <c r="L1336" i="4"/>
  <c r="K1336" i="4" s="1"/>
  <c r="L1335" i="4"/>
  <c r="L1334" i="4"/>
  <c r="M1334" i="4" s="1"/>
  <c r="L1333" i="4"/>
  <c r="L1332" i="4"/>
  <c r="K1332" i="4" s="1"/>
  <c r="L1331" i="4"/>
  <c r="L1330" i="4"/>
  <c r="M1330" i="4" s="1"/>
  <c r="L1329" i="4"/>
  <c r="L1328" i="4"/>
  <c r="M1328" i="4" s="1"/>
  <c r="L1327" i="4"/>
  <c r="M1327" i="4" s="1"/>
  <c r="L1326" i="4"/>
  <c r="M1326" i="4" s="1"/>
  <c r="L1325" i="4"/>
  <c r="I1325" i="4" s="1"/>
  <c r="L1324" i="4"/>
  <c r="M1324" i="4" s="1"/>
  <c r="L1323" i="4"/>
  <c r="L1322" i="4"/>
  <c r="I1322" i="4" s="1"/>
  <c r="L1321" i="4"/>
  <c r="L1320" i="4"/>
  <c r="K1320" i="4" s="1"/>
  <c r="L1319" i="4"/>
  <c r="K1319" i="4" s="1"/>
  <c r="L1318" i="4"/>
  <c r="M1318" i="4" s="1"/>
  <c r="L1317" i="4"/>
  <c r="I1317" i="4" s="1"/>
  <c r="L1316" i="4"/>
  <c r="I1316" i="4" s="1"/>
  <c r="J1316" i="4" s="1"/>
  <c r="L1315" i="4"/>
  <c r="L1314" i="4"/>
  <c r="M1314" i="4" s="1"/>
  <c r="L1313" i="4"/>
  <c r="I1313" i="4" s="1"/>
  <c r="L1312" i="4"/>
  <c r="L1311" i="4"/>
  <c r="L1310" i="4"/>
  <c r="L1309" i="4"/>
  <c r="L1308" i="4"/>
  <c r="M1308" i="4" s="1"/>
  <c r="L1307" i="4"/>
  <c r="L1306" i="4"/>
  <c r="I1306" i="4" s="1"/>
  <c r="L1305" i="4"/>
  <c r="I1305" i="4" s="1"/>
  <c r="L1304" i="4"/>
  <c r="L1303" i="4"/>
  <c r="L1302" i="4"/>
  <c r="M1302" i="4" s="1"/>
  <c r="L1301" i="4"/>
  <c r="L1300" i="4"/>
  <c r="K1300" i="4" s="1"/>
  <c r="L1299" i="4"/>
  <c r="L1298" i="4"/>
  <c r="M1298" i="4" s="1"/>
  <c r="L1297" i="4"/>
  <c r="L1296" i="4"/>
  <c r="L1295" i="4"/>
  <c r="L1294" i="4"/>
  <c r="L1293" i="4"/>
  <c r="I1293" i="4" s="1"/>
  <c r="L1292" i="4"/>
  <c r="M1292" i="4" s="1"/>
  <c r="L1291" i="4"/>
  <c r="L1290" i="4"/>
  <c r="I1290" i="4" s="1"/>
  <c r="L1289" i="4"/>
  <c r="I1289" i="4" s="1"/>
  <c r="L1288" i="4"/>
  <c r="N1288" i="4" s="1"/>
  <c r="L1287" i="4"/>
  <c r="K1287" i="4" s="1"/>
  <c r="L1286" i="4"/>
  <c r="M1286" i="4" s="1"/>
  <c r="L1285" i="4"/>
  <c r="I1285" i="4" s="1"/>
  <c r="L1284" i="4"/>
  <c r="L1283" i="4"/>
  <c r="L1282" i="4"/>
  <c r="I1282" i="4" s="1"/>
  <c r="L1281" i="4"/>
  <c r="I1281" i="4" s="1"/>
  <c r="L1280" i="4"/>
  <c r="M1280" i="4" s="1"/>
  <c r="L1279" i="4"/>
  <c r="L1278" i="4"/>
  <c r="M1278" i="4" s="1"/>
  <c r="L1277" i="4"/>
  <c r="L1276" i="4"/>
  <c r="L1275" i="4"/>
  <c r="I1275" i="4" s="1"/>
  <c r="L1274" i="4"/>
  <c r="I1274" i="4" s="1"/>
  <c r="L1273" i="4"/>
  <c r="I1273" i="4" s="1"/>
  <c r="J1273" i="4" s="1"/>
  <c r="L1272" i="4"/>
  <c r="K1272" i="4" s="1"/>
  <c r="L1271" i="4"/>
  <c r="L1270" i="4"/>
  <c r="M1270" i="4" s="1"/>
  <c r="L1269" i="4"/>
  <c r="L1268" i="4"/>
  <c r="L1267" i="4"/>
  <c r="L1266" i="4"/>
  <c r="M1266" i="4" s="1"/>
  <c r="L1265" i="4"/>
  <c r="L1264" i="4"/>
  <c r="M1264" i="4" s="1"/>
  <c r="L1263" i="4"/>
  <c r="L1262" i="4"/>
  <c r="M1262" i="4" s="1"/>
  <c r="L1261" i="4"/>
  <c r="I1261" i="4" s="1"/>
  <c r="L1260" i="4"/>
  <c r="L1259" i="4"/>
  <c r="L1258" i="4"/>
  <c r="I1258" i="4" s="1"/>
  <c r="L1257" i="4"/>
  <c r="I1257" i="4" s="1"/>
  <c r="L1256" i="4"/>
  <c r="K1256" i="4" s="1"/>
  <c r="L1255" i="4"/>
  <c r="L1254" i="4"/>
  <c r="I1254" i="4" s="1"/>
  <c r="L1253" i="4"/>
  <c r="I1253" i="4" s="1"/>
  <c r="J1253" i="4" s="1"/>
  <c r="L1252" i="4"/>
  <c r="K1252" i="4" s="1"/>
  <c r="L1251" i="4"/>
  <c r="L1250" i="4"/>
  <c r="M1250" i="4" s="1"/>
  <c r="L1249" i="4"/>
  <c r="I1249" i="4" s="1"/>
  <c r="L1248" i="4"/>
  <c r="M1248" i="4" s="1"/>
  <c r="L1247" i="4"/>
  <c r="L1246" i="4"/>
  <c r="M1246" i="4" s="1"/>
  <c r="L1245" i="4"/>
  <c r="L1244" i="4"/>
  <c r="M1244" i="4" s="1"/>
  <c r="L1243" i="4"/>
  <c r="M1243" i="4" s="1"/>
  <c r="L1242" i="4"/>
  <c r="I1242" i="4" s="1"/>
  <c r="L1241" i="4"/>
  <c r="I1241" i="4" s="1"/>
  <c r="L1240" i="4"/>
  <c r="K1240" i="4" s="1"/>
  <c r="L1239" i="4"/>
  <c r="L1238" i="4"/>
  <c r="M1238" i="4" s="1"/>
  <c r="L1237" i="4"/>
  <c r="L1236" i="4"/>
  <c r="K1236" i="4" s="1"/>
  <c r="L1235" i="4"/>
  <c r="L1234" i="4"/>
  <c r="M1234" i="4" s="1"/>
  <c r="L1233" i="4"/>
  <c r="L1232" i="4"/>
  <c r="M1232" i="4" s="1"/>
  <c r="L1231" i="4"/>
  <c r="L1230" i="4"/>
  <c r="M1230" i="4" s="1"/>
  <c r="L1229" i="4"/>
  <c r="I1229" i="4" s="1"/>
  <c r="L1228" i="4"/>
  <c r="L1227" i="4"/>
  <c r="I1227" i="4" s="1"/>
  <c r="L1226" i="4"/>
  <c r="I1226" i="4" s="1"/>
  <c r="L1225" i="4"/>
  <c r="L1224" i="4"/>
  <c r="K1224" i="4" s="1"/>
  <c r="L1223" i="4"/>
  <c r="L1222" i="4"/>
  <c r="M1222" i="4" s="1"/>
  <c r="L1221" i="4"/>
  <c r="I1221" i="4" s="1"/>
  <c r="L1220" i="4"/>
  <c r="K1220" i="4" s="1"/>
  <c r="L1219" i="4"/>
  <c r="L1218" i="4"/>
  <c r="M1218" i="4" s="1"/>
  <c r="L1217" i="4"/>
  <c r="I1217" i="4" s="1"/>
  <c r="L1216" i="4"/>
  <c r="M1216" i="4" s="1"/>
  <c r="L1215" i="4"/>
  <c r="L1214" i="4"/>
  <c r="M1214" i="4" s="1"/>
  <c r="L1213" i="4"/>
  <c r="L1212" i="4"/>
  <c r="M1212" i="4" s="1"/>
  <c r="L1211" i="4"/>
  <c r="I1211" i="4" s="1"/>
  <c r="L1210" i="4"/>
  <c r="I1210" i="4" s="1"/>
  <c r="L1209" i="4"/>
  <c r="I1209" i="4" s="1"/>
  <c r="L1208" i="4"/>
  <c r="K1208" i="4" s="1"/>
  <c r="L1207" i="4"/>
  <c r="L1206" i="4"/>
  <c r="M1206" i="4" s="1"/>
  <c r="L1205" i="4"/>
  <c r="L1204" i="4"/>
  <c r="L1203" i="4"/>
  <c r="L1202" i="4"/>
  <c r="M1202" i="4" s="1"/>
  <c r="L1201" i="4"/>
  <c r="L1200" i="4"/>
  <c r="L1199" i="4"/>
  <c r="L1198" i="4"/>
  <c r="M1198" i="4" s="1"/>
  <c r="L1197" i="4"/>
  <c r="I1197" i="4" s="1"/>
  <c r="L1196" i="4"/>
  <c r="M1196" i="4" s="1"/>
  <c r="L1195" i="4"/>
  <c r="L1194" i="4"/>
  <c r="L1193" i="4"/>
  <c r="I1193" i="4" s="1"/>
  <c r="L1192" i="4"/>
  <c r="K1192" i="4" s="1"/>
  <c r="L1191" i="4"/>
  <c r="K1191" i="4" s="1"/>
  <c r="L1190" i="4"/>
  <c r="M1190" i="4" s="1"/>
  <c r="L1189" i="4"/>
  <c r="I1189" i="4" s="1"/>
  <c r="L1188" i="4"/>
  <c r="K1188" i="4" s="1"/>
  <c r="L1187" i="4"/>
  <c r="M1187" i="4" s="1"/>
  <c r="L1186" i="4"/>
  <c r="M1186" i="4" s="1"/>
  <c r="L1185" i="4"/>
  <c r="I1185" i="4" s="1"/>
  <c r="L1184" i="4"/>
  <c r="M1184" i="4" s="1"/>
  <c r="L1183" i="4"/>
  <c r="L1182" i="4"/>
  <c r="M1182" i="4" s="1"/>
  <c r="L1181" i="4"/>
  <c r="L1180" i="4"/>
  <c r="M1180" i="4" s="1"/>
  <c r="L1179" i="4"/>
  <c r="L1178" i="4"/>
  <c r="I1178" i="4" s="1"/>
  <c r="L1177" i="4"/>
  <c r="I1177" i="4" s="1"/>
  <c r="L1176" i="4"/>
  <c r="K1176" i="4" s="1"/>
  <c r="L1175" i="4"/>
  <c r="I1175" i="4" s="1"/>
  <c r="L1174" i="4"/>
  <c r="M1174" i="4" s="1"/>
  <c r="L1173" i="4"/>
  <c r="L1172" i="4"/>
  <c r="K1172" i="4" s="1"/>
  <c r="L1171" i="4"/>
  <c r="L1170" i="4"/>
  <c r="M1170" i="4" s="1"/>
  <c r="L1169" i="4"/>
  <c r="L1168" i="4"/>
  <c r="M1168" i="4" s="1"/>
  <c r="L1167" i="4"/>
  <c r="L1166" i="4"/>
  <c r="M1166" i="4" s="1"/>
  <c r="L1165" i="4"/>
  <c r="I1165" i="4" s="1"/>
  <c r="L1164" i="4"/>
  <c r="M1164" i="4" s="1"/>
  <c r="L1163" i="4"/>
  <c r="L1162" i="4"/>
  <c r="L1161" i="4"/>
  <c r="L1160" i="4"/>
  <c r="K1160" i="4" s="1"/>
  <c r="L1159" i="4"/>
  <c r="L1158" i="4"/>
  <c r="M1158" i="4" s="1"/>
  <c r="L1157" i="4"/>
  <c r="I1157" i="4" s="1"/>
  <c r="L1156" i="4"/>
  <c r="K1156" i="4" s="1"/>
  <c r="L1155" i="4"/>
  <c r="M1155" i="4" s="1"/>
  <c r="L1154" i="4"/>
  <c r="I1154" i="4" s="1"/>
  <c r="L1153" i="4"/>
  <c r="I1153" i="4" s="1"/>
  <c r="L1152" i="4"/>
  <c r="M1152" i="4" s="1"/>
  <c r="L1151" i="4"/>
  <c r="L1150" i="4"/>
  <c r="M1150" i="4" s="1"/>
  <c r="L1149" i="4"/>
  <c r="L1148" i="4"/>
  <c r="M1148" i="4" s="1"/>
  <c r="L1147" i="4"/>
  <c r="L1146" i="4"/>
  <c r="I1146" i="4" s="1"/>
  <c r="L1145" i="4"/>
  <c r="I1145" i="4" s="1"/>
  <c r="J1145" i="4" s="1"/>
  <c r="L1144" i="4"/>
  <c r="K1144" i="4" s="1"/>
  <c r="L1143" i="4"/>
  <c r="L1142" i="4"/>
  <c r="M1142" i="4" s="1"/>
  <c r="L1141" i="4"/>
  <c r="L1140" i="4"/>
  <c r="L1139" i="4"/>
  <c r="I1139" i="4" s="1"/>
  <c r="L1138" i="4"/>
  <c r="I1138" i="4" s="1"/>
  <c r="L1137" i="4"/>
  <c r="L1136" i="4"/>
  <c r="L1135" i="4"/>
  <c r="L1134" i="4"/>
  <c r="M1134" i="4" s="1"/>
  <c r="L1133" i="4"/>
  <c r="I1133" i="4" s="1"/>
  <c r="L1132" i="4"/>
  <c r="L1131" i="4"/>
  <c r="L1130" i="4"/>
  <c r="L1129" i="4"/>
  <c r="L1128" i="4"/>
  <c r="K1128" i="4" s="1"/>
  <c r="L1127" i="4"/>
  <c r="K1127" i="4" s="1"/>
  <c r="L1126" i="4"/>
  <c r="M1126" i="4" s="1"/>
  <c r="L1125" i="4"/>
  <c r="I1125" i="4" s="1"/>
  <c r="J1125" i="4" s="1"/>
  <c r="L1124" i="4"/>
  <c r="M1124" i="4" s="1"/>
  <c r="L1123" i="4"/>
  <c r="L1122" i="4"/>
  <c r="M1122" i="4" s="1"/>
  <c r="L1121" i="4"/>
  <c r="I1121" i="4" s="1"/>
  <c r="L1120" i="4"/>
  <c r="M1120" i="4" s="1"/>
  <c r="L1119" i="4"/>
  <c r="L1118" i="4"/>
  <c r="M1118" i="4" s="1"/>
  <c r="L1117" i="4"/>
  <c r="L1116" i="4"/>
  <c r="M1116" i="4" s="1"/>
  <c r="L1115" i="4"/>
  <c r="L1114" i="4"/>
  <c r="I1114" i="4" s="1"/>
  <c r="L1113" i="4"/>
  <c r="I1113" i="4" s="1"/>
  <c r="L1112" i="4"/>
  <c r="K1112" i="4" s="1"/>
  <c r="L1111" i="4"/>
  <c r="L1110" i="4"/>
  <c r="M1110" i="4" s="1"/>
  <c r="L1109" i="4"/>
  <c r="I1109" i="4" s="1"/>
  <c r="L1108" i="4"/>
  <c r="L1107" i="4"/>
  <c r="L1106" i="4"/>
  <c r="M1106" i="4" s="1"/>
  <c r="L1105" i="4"/>
  <c r="L1104" i="4"/>
  <c r="L1103" i="4"/>
  <c r="I1103" i="4" s="1"/>
  <c r="L1102" i="4"/>
  <c r="M1102" i="4" s="1"/>
  <c r="L1101" i="4"/>
  <c r="I1101" i="4" s="1"/>
  <c r="L1100" i="4"/>
  <c r="L1099" i="4"/>
  <c r="L1098" i="4"/>
  <c r="L1097" i="4"/>
  <c r="L1096" i="4"/>
  <c r="K1096" i="4" s="1"/>
  <c r="L1095" i="4"/>
  <c r="L1094" i="4"/>
  <c r="M1094" i="4" s="1"/>
  <c r="L1093" i="4"/>
  <c r="I1093" i="4" s="1"/>
  <c r="L1092" i="4"/>
  <c r="L1091" i="4"/>
  <c r="L1090" i="4"/>
  <c r="M1090" i="4" s="1"/>
  <c r="L1089" i="4"/>
  <c r="I1089" i="4" s="1"/>
  <c r="L1088" i="4"/>
  <c r="M1088" i="4" s="1"/>
  <c r="L1087" i="4"/>
  <c r="I1087" i="4" s="1"/>
  <c r="L1086" i="4"/>
  <c r="M1086" i="4" s="1"/>
  <c r="L1085" i="4"/>
  <c r="L1084" i="4"/>
  <c r="M1084" i="4" s="1"/>
  <c r="L1083" i="4"/>
  <c r="L1082" i="4"/>
  <c r="I1082" i="4" s="1"/>
  <c r="L1081" i="4"/>
  <c r="I1081" i="4" s="1"/>
  <c r="L1080" i="4"/>
  <c r="L1079" i="4"/>
  <c r="L1078" i="4"/>
  <c r="I1078" i="4" s="1"/>
  <c r="L1077" i="4"/>
  <c r="L1076" i="4"/>
  <c r="K1076" i="4" s="1"/>
  <c r="L1075" i="4"/>
  <c r="L1074" i="4"/>
  <c r="L1073" i="4"/>
  <c r="L1072" i="4"/>
  <c r="M1072" i="4" s="1"/>
  <c r="L1071" i="4"/>
  <c r="I1071" i="4" s="1"/>
  <c r="L1070" i="4"/>
  <c r="M1070" i="4" s="1"/>
  <c r="L1069" i="4"/>
  <c r="I1069" i="4" s="1"/>
  <c r="L1068" i="4"/>
  <c r="M1068" i="4" s="1"/>
  <c r="L1067" i="4"/>
  <c r="L1066" i="4"/>
  <c r="L1065" i="4"/>
  <c r="L1064" i="4"/>
  <c r="L1063" i="4"/>
  <c r="L1062" i="4"/>
  <c r="M1062" i="4" s="1"/>
  <c r="L1061" i="4"/>
  <c r="I1061" i="4" s="1"/>
  <c r="J1061" i="4" s="1"/>
  <c r="L1060" i="4"/>
  <c r="K1060" i="4" s="1"/>
  <c r="L1059" i="4"/>
  <c r="L1058" i="4"/>
  <c r="M1058" i="4" s="1"/>
  <c r="L1057" i="4"/>
  <c r="I1057" i="4" s="1"/>
  <c r="L1056" i="4"/>
  <c r="M1056" i="4" s="1"/>
  <c r="L1055" i="4"/>
  <c r="L1054" i="4"/>
  <c r="M1054" i="4" s="1"/>
  <c r="L1053" i="4"/>
  <c r="L1052" i="4"/>
  <c r="M1052" i="4" s="1"/>
  <c r="L1051" i="4"/>
  <c r="L1050" i="4"/>
  <c r="I1050" i="4" s="1"/>
  <c r="L1049" i="4"/>
  <c r="I1049" i="4" s="1"/>
  <c r="L1048" i="4"/>
  <c r="K1048" i="4" s="1"/>
  <c r="L1047" i="4"/>
  <c r="L1046" i="4"/>
  <c r="M1046" i="4" s="1"/>
  <c r="L1045" i="4"/>
  <c r="I1045" i="4" s="1"/>
  <c r="L1044" i="4"/>
  <c r="N1044" i="4" s="1"/>
  <c r="L1043" i="4"/>
  <c r="L1042" i="4"/>
  <c r="M1042" i="4" s="1"/>
  <c r="L1041" i="4"/>
  <c r="L1040" i="4"/>
  <c r="M1040" i="4" s="1"/>
  <c r="L1039" i="4"/>
  <c r="I1039" i="4" s="1"/>
  <c r="L1038" i="4"/>
  <c r="M1038" i="4" s="1"/>
  <c r="L1037" i="4"/>
  <c r="I1037" i="4" s="1"/>
  <c r="L1036" i="4"/>
  <c r="M1036" i="4" s="1"/>
  <c r="L1035" i="4"/>
  <c r="M1035" i="4" s="1"/>
  <c r="L1034" i="4"/>
  <c r="L1033" i="4"/>
  <c r="L1032" i="4"/>
  <c r="K1032" i="4" s="1"/>
  <c r="L1031" i="4"/>
  <c r="L1030" i="4"/>
  <c r="M1030" i="4" s="1"/>
  <c r="L1029" i="4"/>
  <c r="I1029" i="4" s="1"/>
  <c r="L1028" i="4"/>
  <c r="K1028" i="4" s="1"/>
  <c r="L1027" i="4"/>
  <c r="L1026" i="4"/>
  <c r="I1026" i="4" s="1"/>
  <c r="L1025" i="4"/>
  <c r="I1025" i="4" s="1"/>
  <c r="L1024" i="4"/>
  <c r="M1024" i="4" s="1"/>
  <c r="L1023" i="4"/>
  <c r="I1023" i="4" s="1"/>
  <c r="L1022" i="4"/>
  <c r="M1022" i="4" s="1"/>
  <c r="L1021" i="4"/>
  <c r="L1020" i="4"/>
  <c r="M1020" i="4" s="1"/>
  <c r="L1019" i="4"/>
  <c r="L1018" i="4"/>
  <c r="I1018" i="4" s="1"/>
  <c r="L1017" i="4"/>
  <c r="I1017" i="4" s="1"/>
  <c r="L1016" i="4"/>
  <c r="K1016" i="4" s="1"/>
  <c r="L1015" i="4"/>
  <c r="L1014" i="4"/>
  <c r="I1014" i="4" s="1"/>
  <c r="L1013" i="4"/>
  <c r="L1012" i="4"/>
  <c r="K1012" i="4" s="1"/>
  <c r="L1011" i="4"/>
  <c r="L1010" i="4"/>
  <c r="I1010" i="4" s="1"/>
  <c r="L1009" i="4"/>
  <c r="L1008" i="4"/>
  <c r="L1007" i="4"/>
  <c r="L1006" i="4"/>
  <c r="M1006" i="4" s="1"/>
  <c r="L1005" i="4"/>
  <c r="I1005" i="4" s="1"/>
  <c r="L1004" i="4"/>
  <c r="M1004" i="4" s="1"/>
  <c r="L1003" i="4"/>
  <c r="L1002" i="4"/>
  <c r="L1001" i="4"/>
  <c r="L1000" i="4"/>
  <c r="L999" i="4"/>
  <c r="L998" i="4"/>
  <c r="M998" i="4" s="1"/>
  <c r="L997" i="4"/>
  <c r="I997" i="4" s="1"/>
  <c r="J997" i="4" s="1"/>
  <c r="L996" i="4"/>
  <c r="K996" i="4" s="1"/>
  <c r="L995" i="4"/>
  <c r="K995" i="4" s="1"/>
  <c r="L994" i="4"/>
  <c r="M994" i="4" s="1"/>
  <c r="L993" i="4"/>
  <c r="I993" i="4" s="1"/>
  <c r="L992" i="4"/>
  <c r="M992" i="4" s="1"/>
  <c r="L991" i="4"/>
  <c r="L990" i="4"/>
  <c r="M990" i="4" s="1"/>
  <c r="L989" i="4"/>
  <c r="L988" i="4"/>
  <c r="M988" i="4" s="1"/>
  <c r="L987" i="4"/>
  <c r="L986" i="4"/>
  <c r="I986" i="4" s="1"/>
  <c r="L985" i="4"/>
  <c r="I985" i="4" s="1"/>
  <c r="L984" i="4"/>
  <c r="L983" i="4"/>
  <c r="I983" i="4" s="1"/>
  <c r="L982" i="4"/>
  <c r="M982" i="4" s="1"/>
  <c r="L981" i="4"/>
  <c r="L980" i="4"/>
  <c r="K980" i="4" s="1"/>
  <c r="L979" i="4"/>
  <c r="L978" i="4"/>
  <c r="M978" i="4" s="1"/>
  <c r="L977" i="4"/>
  <c r="L976" i="4"/>
  <c r="N976" i="4" s="1"/>
  <c r="L975" i="4"/>
  <c r="L974" i="4"/>
  <c r="M974" i="4" s="1"/>
  <c r="L973" i="4"/>
  <c r="I973" i="4" s="1"/>
  <c r="L972" i="4"/>
  <c r="L971" i="4"/>
  <c r="K971" i="4" s="1"/>
  <c r="L970" i="4"/>
  <c r="L969" i="4"/>
  <c r="L968" i="4"/>
  <c r="L967" i="4"/>
  <c r="I967" i="4" s="1"/>
  <c r="L966" i="4"/>
  <c r="M966" i="4" s="1"/>
  <c r="L965" i="4"/>
  <c r="I965" i="4" s="1"/>
  <c r="J965" i="4" s="1"/>
  <c r="L964" i="4"/>
  <c r="K964" i="4" s="1"/>
  <c r="L963" i="4"/>
  <c r="L962" i="4"/>
  <c r="M962" i="4" s="1"/>
  <c r="L961" i="4"/>
  <c r="I961" i="4" s="1"/>
  <c r="L960" i="4"/>
  <c r="L959" i="4"/>
  <c r="L958" i="4"/>
  <c r="M958" i="4" s="1"/>
  <c r="L957" i="4"/>
  <c r="L956" i="4"/>
  <c r="M956" i="4" s="1"/>
  <c r="L955" i="4"/>
  <c r="L954" i="4"/>
  <c r="I954" i="4" s="1"/>
  <c r="L953" i="4"/>
  <c r="I953" i="4" s="1"/>
  <c r="L952" i="4"/>
  <c r="K952" i="4" s="1"/>
  <c r="L951" i="4"/>
  <c r="I951" i="4" s="1"/>
  <c r="L950" i="4"/>
  <c r="I950" i="4" s="1"/>
  <c r="L949" i="4"/>
  <c r="I949" i="4" s="1"/>
  <c r="L948" i="4"/>
  <c r="L947" i="4"/>
  <c r="L946" i="4"/>
  <c r="I946" i="4" s="1"/>
  <c r="L945" i="4"/>
  <c r="L944" i="4"/>
  <c r="M944" i="4" s="1"/>
  <c r="L943" i="4"/>
  <c r="I943" i="4" s="1"/>
  <c r="L942" i="4"/>
  <c r="M942" i="4" s="1"/>
  <c r="L941" i="4"/>
  <c r="I941" i="4" s="1"/>
  <c r="L940" i="4"/>
  <c r="L939" i="4"/>
  <c r="M939" i="4" s="1"/>
  <c r="L938" i="4"/>
  <c r="L937" i="4"/>
  <c r="L936" i="4"/>
  <c r="K936" i="4" s="1"/>
  <c r="L935" i="4"/>
  <c r="L934" i="4"/>
  <c r="M934" i="4" s="1"/>
  <c r="L933" i="4"/>
  <c r="I933" i="4" s="1"/>
  <c r="L932" i="4"/>
  <c r="K932" i="4" s="1"/>
  <c r="L931" i="4"/>
  <c r="L930" i="4"/>
  <c r="M930" i="4" s="1"/>
  <c r="L929" i="4"/>
  <c r="I929" i="4" s="1"/>
  <c r="L928" i="4"/>
  <c r="M928" i="4" s="1"/>
  <c r="L927" i="4"/>
  <c r="L926" i="4"/>
  <c r="M926" i="4" s="1"/>
  <c r="L925" i="4"/>
  <c r="L924" i="4"/>
  <c r="L923" i="4"/>
  <c r="L922" i="4"/>
  <c r="I922" i="4" s="1"/>
  <c r="L921" i="4"/>
  <c r="I921" i="4" s="1"/>
  <c r="L920" i="4"/>
  <c r="K920" i="4" s="1"/>
  <c r="L919" i="4"/>
  <c r="L918" i="4"/>
  <c r="M918" i="4" s="1"/>
  <c r="L917" i="4"/>
  <c r="L916" i="4"/>
  <c r="K916" i="4" s="1"/>
  <c r="L915" i="4"/>
  <c r="I915" i="4" s="1"/>
  <c r="L914" i="4"/>
  <c r="M914" i="4" s="1"/>
  <c r="L913" i="4"/>
  <c r="L912" i="4"/>
  <c r="L911" i="4"/>
  <c r="L910" i="4"/>
  <c r="M910" i="4" s="1"/>
  <c r="L909" i="4"/>
  <c r="I909" i="4" s="1"/>
  <c r="L908" i="4"/>
  <c r="L907" i="4"/>
  <c r="L906" i="4"/>
  <c r="L905" i="4"/>
  <c r="L904" i="4"/>
  <c r="K904" i="4" s="1"/>
  <c r="L903" i="4"/>
  <c r="K903" i="4" s="1"/>
  <c r="L902" i="4"/>
  <c r="M902" i="4" s="1"/>
  <c r="L901" i="4"/>
  <c r="I901" i="4" s="1"/>
  <c r="L900" i="4"/>
  <c r="L899" i="4"/>
  <c r="L898" i="4"/>
  <c r="I898" i="4" s="1"/>
  <c r="L897" i="4"/>
  <c r="I897" i="4" s="1"/>
  <c r="L896" i="4"/>
  <c r="M896" i="4" s="1"/>
  <c r="L895" i="4"/>
  <c r="L894" i="4"/>
  <c r="M894" i="4" s="1"/>
  <c r="L893" i="4"/>
  <c r="L892" i="4"/>
  <c r="M892" i="4" s="1"/>
  <c r="L891" i="4"/>
  <c r="I891" i="4" s="1"/>
  <c r="L890" i="4"/>
  <c r="I890" i="4" s="1"/>
  <c r="L889" i="4"/>
  <c r="I889" i="4" s="1"/>
  <c r="L888" i="4"/>
  <c r="K888" i="4" s="1"/>
  <c r="L887" i="4"/>
  <c r="L886" i="4"/>
  <c r="M886" i="4" s="1"/>
  <c r="L885" i="4"/>
  <c r="L884" i="4"/>
  <c r="L883" i="4"/>
  <c r="L882" i="4"/>
  <c r="I882" i="4" s="1"/>
  <c r="L881" i="4"/>
  <c r="L880" i="4"/>
  <c r="M880" i="4" s="1"/>
  <c r="L879" i="4"/>
  <c r="L878" i="4"/>
  <c r="M878" i="4" s="1"/>
  <c r="L877" i="4"/>
  <c r="I877" i="4" s="1"/>
  <c r="L876" i="4"/>
  <c r="M876" i="4" s="1"/>
  <c r="L875" i="4"/>
  <c r="I875" i="4" s="1"/>
  <c r="L874" i="4"/>
  <c r="L873" i="4"/>
  <c r="L872" i="4"/>
  <c r="K872" i="4" s="1"/>
  <c r="L871" i="4"/>
  <c r="K871" i="4" s="1"/>
  <c r="L870" i="4"/>
  <c r="M870" i="4" s="1"/>
  <c r="L869" i="4"/>
  <c r="I869" i="4" s="1"/>
  <c r="J869" i="4" s="1"/>
  <c r="L868" i="4"/>
  <c r="K868" i="4" s="1"/>
  <c r="L867" i="4"/>
  <c r="L866" i="4"/>
  <c r="M866" i="4" s="1"/>
  <c r="L865" i="4"/>
  <c r="I865" i="4" s="1"/>
  <c r="L864" i="4"/>
  <c r="M864" i="4" s="1"/>
  <c r="L863" i="4"/>
  <c r="L862" i="4"/>
  <c r="L861" i="4"/>
  <c r="L860" i="4"/>
  <c r="M860" i="4" s="1"/>
  <c r="L859" i="4"/>
  <c r="I859" i="4" s="1"/>
  <c r="L858" i="4"/>
  <c r="I858" i="4" s="1"/>
  <c r="L857" i="4"/>
  <c r="I857" i="4" s="1"/>
  <c r="L856" i="4"/>
  <c r="L855" i="4"/>
  <c r="L854" i="4"/>
  <c r="L853" i="4"/>
  <c r="L852" i="4"/>
  <c r="M852" i="4" s="1"/>
  <c r="L851" i="4"/>
  <c r="L850" i="4"/>
  <c r="M850" i="4" s="1"/>
  <c r="L849" i="4"/>
  <c r="L848" i="4"/>
  <c r="L847" i="4"/>
  <c r="L846" i="4"/>
  <c r="M846" i="4" s="1"/>
  <c r="L845" i="4"/>
  <c r="I845" i="4" s="1"/>
  <c r="L844" i="4"/>
  <c r="M844" i="4" s="1"/>
  <c r="L843" i="4"/>
  <c r="L842" i="4"/>
  <c r="L841" i="4"/>
  <c r="I841" i="4" s="1"/>
  <c r="L840" i="4"/>
  <c r="L839" i="4"/>
  <c r="K839" i="4" s="1"/>
  <c r="L838" i="4"/>
  <c r="M838" i="4" s="1"/>
  <c r="L837" i="4"/>
  <c r="I837" i="4" s="1"/>
  <c r="L836" i="4"/>
  <c r="K836" i="4" s="1"/>
  <c r="L835" i="4"/>
  <c r="L834" i="4"/>
  <c r="M834" i="4" s="1"/>
  <c r="L833" i="4"/>
  <c r="I833" i="4" s="1"/>
  <c r="L832" i="4"/>
  <c r="M832" i="4" s="1"/>
  <c r="L831" i="4"/>
  <c r="L830" i="4"/>
  <c r="M830" i="4" s="1"/>
  <c r="L829" i="4"/>
  <c r="L828" i="4"/>
  <c r="M828" i="4" s="1"/>
  <c r="L827" i="4"/>
  <c r="L826" i="4"/>
  <c r="I826" i="4" s="1"/>
  <c r="L825" i="4"/>
  <c r="I825" i="4" s="1"/>
  <c r="L824" i="4"/>
  <c r="K824" i="4" s="1"/>
  <c r="L823" i="4"/>
  <c r="K823" i="4" s="1"/>
  <c r="L822" i="4"/>
  <c r="M822" i="4" s="1"/>
  <c r="L821" i="4"/>
  <c r="L820" i="4"/>
  <c r="L819" i="4"/>
  <c r="L818" i="4"/>
  <c r="M818" i="4" s="1"/>
  <c r="L817" i="4"/>
  <c r="L816" i="4"/>
  <c r="M816" i="4" s="1"/>
  <c r="L815" i="4"/>
  <c r="K815" i="4" s="1"/>
  <c r="L814" i="4"/>
  <c r="L813" i="4"/>
  <c r="I813" i="4" s="1"/>
  <c r="L812" i="4"/>
  <c r="M812" i="4" s="1"/>
  <c r="L811" i="4"/>
  <c r="L810" i="4"/>
  <c r="L809" i="4"/>
  <c r="L808" i="4"/>
  <c r="K808" i="4" s="1"/>
  <c r="L807" i="4"/>
  <c r="L806" i="4"/>
  <c r="M806" i="4" s="1"/>
  <c r="L805" i="4"/>
  <c r="I805" i="4" s="1"/>
  <c r="J805" i="4" s="1"/>
  <c r="L804" i="4"/>
  <c r="L803" i="4"/>
  <c r="I803" i="4" s="1"/>
  <c r="L802" i="4"/>
  <c r="M802" i="4" s="1"/>
  <c r="L801" i="4"/>
  <c r="I801" i="4" s="1"/>
  <c r="L800" i="4"/>
  <c r="N800" i="4" s="1"/>
  <c r="L799" i="4"/>
  <c r="L798" i="4"/>
  <c r="M798" i="4" s="1"/>
  <c r="L797" i="4"/>
  <c r="L796" i="4"/>
  <c r="M796" i="4" s="1"/>
  <c r="L795" i="4"/>
  <c r="L794" i="4"/>
  <c r="I794" i="4" s="1"/>
  <c r="L793" i="4"/>
  <c r="I793" i="4" s="1"/>
  <c r="L792" i="4"/>
  <c r="K792" i="4" s="1"/>
  <c r="L791" i="4"/>
  <c r="L790" i="4"/>
  <c r="M790" i="4" s="1"/>
  <c r="L789" i="4"/>
  <c r="L788" i="4"/>
  <c r="L787" i="4"/>
  <c r="L786" i="4"/>
  <c r="M786" i="4" s="1"/>
  <c r="L785" i="4"/>
  <c r="L784" i="4"/>
  <c r="L783" i="4"/>
  <c r="L782" i="4"/>
  <c r="M782" i="4" s="1"/>
  <c r="L781" i="4"/>
  <c r="I781" i="4" s="1"/>
  <c r="L780" i="4"/>
  <c r="L779" i="4"/>
  <c r="K779" i="4" s="1"/>
  <c r="L778" i="4"/>
  <c r="L777" i="4"/>
  <c r="L776" i="4"/>
  <c r="K776" i="4" s="1"/>
  <c r="L775" i="4"/>
  <c r="L774" i="4"/>
  <c r="M774" i="4" s="1"/>
  <c r="L773" i="4"/>
  <c r="I773" i="4" s="1"/>
  <c r="L772" i="4"/>
  <c r="L771" i="4"/>
  <c r="L770" i="4"/>
  <c r="L769" i="4"/>
  <c r="I769" i="4" s="1"/>
  <c r="L768" i="4"/>
  <c r="M768" i="4" s="1"/>
  <c r="L767" i="4"/>
  <c r="L766" i="4"/>
  <c r="M766" i="4" s="1"/>
  <c r="L765" i="4"/>
  <c r="L764" i="4"/>
  <c r="M764" i="4" s="1"/>
  <c r="L763" i="4"/>
  <c r="M763" i="4" s="1"/>
  <c r="L762" i="4"/>
  <c r="I762" i="4" s="1"/>
  <c r="L761" i="4"/>
  <c r="I761" i="4" s="1"/>
  <c r="L760" i="4"/>
  <c r="K760" i="4" s="1"/>
  <c r="L759" i="4"/>
  <c r="L758" i="4"/>
  <c r="M758" i="4" s="1"/>
  <c r="L757" i="4"/>
  <c r="I757" i="4" s="1"/>
  <c r="L756" i="4"/>
  <c r="K756" i="4" s="1"/>
  <c r="L755" i="4"/>
  <c r="L754" i="4"/>
  <c r="I754" i="4" s="1"/>
  <c r="L753" i="4"/>
  <c r="L752" i="4"/>
  <c r="M752" i="4" s="1"/>
  <c r="L751" i="4"/>
  <c r="L750" i="4"/>
  <c r="L749" i="4"/>
  <c r="I749" i="4" s="1"/>
  <c r="L748" i="4"/>
  <c r="L747" i="4"/>
  <c r="L746" i="4"/>
  <c r="L745" i="4"/>
  <c r="L744" i="4"/>
  <c r="N744" i="4" s="1"/>
  <c r="L743" i="4"/>
  <c r="K743" i="4" s="1"/>
  <c r="L742" i="4"/>
  <c r="M742" i="4" s="1"/>
  <c r="L741" i="4"/>
  <c r="I741" i="4" s="1"/>
  <c r="L740" i="4"/>
  <c r="K740" i="4" s="1"/>
  <c r="L739" i="4"/>
  <c r="L738" i="4"/>
  <c r="M738" i="4" s="1"/>
  <c r="L737" i="4"/>
  <c r="I737" i="4" s="1"/>
  <c r="J737" i="4" s="1"/>
  <c r="L736" i="4"/>
  <c r="M736" i="4" s="1"/>
  <c r="L735" i="4"/>
  <c r="L734" i="4"/>
  <c r="M734" i="4" s="1"/>
  <c r="L733" i="4"/>
  <c r="L732" i="4"/>
  <c r="M732" i="4" s="1"/>
  <c r="L731" i="4"/>
  <c r="L730" i="4"/>
  <c r="I730" i="4" s="1"/>
  <c r="L729" i="4"/>
  <c r="I729" i="4" s="1"/>
  <c r="L728" i="4"/>
  <c r="K728" i="4" s="1"/>
  <c r="L727" i="4"/>
  <c r="L726" i="4"/>
  <c r="L725" i="4"/>
  <c r="L724" i="4"/>
  <c r="K724" i="4" s="1"/>
  <c r="L723" i="4"/>
  <c r="L722" i="4"/>
  <c r="M722" i="4" s="1"/>
  <c r="L721" i="4"/>
  <c r="L720" i="4"/>
  <c r="M720" i="4" s="1"/>
  <c r="L719" i="4"/>
  <c r="L718" i="4"/>
  <c r="M718" i="4" s="1"/>
  <c r="L717" i="4"/>
  <c r="I717" i="4" s="1"/>
  <c r="L716" i="4"/>
  <c r="M716" i="4" s="1"/>
  <c r="L715" i="4"/>
  <c r="L714" i="4"/>
  <c r="L713" i="4"/>
  <c r="L712" i="4"/>
  <c r="K712" i="4" s="1"/>
  <c r="L711" i="4"/>
  <c r="L710" i="4"/>
  <c r="L709" i="4"/>
  <c r="L708" i="4"/>
  <c r="K708" i="4" s="1"/>
  <c r="L707" i="4"/>
  <c r="I707" i="4" s="1"/>
  <c r="L706" i="4"/>
  <c r="I706" i="4" s="1"/>
  <c r="L705" i="4"/>
  <c r="I705" i="4" s="1"/>
  <c r="J705" i="4" s="1"/>
  <c r="L704" i="4"/>
  <c r="M704" i="4" s="1"/>
  <c r="L703" i="4"/>
  <c r="L702" i="4"/>
  <c r="L701" i="4"/>
  <c r="M701" i="4" s="1"/>
  <c r="L700" i="4"/>
  <c r="M700" i="4" s="1"/>
  <c r="L699" i="4"/>
  <c r="L698" i="4"/>
  <c r="I698" i="4" s="1"/>
  <c r="L697" i="4"/>
  <c r="I697" i="4" s="1"/>
  <c r="L696" i="4"/>
  <c r="K696" i="4" s="1"/>
  <c r="L695" i="4"/>
  <c r="M695" i="4" s="1"/>
  <c r="L694" i="4"/>
  <c r="L693" i="4"/>
  <c r="M693" i="4" s="1"/>
  <c r="L692" i="4"/>
  <c r="M692" i="4" s="1"/>
  <c r="L691" i="4"/>
  <c r="I691" i="4" s="1"/>
  <c r="L690" i="4"/>
  <c r="I690" i="4" s="1"/>
  <c r="L689" i="4"/>
  <c r="L688" i="4"/>
  <c r="M688" i="4" s="1"/>
  <c r="L687" i="4"/>
  <c r="I687" i="4" s="1"/>
  <c r="L686" i="4"/>
  <c r="L685" i="4"/>
  <c r="I685" i="4" s="1"/>
  <c r="L684" i="4"/>
  <c r="M684" i="4" s="1"/>
  <c r="L683" i="4"/>
  <c r="L682" i="4"/>
  <c r="L681" i="4"/>
  <c r="I681" i="4" s="1"/>
  <c r="L680" i="4"/>
  <c r="K680" i="4" s="1"/>
  <c r="L679" i="4"/>
  <c r="K679" i="4" s="1"/>
  <c r="L678" i="4"/>
  <c r="L677" i="4"/>
  <c r="I677" i="4" s="1"/>
  <c r="L676" i="4"/>
  <c r="K676" i="4" s="1"/>
  <c r="L675" i="4"/>
  <c r="I675" i="4" s="1"/>
  <c r="L674" i="4"/>
  <c r="I674" i="4" s="1"/>
  <c r="L673" i="4"/>
  <c r="I673" i="4" s="1"/>
  <c r="L672" i="4"/>
  <c r="M672" i="4" s="1"/>
  <c r="L671" i="4"/>
  <c r="K671" i="4" s="1"/>
  <c r="L670" i="4"/>
  <c r="I670" i="4" s="1"/>
  <c r="L669" i="4"/>
  <c r="L668" i="4"/>
  <c r="M668" i="4" s="1"/>
  <c r="L667" i="4"/>
  <c r="I667" i="4" s="1"/>
  <c r="L666" i="4"/>
  <c r="I666" i="4" s="1"/>
  <c r="L665" i="4"/>
  <c r="I665" i="4" s="1"/>
  <c r="L664" i="4"/>
  <c r="K664" i="4" s="1"/>
  <c r="L663" i="4"/>
  <c r="L662" i="4"/>
  <c r="L661" i="4"/>
  <c r="L660" i="4"/>
  <c r="K660" i="4" s="1"/>
  <c r="L659" i="4"/>
  <c r="L658" i="4"/>
  <c r="I658" i="4" s="1"/>
  <c r="L657" i="4"/>
  <c r="L656" i="4"/>
  <c r="M656" i="4" s="1"/>
  <c r="L655" i="4"/>
  <c r="I655" i="4" s="1"/>
  <c r="L654" i="4"/>
  <c r="L653" i="4"/>
  <c r="I653" i="4" s="1"/>
  <c r="L652" i="4"/>
  <c r="M652" i="4" s="1"/>
  <c r="L651" i="4"/>
  <c r="L650" i="4"/>
  <c r="L649" i="4"/>
  <c r="L648" i="4"/>
  <c r="K648" i="4" s="1"/>
  <c r="L647" i="4"/>
  <c r="L646" i="4"/>
  <c r="L645" i="4"/>
  <c r="I645" i="4" s="1"/>
  <c r="L644" i="4"/>
  <c r="K644" i="4" s="1"/>
  <c r="L643" i="4"/>
  <c r="L642" i="4"/>
  <c r="I642" i="4" s="1"/>
  <c r="L641" i="4"/>
  <c r="I641" i="4" s="1"/>
  <c r="J641" i="4" s="1"/>
  <c r="L640" i="4"/>
  <c r="M640" i="4" s="1"/>
  <c r="L639" i="4"/>
  <c r="K639" i="4" s="1"/>
  <c r="L638" i="4"/>
  <c r="I638" i="4" s="1"/>
  <c r="L637" i="4"/>
  <c r="L636" i="4"/>
  <c r="M636" i="4" s="1"/>
  <c r="L635" i="4"/>
  <c r="L634" i="4"/>
  <c r="I634" i="4" s="1"/>
  <c r="L633" i="4"/>
  <c r="L632" i="4"/>
  <c r="N632" i="4" s="1"/>
  <c r="L631" i="4"/>
  <c r="M631" i="4" s="1"/>
  <c r="L630" i="4"/>
  <c r="L629" i="4"/>
  <c r="L628" i="4"/>
  <c r="K628" i="4" s="1"/>
  <c r="L627" i="4"/>
  <c r="L626" i="4"/>
  <c r="I626" i="4" s="1"/>
  <c r="L625" i="4"/>
  <c r="M625" i="4" s="1"/>
  <c r="L624" i="4"/>
  <c r="M624" i="4" s="1"/>
  <c r="L623" i="4"/>
  <c r="L622" i="4"/>
  <c r="L621" i="4"/>
  <c r="I621" i="4" s="1"/>
  <c r="L620" i="4"/>
  <c r="L619" i="4"/>
  <c r="I619" i="4" s="1"/>
  <c r="L618" i="4"/>
  <c r="L617" i="4"/>
  <c r="I617" i="4" s="1"/>
  <c r="L616" i="4"/>
  <c r="K616" i="4" s="1"/>
  <c r="L615" i="4"/>
  <c r="K615" i="4" s="1"/>
  <c r="L614" i="4"/>
  <c r="L613" i="4"/>
  <c r="I613" i="4" s="1"/>
  <c r="L612" i="4"/>
  <c r="K612" i="4" s="1"/>
  <c r="L611" i="4"/>
  <c r="L610" i="4"/>
  <c r="I610" i="4" s="1"/>
  <c r="L609" i="4"/>
  <c r="I609" i="4" s="1"/>
  <c r="L608" i="4"/>
  <c r="M608" i="4" s="1"/>
  <c r="L607" i="4"/>
  <c r="M607" i="4" s="1"/>
  <c r="L606" i="4"/>
  <c r="L605" i="4"/>
  <c r="L604" i="4"/>
  <c r="M604" i="4" s="1"/>
  <c r="L603" i="4"/>
  <c r="I603" i="4" s="1"/>
  <c r="L602" i="4"/>
  <c r="I602" i="4" s="1"/>
  <c r="L601" i="4"/>
  <c r="L600" i="4"/>
  <c r="K600" i="4" s="1"/>
  <c r="L599" i="4"/>
  <c r="L598" i="4"/>
  <c r="L597" i="4"/>
  <c r="L596" i="4"/>
  <c r="L595" i="4"/>
  <c r="L594" i="4"/>
  <c r="I594" i="4" s="1"/>
  <c r="L593" i="4"/>
  <c r="M593" i="4" s="1"/>
  <c r="L592" i="4"/>
  <c r="L591" i="4"/>
  <c r="I591" i="4" s="1"/>
  <c r="L590" i="4"/>
  <c r="I590" i="4" s="1"/>
  <c r="L589" i="4"/>
  <c r="I589" i="4" s="1"/>
  <c r="L588" i="4"/>
  <c r="L587" i="4"/>
  <c r="L586" i="4"/>
  <c r="L585" i="4"/>
  <c r="M585" i="4" s="1"/>
  <c r="L584" i="4"/>
  <c r="K584" i="4" s="1"/>
  <c r="L583" i="4"/>
  <c r="L582" i="4"/>
  <c r="L581" i="4"/>
  <c r="I581" i="4" s="1"/>
  <c r="L580" i="4"/>
  <c r="L579" i="4"/>
  <c r="L578" i="4"/>
  <c r="I578" i="4" s="1"/>
  <c r="L577" i="4"/>
  <c r="M577" i="4" s="1"/>
  <c r="L576" i="4"/>
  <c r="L575" i="4"/>
  <c r="L574" i="4"/>
  <c r="L573" i="4"/>
  <c r="L572" i="4"/>
  <c r="N572" i="4" s="1"/>
  <c r="L571" i="4"/>
  <c r="L570" i="4"/>
  <c r="I570" i="4" s="1"/>
  <c r="L569" i="4"/>
  <c r="I569" i="4" s="1"/>
  <c r="L568" i="4"/>
  <c r="K568" i="4" s="1"/>
  <c r="L567" i="4"/>
  <c r="M567" i="4" s="1"/>
  <c r="L566" i="4"/>
  <c r="L565" i="4"/>
  <c r="L564" i="4"/>
  <c r="L563" i="4"/>
  <c r="I563" i="4" s="1"/>
  <c r="L562" i="4"/>
  <c r="I562" i="4" s="1"/>
  <c r="L561" i="4"/>
  <c r="L560" i="4"/>
  <c r="M560" i="4" s="1"/>
  <c r="L559" i="4"/>
  <c r="L558" i="4"/>
  <c r="I558" i="4" s="1"/>
  <c r="L557" i="4"/>
  <c r="I557" i="4" s="1"/>
  <c r="L556" i="4"/>
  <c r="L555" i="4"/>
  <c r="L554" i="4"/>
  <c r="L553" i="4"/>
  <c r="I553" i="4" s="1"/>
  <c r="L552" i="4"/>
  <c r="K552" i="4" s="1"/>
  <c r="L551" i="4"/>
  <c r="M551" i="4" s="1"/>
  <c r="L550" i="4"/>
  <c r="L549" i="4"/>
  <c r="I549" i="4" s="1"/>
  <c r="L548" i="4"/>
  <c r="K548" i="4" s="1"/>
  <c r="L547" i="4"/>
  <c r="I547" i="4" s="1"/>
  <c r="L546" i="4"/>
  <c r="I546" i="4" s="1"/>
  <c r="L545" i="4"/>
  <c r="I545" i="4" s="1"/>
  <c r="L544" i="4"/>
  <c r="M544" i="4" s="1"/>
  <c r="L543" i="4"/>
  <c r="L542" i="4"/>
  <c r="L541" i="4"/>
  <c r="L540" i="4"/>
  <c r="M540" i="4" s="1"/>
  <c r="L539" i="4"/>
  <c r="L538" i="4"/>
  <c r="I538" i="4" s="1"/>
  <c r="L537" i="4"/>
  <c r="L536" i="4"/>
  <c r="L535" i="4"/>
  <c r="L534" i="4"/>
  <c r="L533" i="4"/>
  <c r="L532" i="4"/>
  <c r="K532" i="4" s="1"/>
  <c r="L531" i="4"/>
  <c r="I531" i="4" s="1"/>
  <c r="L530" i="4"/>
  <c r="I530" i="4" s="1"/>
  <c r="L529" i="4"/>
  <c r="M529" i="4" s="1"/>
  <c r="L528" i="4"/>
  <c r="M528" i="4" s="1"/>
  <c r="L527" i="4"/>
  <c r="L526" i="4"/>
  <c r="L525" i="4"/>
  <c r="I525" i="4" s="1"/>
  <c r="L524" i="4"/>
  <c r="M524" i="4" s="1"/>
  <c r="L523" i="4"/>
  <c r="I523" i="4" s="1"/>
  <c r="L522" i="4"/>
  <c r="L521" i="4"/>
  <c r="M521" i="4" s="1"/>
  <c r="L520" i="4"/>
  <c r="L519" i="4"/>
  <c r="L518" i="4"/>
  <c r="L517" i="4"/>
  <c r="I517" i="4" s="1"/>
  <c r="L516" i="4"/>
  <c r="K516" i="4" s="1"/>
  <c r="L515" i="4"/>
  <c r="L514" i="4"/>
  <c r="I514" i="4" s="1"/>
  <c r="L513" i="4"/>
  <c r="I513" i="4" s="1"/>
  <c r="J513" i="4" s="1"/>
  <c r="L512" i="4"/>
  <c r="N512" i="4" s="1"/>
  <c r="L511" i="4"/>
  <c r="I511" i="4" s="1"/>
  <c r="L510" i="4"/>
  <c r="L509" i="4"/>
  <c r="L508" i="4"/>
  <c r="M508" i="4" s="1"/>
  <c r="L507" i="4"/>
  <c r="L506" i="4"/>
  <c r="I506" i="4" s="1"/>
  <c r="L505" i="4"/>
  <c r="I505" i="4" s="1"/>
  <c r="L504" i="4"/>
  <c r="K504" i="4" s="1"/>
  <c r="L503" i="4"/>
  <c r="L502" i="4"/>
  <c r="L501" i="4"/>
  <c r="L500" i="4"/>
  <c r="K500" i="4" s="1"/>
  <c r="L499" i="4"/>
  <c r="L498" i="4"/>
  <c r="I498" i="4" s="1"/>
  <c r="L497" i="4"/>
  <c r="M497" i="4" s="1"/>
  <c r="L496" i="4"/>
  <c r="M496" i="4" s="1"/>
  <c r="L495" i="4"/>
  <c r="L494" i="4"/>
  <c r="L493" i="4"/>
  <c r="I493" i="4" s="1"/>
  <c r="L492" i="4"/>
  <c r="M492" i="4" s="1"/>
  <c r="L491" i="4"/>
  <c r="L490" i="4"/>
  <c r="L489" i="4"/>
  <c r="M489" i="4" s="1"/>
  <c r="L488" i="4"/>
  <c r="K488" i="4" s="1"/>
  <c r="L487" i="4"/>
  <c r="K487" i="4" s="1"/>
  <c r="L486" i="4"/>
  <c r="L485" i="4"/>
  <c r="I485" i="4" s="1"/>
  <c r="L484" i="4"/>
  <c r="K484" i="4" s="1"/>
  <c r="L483" i="4"/>
  <c r="I483" i="4" s="1"/>
  <c r="L482" i="4"/>
  <c r="I482" i="4" s="1"/>
  <c r="L481" i="4"/>
  <c r="I481" i="4" s="1"/>
  <c r="L480" i="4"/>
  <c r="M480" i="4" s="1"/>
  <c r="L479" i="4"/>
  <c r="K479" i="4" s="1"/>
  <c r="L478" i="4"/>
  <c r="I478" i="4" s="1"/>
  <c r="L477" i="4"/>
  <c r="M477" i="4" s="1"/>
  <c r="L476" i="4"/>
  <c r="M476" i="4" s="1"/>
  <c r="L475" i="4"/>
  <c r="I475" i="4" s="1"/>
  <c r="L474" i="4"/>
  <c r="I474" i="4" s="1"/>
  <c r="L473" i="4"/>
  <c r="I473" i="4" s="1"/>
  <c r="L472" i="4"/>
  <c r="K472" i="4" s="1"/>
  <c r="L471" i="4"/>
  <c r="L470" i="4"/>
  <c r="L469" i="4"/>
  <c r="L468" i="4"/>
  <c r="K468" i="4" s="1"/>
  <c r="L467" i="4"/>
  <c r="L466" i="4"/>
  <c r="I466" i="4" s="1"/>
  <c r="L465" i="4"/>
  <c r="L464" i="4"/>
  <c r="L463" i="4"/>
  <c r="I463" i="4" s="1"/>
  <c r="L462" i="4"/>
  <c r="L461" i="4"/>
  <c r="I461" i="4" s="1"/>
  <c r="L460" i="4"/>
  <c r="M460" i="4" s="1"/>
  <c r="L459" i="4"/>
  <c r="L458" i="4"/>
  <c r="L457" i="4"/>
  <c r="L456" i="4"/>
  <c r="K456" i="4" s="1"/>
  <c r="L455" i="4"/>
  <c r="L454" i="4"/>
  <c r="L453" i="4"/>
  <c r="L452" i="4"/>
  <c r="K452" i="4" s="1"/>
  <c r="L451" i="4"/>
  <c r="L450" i="4"/>
  <c r="I450" i="4" s="1"/>
  <c r="L449" i="4"/>
  <c r="I449" i="4" s="1"/>
  <c r="L448" i="4"/>
  <c r="L447" i="4"/>
  <c r="L446" i="4"/>
  <c r="I446" i="4" s="1"/>
  <c r="L445" i="4"/>
  <c r="M445" i="4" s="1"/>
  <c r="L444" i="4"/>
  <c r="M444" i="4" s="1"/>
  <c r="L443" i="4"/>
  <c r="L442" i="4"/>
  <c r="I442" i="4" s="1"/>
  <c r="L441" i="4"/>
  <c r="I441" i="4" s="1"/>
  <c r="L440" i="4"/>
  <c r="K440" i="4" s="1"/>
  <c r="L439" i="4"/>
  <c r="L438" i="4"/>
  <c r="I438" i="4" s="1"/>
  <c r="L437" i="4"/>
  <c r="M437" i="4" s="1"/>
  <c r="L436" i="4"/>
  <c r="L435" i="4"/>
  <c r="M435" i="4" s="1"/>
  <c r="L434" i="4"/>
  <c r="I434" i="4" s="1"/>
  <c r="L433" i="4"/>
  <c r="L432" i="4"/>
  <c r="L431" i="4"/>
  <c r="L430" i="4"/>
  <c r="L429" i="4"/>
  <c r="I429" i="4" s="1"/>
  <c r="L428" i="4"/>
  <c r="M428" i="4" s="1"/>
  <c r="L427" i="4"/>
  <c r="L426" i="4"/>
  <c r="L425" i="4"/>
  <c r="L424" i="4"/>
  <c r="K424" i="4" s="1"/>
  <c r="L423" i="4"/>
  <c r="M423" i="4" s="1"/>
  <c r="L422" i="4"/>
  <c r="L421" i="4"/>
  <c r="I421" i="4" s="1"/>
  <c r="L420" i="4"/>
  <c r="K420" i="4" s="1"/>
  <c r="L419" i="4"/>
  <c r="M419" i="4" s="1"/>
  <c r="L418" i="4"/>
  <c r="I418" i="4" s="1"/>
  <c r="L417" i="4"/>
  <c r="I417" i="4" s="1"/>
  <c r="L416" i="4"/>
  <c r="M416" i="4" s="1"/>
  <c r="L415" i="4"/>
  <c r="I415" i="4" s="1"/>
  <c r="L414" i="4"/>
  <c r="L413" i="4"/>
  <c r="L412" i="4"/>
  <c r="M412" i="4" s="1"/>
  <c r="L411" i="4"/>
  <c r="L410" i="4"/>
  <c r="I410" i="4" s="1"/>
  <c r="L409" i="4"/>
  <c r="I409" i="4" s="1"/>
  <c r="L408" i="4"/>
  <c r="K408" i="4" s="1"/>
  <c r="L407" i="4"/>
  <c r="M407" i="4" s="1"/>
  <c r="L406" i="4"/>
  <c r="L405" i="4"/>
  <c r="L404" i="4"/>
  <c r="K404" i="4" s="1"/>
  <c r="L403" i="4"/>
  <c r="L402" i="4"/>
  <c r="I402" i="4" s="1"/>
  <c r="L401" i="4"/>
  <c r="L400" i="4"/>
  <c r="N400" i="4" s="1"/>
  <c r="L399" i="4"/>
  <c r="L398" i="4"/>
  <c r="L397" i="4"/>
  <c r="I397" i="4" s="1"/>
  <c r="L396" i="4"/>
  <c r="M396" i="4" s="1"/>
  <c r="L395" i="4"/>
  <c r="M395" i="4" s="1"/>
  <c r="L394" i="4"/>
  <c r="L393" i="4"/>
  <c r="L392" i="4"/>
  <c r="K392" i="4" s="1"/>
  <c r="L391" i="4"/>
  <c r="L390" i="4"/>
  <c r="L389" i="4"/>
  <c r="M389" i="4" s="1"/>
  <c r="L388" i="4"/>
  <c r="K388" i="4" s="1"/>
  <c r="L387" i="4"/>
  <c r="M387" i="4" s="1"/>
  <c r="L386" i="4"/>
  <c r="I386" i="4" s="1"/>
  <c r="L385" i="4"/>
  <c r="I385" i="4" s="1"/>
  <c r="L384" i="4"/>
  <c r="L383" i="4"/>
  <c r="M383" i="4" s="1"/>
  <c r="L382" i="4"/>
  <c r="L381" i="4"/>
  <c r="L380" i="4"/>
  <c r="M380" i="4" s="1"/>
  <c r="L379" i="4"/>
  <c r="L378" i="4"/>
  <c r="I378" i="4" s="1"/>
  <c r="L377" i="4"/>
  <c r="I377" i="4" s="1"/>
  <c r="L376" i="4"/>
  <c r="K376" i="4" s="1"/>
  <c r="L375" i="4"/>
  <c r="L374" i="4"/>
  <c r="L373" i="4"/>
  <c r="L372" i="4"/>
  <c r="K372" i="4" s="1"/>
  <c r="L371" i="4"/>
  <c r="M371" i="4" s="1"/>
  <c r="L370" i="4"/>
  <c r="I370" i="4" s="1"/>
  <c r="L369" i="4"/>
  <c r="L368" i="4"/>
  <c r="M368" i="4" s="1"/>
  <c r="L367" i="4"/>
  <c r="M367" i="4" s="1"/>
  <c r="L366" i="4"/>
  <c r="I366" i="4" s="1"/>
  <c r="L365" i="4"/>
  <c r="I365" i="4" s="1"/>
  <c r="L364" i="4"/>
  <c r="M364" i="4" s="1"/>
  <c r="L363" i="4"/>
  <c r="M363" i="4" s="1"/>
  <c r="L362" i="4"/>
  <c r="L361" i="4"/>
  <c r="L360" i="4"/>
  <c r="K360" i="4" s="1"/>
  <c r="L359" i="4"/>
  <c r="I359" i="4" s="1"/>
  <c r="L358" i="4"/>
  <c r="L357" i="4"/>
  <c r="I357" i="4" s="1"/>
  <c r="L356" i="4"/>
  <c r="K356" i="4" s="1"/>
  <c r="L355" i="4"/>
  <c r="L354" i="4"/>
  <c r="I354" i="4" s="1"/>
  <c r="L353" i="4"/>
  <c r="I353" i="4" s="1"/>
  <c r="L352" i="4"/>
  <c r="M352" i="4" s="1"/>
  <c r="L351" i="4"/>
  <c r="M351" i="4" s="1"/>
  <c r="L350" i="4"/>
  <c r="L349" i="4"/>
  <c r="L348" i="4"/>
  <c r="M348" i="4" s="1"/>
  <c r="L347" i="4"/>
  <c r="L346" i="4"/>
  <c r="I346" i="4" s="1"/>
  <c r="L345" i="4"/>
  <c r="I345" i="4" s="1"/>
  <c r="L344" i="4"/>
  <c r="N344" i="4" s="1"/>
  <c r="L343" i="4"/>
  <c r="M343" i="4" s="1"/>
  <c r="L342" i="4"/>
  <c r="I342" i="4" s="1"/>
  <c r="L341" i="4"/>
  <c r="M341" i="4" s="1"/>
  <c r="L340" i="4"/>
  <c r="M340" i="4" s="1"/>
  <c r="L339" i="4"/>
  <c r="L338" i="4"/>
  <c r="I338" i="4" s="1"/>
  <c r="L337" i="4"/>
  <c r="L336" i="4"/>
  <c r="M336" i="4" s="1"/>
  <c r="L335" i="4"/>
  <c r="M335" i="4" s="1"/>
  <c r="L334" i="4"/>
  <c r="L333" i="4"/>
  <c r="M333" i="4" s="1"/>
  <c r="L332" i="4"/>
  <c r="L331" i="4"/>
  <c r="L330" i="4"/>
  <c r="L329" i="4"/>
  <c r="L328" i="4"/>
  <c r="K328" i="4" s="1"/>
  <c r="L327" i="4"/>
  <c r="M327" i="4" s="1"/>
  <c r="L326" i="4"/>
  <c r="L325" i="4"/>
  <c r="I325" i="4" s="1"/>
  <c r="L324" i="4"/>
  <c r="N324" i="4" s="1"/>
  <c r="L323" i="4"/>
  <c r="L322" i="4"/>
  <c r="L321" i="4"/>
  <c r="L320" i="4"/>
  <c r="L319" i="4"/>
  <c r="I319" i="4" s="1"/>
  <c r="L318" i="4"/>
  <c r="L317" i="4"/>
  <c r="I317" i="4" s="1"/>
  <c r="L316" i="4"/>
  <c r="N316" i="4" s="1"/>
  <c r="L315" i="4"/>
  <c r="M315" i="4" s="1"/>
  <c r="L314" i="4"/>
  <c r="I314" i="4" s="1"/>
  <c r="L313" i="4"/>
  <c r="L312" i="4"/>
  <c r="N312" i="4" s="1"/>
  <c r="L311" i="4"/>
  <c r="L310" i="4"/>
  <c r="L309" i="4"/>
  <c r="M309" i="4" s="1"/>
  <c r="L308" i="4"/>
  <c r="N308" i="4" s="1"/>
  <c r="L307" i="4"/>
  <c r="L306" i="4"/>
  <c r="L305" i="4"/>
  <c r="L304" i="4"/>
  <c r="L303" i="4"/>
  <c r="L302" i="4"/>
  <c r="L301" i="4"/>
  <c r="M301" i="4" s="1"/>
  <c r="L300" i="4"/>
  <c r="M300" i="4" s="1"/>
  <c r="L299" i="4"/>
  <c r="M299" i="4" s="1"/>
  <c r="L298" i="4"/>
  <c r="L297" i="4"/>
  <c r="L296" i="4"/>
  <c r="N296" i="4" s="1"/>
  <c r="L295" i="4"/>
  <c r="I295" i="4" s="1"/>
  <c r="L294" i="4"/>
  <c r="I294" i="4" s="1"/>
  <c r="L293" i="4"/>
  <c r="L292" i="4"/>
  <c r="L291" i="4"/>
  <c r="M291" i="4" s="1"/>
  <c r="L290" i="4"/>
  <c r="L289" i="4"/>
  <c r="L288" i="4"/>
  <c r="N288" i="4" s="1"/>
  <c r="L287" i="4"/>
  <c r="I287" i="4" s="1"/>
  <c r="L286" i="4"/>
  <c r="L285" i="4"/>
  <c r="I285" i="4" s="1"/>
  <c r="L284" i="4"/>
  <c r="N284" i="4" s="1"/>
  <c r="L283" i="4"/>
  <c r="L282" i="4"/>
  <c r="I282" i="4" s="1"/>
  <c r="L281" i="4"/>
  <c r="L280" i="4"/>
  <c r="N280" i="4" s="1"/>
  <c r="L279" i="4"/>
  <c r="M279" i="4" s="1"/>
  <c r="L278" i="4"/>
  <c r="L277" i="4"/>
  <c r="I277" i="4" s="1"/>
  <c r="L276" i="4"/>
  <c r="L275" i="4"/>
  <c r="M275" i="4" s="1"/>
  <c r="L274" i="4"/>
  <c r="L273" i="4"/>
  <c r="L272" i="4"/>
  <c r="N272" i="4" s="1"/>
  <c r="L271" i="4"/>
  <c r="L270" i="4"/>
  <c r="L269" i="4"/>
  <c r="M269" i="4" s="1"/>
  <c r="L268" i="4"/>
  <c r="L267" i="4"/>
  <c r="M267" i="4" s="1"/>
  <c r="L266" i="4"/>
  <c r="I266" i="4" s="1"/>
  <c r="L265" i="4"/>
  <c r="L264" i="4"/>
  <c r="N264" i="4" s="1"/>
  <c r="L263" i="4"/>
  <c r="L262" i="4"/>
  <c r="L261" i="4"/>
  <c r="I261" i="4" s="1"/>
  <c r="L260" i="4"/>
  <c r="L259" i="4"/>
  <c r="M259" i="4" s="1"/>
  <c r="L258" i="4"/>
  <c r="L257" i="4"/>
  <c r="L256" i="4"/>
  <c r="N256" i="4" s="1"/>
  <c r="L255" i="4"/>
  <c r="I255" i="4" s="1"/>
  <c r="L254" i="4"/>
  <c r="L253" i="4"/>
  <c r="I253" i="4" s="1"/>
  <c r="L252" i="4"/>
  <c r="N252" i="4" s="1"/>
  <c r="L251" i="4"/>
  <c r="M251" i="4" s="1"/>
  <c r="L250" i="4"/>
  <c r="L249" i="4"/>
  <c r="L248" i="4"/>
  <c r="L247" i="4"/>
  <c r="L246" i="4"/>
  <c r="L245" i="4"/>
  <c r="M245" i="4" s="1"/>
  <c r="L244" i="4"/>
  <c r="N244" i="4" s="1"/>
  <c r="L243" i="4"/>
  <c r="L242" i="4"/>
  <c r="I242" i="4" s="1"/>
  <c r="L241" i="4"/>
  <c r="L240" i="4"/>
  <c r="N240" i="4" s="1"/>
  <c r="L239" i="4"/>
  <c r="L238" i="4"/>
  <c r="L237" i="4"/>
  <c r="I237" i="4" s="1"/>
  <c r="L236" i="4"/>
  <c r="L235" i="4"/>
  <c r="M235" i="4" s="1"/>
  <c r="L234" i="4"/>
  <c r="L233" i="4"/>
  <c r="M233" i="4" s="1"/>
  <c r="L232" i="4"/>
  <c r="L231" i="4"/>
  <c r="M231" i="4" s="1"/>
  <c r="L230" i="4"/>
  <c r="I230" i="4" s="1"/>
  <c r="L229" i="4"/>
  <c r="I229" i="4" s="1"/>
  <c r="L228" i="4"/>
  <c r="N228" i="4" s="1"/>
  <c r="L227" i="4"/>
  <c r="L226" i="4"/>
  <c r="L225" i="4"/>
  <c r="M225" i="4" s="1"/>
  <c r="L224" i="4"/>
  <c r="N224" i="4" s="1"/>
  <c r="L223" i="4"/>
  <c r="I223" i="4" s="1"/>
  <c r="L222" i="4"/>
  <c r="L221" i="4"/>
  <c r="I221" i="4" s="1"/>
  <c r="L220" i="4"/>
  <c r="N220" i="4" s="1"/>
  <c r="L219" i="4"/>
  <c r="M219" i="4" s="1"/>
  <c r="L218" i="4"/>
  <c r="L217" i="4"/>
  <c r="M217" i="4" s="1"/>
  <c r="L216" i="4"/>
  <c r="L215" i="4"/>
  <c r="M215" i="4" s="1"/>
  <c r="L214" i="4"/>
  <c r="L213" i="4"/>
  <c r="I213" i="4" s="1"/>
  <c r="L212" i="4"/>
  <c r="N212" i="4" s="1"/>
  <c r="L211" i="4"/>
  <c r="L210" i="4"/>
  <c r="L209" i="4"/>
  <c r="L208" i="4"/>
  <c r="N208" i="4" s="1"/>
  <c r="L207" i="4"/>
  <c r="M207" i="4" s="1"/>
  <c r="L206" i="4"/>
  <c r="L205" i="4"/>
  <c r="I205" i="4" s="1"/>
  <c r="L204" i="4"/>
  <c r="M204" i="4" s="1"/>
  <c r="L203" i="4"/>
  <c r="L202" i="4"/>
  <c r="I202" i="4" s="1"/>
  <c r="L201" i="4"/>
  <c r="I201" i="4" s="1"/>
  <c r="L200" i="4"/>
  <c r="L199" i="4"/>
  <c r="L198" i="4"/>
  <c r="L197" i="4"/>
  <c r="I197" i="4" s="1"/>
  <c r="L196" i="4"/>
  <c r="N196" i="4" s="1"/>
  <c r="L195" i="4"/>
  <c r="M195" i="4" s="1"/>
  <c r="L194" i="4"/>
  <c r="I194" i="4" s="1"/>
  <c r="L193" i="4"/>
  <c r="I193" i="4" s="1"/>
  <c r="L192" i="4"/>
  <c r="N192" i="4" s="1"/>
  <c r="L191" i="4"/>
  <c r="L190" i="4"/>
  <c r="L189" i="4"/>
  <c r="M189" i="4" s="1"/>
  <c r="L188" i="4"/>
  <c r="N188" i="4" s="1"/>
  <c r="L187" i="4"/>
  <c r="M187" i="4" s="1"/>
  <c r="L186" i="4"/>
  <c r="L185" i="4"/>
  <c r="M185" i="4" s="1"/>
  <c r="L184" i="4"/>
  <c r="N184" i="4" s="1"/>
  <c r="L183" i="4"/>
  <c r="N183" i="4" s="1"/>
  <c r="L182" i="4"/>
  <c r="L181" i="4"/>
  <c r="M181" i="4" s="1"/>
  <c r="L180" i="4"/>
  <c r="N180" i="4" s="1"/>
  <c r="L179" i="4"/>
  <c r="L178" i="4"/>
  <c r="L177" i="4"/>
  <c r="I177" i="4" s="1"/>
  <c r="L176" i="4"/>
  <c r="N176" i="4" s="1"/>
  <c r="L175" i="4"/>
  <c r="L174" i="4"/>
  <c r="M174" i="4" s="1"/>
  <c r="L173" i="4"/>
  <c r="M173" i="4" s="1"/>
  <c r="L172" i="4"/>
  <c r="L171" i="4"/>
  <c r="M171" i="4" s="1"/>
  <c r="L170" i="4"/>
  <c r="L169" i="4"/>
  <c r="L168" i="4"/>
  <c r="N168" i="4" s="1"/>
  <c r="L167" i="4"/>
  <c r="M167" i="4" s="1"/>
  <c r="L166" i="4"/>
  <c r="L165" i="4"/>
  <c r="M165" i="4" s="1"/>
  <c r="L164" i="4"/>
  <c r="N164" i="4" s="1"/>
  <c r="L163" i="4"/>
  <c r="M163" i="4" s="1"/>
  <c r="L162" i="4"/>
  <c r="L161" i="4"/>
  <c r="I161" i="4" s="1"/>
  <c r="L160" i="4"/>
  <c r="N160" i="4" s="1"/>
  <c r="L159" i="4"/>
  <c r="L158" i="4"/>
  <c r="L157" i="4"/>
  <c r="M157" i="4" s="1"/>
  <c r="L156" i="4"/>
  <c r="N156" i="4" s="1"/>
  <c r="L155" i="4"/>
  <c r="L154" i="4"/>
  <c r="L153" i="4"/>
  <c r="I153" i="4" s="1"/>
  <c r="L152" i="4"/>
  <c r="K152" i="4" s="1"/>
  <c r="L151" i="4"/>
  <c r="I151" i="4" s="1"/>
  <c r="L150" i="4"/>
  <c r="L149" i="4"/>
  <c r="M149" i="4" s="1"/>
  <c r="L148" i="4"/>
  <c r="N148" i="4" s="1"/>
  <c r="L147" i="4"/>
  <c r="M147" i="4" s="1"/>
  <c r="L146" i="4"/>
  <c r="L145" i="4"/>
  <c r="M145" i="4" s="1"/>
  <c r="L144" i="4"/>
  <c r="N144" i="4" s="1"/>
  <c r="L143" i="4"/>
  <c r="L142" i="4"/>
  <c r="L141" i="4"/>
  <c r="M141" i="4" s="1"/>
  <c r="L140" i="4"/>
  <c r="L139" i="4"/>
  <c r="M139" i="4" s="1"/>
  <c r="L138" i="4"/>
  <c r="L137" i="4"/>
  <c r="I137" i="4" s="1"/>
  <c r="L136" i="4"/>
  <c r="N136" i="4" s="1"/>
  <c r="L135" i="4"/>
  <c r="L134" i="4"/>
  <c r="L133" i="4"/>
  <c r="M133" i="4" s="1"/>
  <c r="L132" i="4"/>
  <c r="L131" i="4"/>
  <c r="M131" i="4" s="1"/>
  <c r="L130" i="4"/>
  <c r="L129" i="4"/>
  <c r="M129" i="4" s="1"/>
  <c r="L128" i="4"/>
  <c r="N128" i="4" s="1"/>
  <c r="L127" i="4"/>
  <c r="I127" i="4" s="1"/>
  <c r="L126" i="4"/>
  <c r="L125" i="4"/>
  <c r="M125" i="4" s="1"/>
  <c r="L124" i="4"/>
  <c r="N124" i="4" s="1"/>
  <c r="L123" i="4"/>
  <c r="M123" i="4" s="1"/>
  <c r="L122" i="4"/>
  <c r="L121" i="4"/>
  <c r="I121" i="4" s="1"/>
  <c r="L120" i="4"/>
  <c r="N120" i="4" s="1"/>
  <c r="L119" i="4"/>
  <c r="I119" i="4" s="1"/>
  <c r="L118" i="4"/>
  <c r="L117" i="4"/>
  <c r="M117" i="4" s="1"/>
  <c r="L116" i="4"/>
  <c r="N116" i="4" s="1"/>
  <c r="L115" i="4"/>
  <c r="I115" i="4" s="1"/>
  <c r="J115" i="4" s="1"/>
  <c r="L114" i="4"/>
  <c r="L113" i="4"/>
  <c r="M113" i="4" s="1"/>
  <c r="L112" i="4"/>
  <c r="N112" i="4" s="1"/>
  <c r="L111" i="4"/>
  <c r="M111" i="4" s="1"/>
  <c r="L110" i="4"/>
  <c r="L109" i="4"/>
  <c r="M109" i="4" s="1"/>
  <c r="L108" i="4"/>
  <c r="L107" i="4"/>
  <c r="M107" i="4" s="1"/>
  <c r="L106" i="4"/>
  <c r="L105" i="4"/>
  <c r="I105" i="4" s="1"/>
  <c r="L104" i="4"/>
  <c r="N104" i="4" s="1"/>
  <c r="L103" i="4"/>
  <c r="L102" i="4"/>
  <c r="M102" i="4" s="1"/>
  <c r="L101" i="4"/>
  <c r="M101" i="4" s="1"/>
  <c r="L100" i="4"/>
  <c r="N100" i="4" s="1"/>
  <c r="L99" i="4"/>
  <c r="L98" i="4"/>
  <c r="L97" i="4"/>
  <c r="M97" i="4" s="1"/>
  <c r="L96" i="4"/>
  <c r="N96" i="4" s="1"/>
  <c r="L95" i="4"/>
  <c r="M95" i="4" s="1"/>
  <c r="L94" i="4"/>
  <c r="L93" i="4"/>
  <c r="M93" i="4" s="1"/>
  <c r="L92" i="4"/>
  <c r="N92" i="4" s="1"/>
  <c r="L91" i="4"/>
  <c r="M91" i="4" s="1"/>
  <c r="L90" i="4"/>
  <c r="L89" i="4"/>
  <c r="N89" i="4" s="1"/>
  <c r="L88" i="4"/>
  <c r="M88" i="4" s="1"/>
  <c r="L87" i="4"/>
  <c r="N87" i="4" s="1"/>
  <c r="L86" i="4"/>
  <c r="L85" i="4"/>
  <c r="L84" i="4"/>
  <c r="L83" i="4"/>
  <c r="L82" i="4"/>
  <c r="L81" i="4"/>
  <c r="N81" i="4" s="1"/>
  <c r="L80" i="4"/>
  <c r="L79" i="4"/>
  <c r="N79" i="4" s="1"/>
  <c r="L78" i="4"/>
  <c r="L77" i="4"/>
  <c r="L76" i="4"/>
  <c r="L75" i="4"/>
  <c r="L74" i="4"/>
  <c r="L73" i="4"/>
  <c r="N73" i="4" s="1"/>
  <c r="L72" i="4"/>
  <c r="M72" i="4" s="1"/>
  <c r="L71" i="4"/>
  <c r="L70" i="4"/>
  <c r="N70" i="4" s="1"/>
  <c r="L69" i="4"/>
  <c r="L68" i="4"/>
  <c r="M68" i="4" s="1"/>
  <c r="L67" i="4"/>
  <c r="L66" i="4"/>
  <c r="L65" i="4"/>
  <c r="N65" i="4" s="1"/>
  <c r="L64" i="4"/>
  <c r="L63" i="4"/>
  <c r="N63" i="4" s="1"/>
  <c r="L62" i="4"/>
  <c r="L61" i="4"/>
  <c r="N61" i="4" s="1"/>
  <c r="L60" i="4"/>
  <c r="L59" i="4"/>
  <c r="N59" i="4" s="1"/>
  <c r="L58" i="4"/>
  <c r="L57" i="4"/>
  <c r="N57" i="4" s="1"/>
  <c r="L56" i="4"/>
  <c r="M56" i="4" s="1"/>
  <c r="L55" i="4"/>
  <c r="L54" i="4"/>
  <c r="L53" i="4"/>
  <c r="N53" i="4" s="1"/>
  <c r="L52" i="4"/>
  <c r="M52" i="4" s="1"/>
  <c r="L51" i="4"/>
  <c r="N51" i="4" s="1"/>
  <c r="L50" i="4"/>
  <c r="L49" i="4"/>
  <c r="N49" i="4" s="1"/>
  <c r="L48" i="4"/>
  <c r="L47" i="4"/>
  <c r="N47" i="4" s="1"/>
  <c r="L46" i="4"/>
  <c r="L45" i="4"/>
  <c r="I4976" i="4"/>
  <c r="I4208" i="4"/>
  <c r="M5039" i="4"/>
  <c r="M4819" i="4"/>
  <c r="M4583" i="4"/>
  <c r="M4147" i="4"/>
  <c r="M4048" i="4"/>
  <c r="M3947" i="4"/>
  <c r="M3872" i="4"/>
  <c r="M3807" i="4"/>
  <c r="M3655" i="4"/>
  <c r="M3475" i="4"/>
  <c r="M3308" i="4"/>
  <c r="M3284" i="4"/>
  <c r="M3248" i="4"/>
  <c r="M3236" i="4"/>
  <c r="M3179" i="4"/>
  <c r="M3164" i="4"/>
  <c r="M3151" i="4"/>
  <c r="M3140" i="4"/>
  <c r="M3088" i="4"/>
  <c r="M3068" i="4"/>
  <c r="M3052" i="4"/>
  <c r="M2940" i="4"/>
  <c r="M2924" i="4"/>
  <c r="M2828" i="4"/>
  <c r="M2796" i="4"/>
  <c r="M2772" i="4"/>
  <c r="M2764" i="4"/>
  <c r="M2732" i="4"/>
  <c r="M2640" i="4"/>
  <c r="M2636" i="4"/>
  <c r="M2624" i="4"/>
  <c r="M2612" i="4"/>
  <c r="M2596" i="4"/>
  <c r="M2548" i="4"/>
  <c r="M2532" i="4"/>
  <c r="M2524" i="4"/>
  <c r="M2504" i="4"/>
  <c r="M2484" i="4"/>
  <c r="M2480" i="4"/>
  <c r="M2472" i="4"/>
  <c r="M2444" i="4"/>
  <c r="M2432" i="4"/>
  <c r="M2416" i="4"/>
  <c r="M2352" i="4"/>
  <c r="M2304" i="4"/>
  <c r="M2276" i="4"/>
  <c r="M2252" i="4"/>
  <c r="M2219" i="4"/>
  <c r="M2212" i="4"/>
  <c r="M2200" i="4"/>
  <c r="M2188" i="4"/>
  <c r="M2176" i="4"/>
  <c r="M2164" i="4"/>
  <c r="M2160" i="4"/>
  <c r="M2136" i="4"/>
  <c r="M2112" i="4"/>
  <c r="M2096" i="4"/>
  <c r="M2092" i="4"/>
  <c r="M2080" i="4"/>
  <c r="M2072" i="4"/>
  <c r="M2052" i="4"/>
  <c r="M2032" i="4"/>
  <c r="M2016" i="4"/>
  <c r="M1988" i="4"/>
  <c r="M1892" i="4"/>
  <c r="M1872" i="4"/>
  <c r="M1804" i="4"/>
  <c r="M1800" i="4"/>
  <c r="M1796" i="4"/>
  <c r="M1780" i="4"/>
  <c r="M1776" i="4"/>
  <c r="M1768" i="4"/>
  <c r="M1760" i="4"/>
  <c r="M1752" i="4"/>
  <c r="M1748" i="4"/>
  <c r="M1736" i="4"/>
  <c r="M1732" i="4"/>
  <c r="M1720" i="4"/>
  <c r="M1712" i="4"/>
  <c r="M1680" i="4"/>
  <c r="M1648" i="4"/>
  <c r="M1616" i="4"/>
  <c r="M1612" i="4"/>
  <c r="M1604" i="4"/>
  <c r="M1560" i="4"/>
  <c r="M1556" i="4"/>
  <c r="M1552" i="4"/>
  <c r="M1540" i="4"/>
  <c r="M1532" i="4"/>
  <c r="M1520" i="4"/>
  <c r="M1516" i="4"/>
  <c r="M1508" i="4"/>
  <c r="M1504" i="4"/>
  <c r="M1500" i="4"/>
  <c r="M1488" i="4"/>
  <c r="M1456" i="4"/>
  <c r="M1392" i="4"/>
  <c r="M1380" i="4"/>
  <c r="M1332" i="4"/>
  <c r="M1316" i="4"/>
  <c r="M1312" i="4"/>
  <c r="M1300" i="4"/>
  <c r="M1296" i="4"/>
  <c r="M1288" i="4"/>
  <c r="M1276" i="4"/>
  <c r="M1272" i="4"/>
  <c r="M1260" i="4"/>
  <c r="M1256" i="4"/>
  <c r="M1252" i="4"/>
  <c r="M1228" i="4"/>
  <c r="M1200" i="4"/>
  <c r="M1136" i="4"/>
  <c r="M1132" i="4"/>
  <c r="M1128" i="4"/>
  <c r="M1112" i="4"/>
  <c r="M1104" i="4"/>
  <c r="M1100" i="4"/>
  <c r="M1076" i="4"/>
  <c r="M1060" i="4"/>
  <c r="M1032" i="4"/>
  <c r="M1008" i="4"/>
  <c r="M996" i="4"/>
  <c r="M976" i="4"/>
  <c r="M972" i="4"/>
  <c r="M964" i="4"/>
  <c r="M960" i="4"/>
  <c r="M948" i="4"/>
  <c r="M940" i="4"/>
  <c r="M936" i="4"/>
  <c r="M932" i="4"/>
  <c r="M924" i="4"/>
  <c r="M916" i="4"/>
  <c r="M908" i="4"/>
  <c r="M868" i="4"/>
  <c r="M848" i="4"/>
  <c r="M836" i="4"/>
  <c r="M792" i="4"/>
  <c r="M784" i="4"/>
  <c r="M780" i="4"/>
  <c r="M776" i="4"/>
  <c r="M760" i="4"/>
  <c r="M748" i="4"/>
  <c r="M724" i="4"/>
  <c r="M676" i="4"/>
  <c r="M628" i="4"/>
  <c r="M620" i="4"/>
  <c r="M612" i="4"/>
  <c r="M592" i="4"/>
  <c r="M588" i="4"/>
  <c r="M576" i="4"/>
  <c r="M572" i="4"/>
  <c r="M556" i="4"/>
  <c r="M552" i="4"/>
  <c r="M488" i="4"/>
  <c r="M464" i="4"/>
  <c r="M456" i="4"/>
  <c r="M452" i="4"/>
  <c r="M448" i="4"/>
  <c r="M436" i="4"/>
  <c r="M432" i="4"/>
  <c r="M404" i="4"/>
  <c r="M388" i="4"/>
  <c r="M384" i="4"/>
  <c r="M332" i="4"/>
  <c r="M288" i="4"/>
  <c r="M272" i="4"/>
  <c r="M268" i="4"/>
  <c r="M252" i="4"/>
  <c r="M240" i="4"/>
  <c r="M236" i="4"/>
  <c r="M212" i="4"/>
  <c r="M44" i="4"/>
  <c r="I5024" i="4"/>
  <c r="I4864" i="4"/>
  <c r="I4724" i="4"/>
  <c r="I4628" i="4"/>
  <c r="I4056" i="4"/>
  <c r="I5027" i="4"/>
  <c r="I4963" i="4"/>
  <c r="I4803" i="4"/>
  <c r="I4771" i="4"/>
  <c r="I4739" i="4"/>
  <c r="I4707" i="4"/>
  <c r="I4675" i="4"/>
  <c r="I4635" i="4"/>
  <c r="I4587" i="4"/>
  <c r="I4547" i="4"/>
  <c r="I4507" i="4"/>
  <c r="I4459" i="4"/>
  <c r="I4419" i="4"/>
  <c r="I4379" i="4"/>
  <c r="J4379" i="4" s="1"/>
  <c r="I4331" i="4"/>
  <c r="I4251" i="4"/>
  <c r="I4203" i="4"/>
  <c r="I4075" i="4"/>
  <c r="I4010" i="4"/>
  <c r="I3983" i="4"/>
  <c r="I3943" i="4"/>
  <c r="I3895" i="4"/>
  <c r="I3882" i="4"/>
  <c r="I3859" i="4"/>
  <c r="I3819" i="4"/>
  <c r="I3771" i="4"/>
  <c r="I3727" i="4"/>
  <c r="I3675" i="4"/>
  <c r="I3635" i="4"/>
  <c r="I3595" i="4"/>
  <c r="I3567" i="4"/>
  <c r="I3539" i="4"/>
  <c r="I3507" i="4"/>
  <c r="I3483" i="4"/>
  <c r="I3455" i="4"/>
  <c r="I3423" i="4"/>
  <c r="I3395" i="4"/>
  <c r="I3371" i="4"/>
  <c r="I3339" i="4"/>
  <c r="I3311" i="4"/>
  <c r="I3283" i="4"/>
  <c r="I3251" i="4"/>
  <c r="I3227" i="4"/>
  <c r="I3199" i="4"/>
  <c r="I3167" i="4"/>
  <c r="I3115" i="4"/>
  <c r="I3083" i="4"/>
  <c r="I3051" i="4"/>
  <c r="I3020" i="4"/>
  <c r="I2999" i="4"/>
  <c r="I2967" i="4"/>
  <c r="I2855" i="4"/>
  <c r="I2827" i="4"/>
  <c r="I2795" i="4"/>
  <c r="I2771" i="4"/>
  <c r="I2743" i="4"/>
  <c r="I2711" i="4"/>
  <c r="I2683" i="4"/>
  <c r="I2659" i="4"/>
  <c r="I2635" i="4"/>
  <c r="I2619" i="4"/>
  <c r="I2603" i="4"/>
  <c r="I2595" i="4"/>
  <c r="I2579" i="4"/>
  <c r="I2535" i="4"/>
  <c r="I2503" i="4"/>
  <c r="I2459" i="4"/>
  <c r="I2427" i="4"/>
  <c r="I2387" i="4"/>
  <c r="I2323" i="4"/>
  <c r="I2316" i="4"/>
  <c r="I2315" i="4"/>
  <c r="I2276" i="4"/>
  <c r="I2219" i="4"/>
  <c r="I2148" i="4"/>
  <c r="I2135" i="4"/>
  <c r="I2111" i="4"/>
  <c r="I2023" i="4"/>
  <c r="I1943" i="4"/>
  <c r="I1867" i="4"/>
  <c r="I1831" i="4"/>
  <c r="I1791" i="4"/>
  <c r="I1767" i="4"/>
  <c r="I1727" i="4"/>
  <c r="I1675" i="4"/>
  <c r="I1607" i="4"/>
  <c r="I1559" i="4"/>
  <c r="I1538" i="4"/>
  <c r="I1495" i="4"/>
  <c r="I1419" i="4"/>
  <c r="I1383" i="4"/>
  <c r="I1330" i="4"/>
  <c r="I1291" i="4"/>
  <c r="I1255" i="4"/>
  <c r="I1011" i="4"/>
  <c r="I903" i="4"/>
  <c r="I631" i="4"/>
  <c r="I247" i="4"/>
  <c r="I44"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E14" i="3"/>
  <c r="F28" i="2"/>
  <c r="M584" i="4" l="1"/>
  <c r="M1320" i="4"/>
  <c r="M616" i="4"/>
  <c r="M2568" i="4"/>
  <c r="M264" i="4"/>
  <c r="M256" i="4"/>
  <c r="M744" i="4"/>
  <c r="M1096" i="4"/>
  <c r="M324" i="4"/>
  <c r="M296" i="4"/>
  <c r="M2120" i="4"/>
  <c r="M1160" i="4"/>
  <c r="M420" i="4"/>
  <c r="M800" i="4"/>
  <c r="M424" i="4"/>
  <c r="M1224" i="4"/>
  <c r="M408" i="4"/>
  <c r="M244" i="4"/>
  <c r="M756" i="4"/>
  <c r="M920" i="4"/>
  <c r="M600" i="4"/>
  <c r="M440" i="4"/>
  <c r="M280" i="4"/>
  <c r="M952" i="4"/>
  <c r="M1348" i="4"/>
  <c r="M2668" i="4"/>
  <c r="M468" i="4"/>
  <c r="M808" i="4"/>
  <c r="M1144" i="4"/>
  <c r="M1336" i="4"/>
  <c r="M308" i="4"/>
  <c r="M472" i="4"/>
  <c r="M644" i="4"/>
  <c r="M980" i="4"/>
  <c r="M1576" i="4"/>
  <c r="I3724" i="4"/>
  <c r="M312" i="4"/>
  <c r="M648" i="4"/>
  <c r="M2220" i="4"/>
  <c r="M4355" i="4"/>
  <c r="M316" i="4"/>
  <c r="M484" i="4"/>
  <c r="M824" i="4"/>
  <c r="M1156" i="4"/>
  <c r="M2240" i="4"/>
  <c r="I131" i="4"/>
  <c r="M328" i="4"/>
  <c r="M664" i="4"/>
  <c r="M1856" i="4"/>
  <c r="M2268" i="4"/>
  <c r="I1150" i="4"/>
  <c r="I351" i="4"/>
  <c r="M504" i="4"/>
  <c r="M1012" i="4"/>
  <c r="M1176" i="4"/>
  <c r="M2292" i="4"/>
  <c r="I1915" i="4"/>
  <c r="M512" i="4"/>
  <c r="M1016" i="4"/>
  <c r="M1396" i="4"/>
  <c r="I419" i="4"/>
  <c r="M516" i="4"/>
  <c r="M1188" i="4"/>
  <c r="M2312" i="4"/>
  <c r="M1172" i="4"/>
  <c r="M344" i="4"/>
  <c r="M1192" i="4"/>
  <c r="M1412" i="4"/>
  <c r="M1632" i="4"/>
  <c r="M2320" i="4"/>
  <c r="M2892" i="4"/>
  <c r="M680" i="4"/>
  <c r="M356" i="4"/>
  <c r="M696" i="4"/>
  <c r="M1028" i="4"/>
  <c r="M1928" i="4"/>
  <c r="M2336" i="4"/>
  <c r="M284" i="4"/>
  <c r="M632" i="4"/>
  <c r="M500" i="4"/>
  <c r="M660" i="4"/>
  <c r="M196" i="4"/>
  <c r="M708" i="4"/>
  <c r="M872" i="4"/>
  <c r="M1208" i="4"/>
  <c r="M1656" i="4"/>
  <c r="M2372" i="4"/>
  <c r="I2228" i="4"/>
  <c r="M360" i="4"/>
  <c r="M372" i="4"/>
  <c r="M712" i="4"/>
  <c r="M1044" i="4"/>
  <c r="M2376" i="4"/>
  <c r="M532" i="4"/>
  <c r="M208" i="4"/>
  <c r="M376" i="4"/>
  <c r="M548" i="4"/>
  <c r="M1048" i="4"/>
  <c r="M1220" i="4"/>
  <c r="M2400" i="4"/>
  <c r="M888" i="4"/>
  <c r="M728" i="4"/>
  <c r="M220" i="4"/>
  <c r="I2356" i="4"/>
  <c r="M392" i="4"/>
  <c r="M1236" i="4"/>
  <c r="M224" i="4"/>
  <c r="M2040" i="4"/>
  <c r="M228" i="4"/>
  <c r="M400" i="4"/>
  <c r="M568" i="4"/>
  <c r="M740" i="4"/>
  <c r="M904" i="4"/>
  <c r="M1240" i="4"/>
  <c r="M1476" i="4"/>
  <c r="M1704" i="4"/>
  <c r="I111" i="4"/>
  <c r="I299" i="4"/>
  <c r="I487" i="4"/>
  <c r="I1531" i="4"/>
  <c r="J1531" i="4" s="1"/>
  <c r="I2627" i="4"/>
  <c r="I3467" i="4"/>
  <c r="I4355" i="4"/>
  <c r="I4819" i="4"/>
  <c r="M2315" i="4"/>
  <c r="K2667" i="4"/>
  <c r="M2667" i="4"/>
  <c r="K2699" i="4"/>
  <c r="M2699" i="4"/>
  <c r="K2723" i="4"/>
  <c r="M2723" i="4"/>
  <c r="I2723" i="4"/>
  <c r="J2723" i="4" s="1"/>
  <c r="K2743" i="4"/>
  <c r="M2743" i="4"/>
  <c r="K2811" i="4"/>
  <c r="M2811" i="4"/>
  <c r="K2851" i="4"/>
  <c r="I2851" i="4"/>
  <c r="K2875" i="4"/>
  <c r="I2875" i="4"/>
  <c r="J2875" i="4" s="1"/>
  <c r="K2935" i="4"/>
  <c r="I2935" i="4"/>
  <c r="K3179" i="4"/>
  <c r="I3179" i="4"/>
  <c r="J3179" i="4" s="1"/>
  <c r="K3291" i="4"/>
  <c r="I3291" i="4"/>
  <c r="K3347" i="4"/>
  <c r="I3347" i="4"/>
  <c r="J3347" i="4" s="1"/>
  <c r="K3359" i="4"/>
  <c r="I3359" i="4"/>
  <c r="K3395" i="4"/>
  <c r="M3395" i="4"/>
  <c r="K3475" i="4"/>
  <c r="I3475" i="4"/>
  <c r="K3487" i="4"/>
  <c r="I3487" i="4"/>
  <c r="J3487" i="4" s="1"/>
  <c r="K3503" i="4"/>
  <c r="I3503" i="4"/>
  <c r="K3515" i="4"/>
  <c r="M3515" i="4"/>
  <c r="K3587" i="4"/>
  <c r="I3587" i="4"/>
  <c r="K3627" i="4"/>
  <c r="M3627" i="4"/>
  <c r="K3667" i="4"/>
  <c r="I3667" i="4"/>
  <c r="K3699" i="4"/>
  <c r="M3699" i="4"/>
  <c r="K3763" i="4"/>
  <c r="I3763" i="4"/>
  <c r="K3787" i="4"/>
  <c r="M3787" i="4"/>
  <c r="I3787" i="4"/>
  <c r="K3827" i="4"/>
  <c r="I3827" i="4"/>
  <c r="K3851" i="4"/>
  <c r="M3851" i="4"/>
  <c r="I3851" i="4"/>
  <c r="K3919" i="4"/>
  <c r="M3919" i="4"/>
  <c r="K4195" i="4"/>
  <c r="M4195" i="4"/>
  <c r="I4195" i="4"/>
  <c r="K4235" i="4"/>
  <c r="I4235" i="4"/>
  <c r="K4315" i="4"/>
  <c r="M4315" i="4"/>
  <c r="K4523" i="4"/>
  <c r="M4523" i="4"/>
  <c r="K4619" i="4"/>
  <c r="I4619" i="4"/>
  <c r="K4699" i="4"/>
  <c r="I4699" i="4"/>
  <c r="J4699" i="4" s="1"/>
  <c r="K4859" i="4"/>
  <c r="M4859" i="4"/>
  <c r="I4859" i="4"/>
  <c r="J4859" i="4" s="1"/>
  <c r="K4907" i="4"/>
  <c r="I4907" i="4"/>
  <c r="I163" i="4"/>
  <c r="I1483" i="4"/>
  <c r="I2107" i="4"/>
  <c r="I2699" i="4"/>
  <c r="I2811" i="4"/>
  <c r="I3327" i="4"/>
  <c r="J3327" i="4" s="1"/>
  <c r="I3699" i="4"/>
  <c r="I3919" i="4"/>
  <c r="I4315" i="4"/>
  <c r="J4315" i="4" s="1"/>
  <c r="I4483" i="4"/>
  <c r="J4483" i="4" s="1"/>
  <c r="M2875" i="4"/>
  <c r="M4483" i="4"/>
  <c r="M4907" i="4"/>
  <c r="M203" i="4"/>
  <c r="I203" i="4"/>
  <c r="M323" i="4"/>
  <c r="I323" i="4"/>
  <c r="J323" i="4" s="1"/>
  <c r="K447" i="4"/>
  <c r="I447" i="4"/>
  <c r="K831" i="4"/>
  <c r="M831" i="4"/>
  <c r="K1563" i="4"/>
  <c r="M1563" i="4"/>
  <c r="K1659" i="4"/>
  <c r="M1659" i="4"/>
  <c r="K1675" i="4"/>
  <c r="M1675" i="4"/>
  <c r="K1983" i="4"/>
  <c r="M1983" i="4"/>
  <c r="K2147" i="4"/>
  <c r="M2147" i="4"/>
  <c r="I2147" i="4"/>
  <c r="J2147" i="4" s="1"/>
  <c r="K2559" i="4"/>
  <c r="M2559" i="4"/>
  <c r="K2583" i="4"/>
  <c r="M2583" i="4"/>
  <c r="K2603" i="4"/>
  <c r="M2603" i="4"/>
  <c r="K2611" i="4"/>
  <c r="M2611" i="4"/>
  <c r="K2647" i="4"/>
  <c r="M2647" i="4"/>
  <c r="K2655" i="4"/>
  <c r="M2655" i="4"/>
  <c r="I2655" i="4"/>
  <c r="J2655" i="4" s="1"/>
  <c r="K2675" i="4"/>
  <c r="M2675" i="4"/>
  <c r="K2683" i="4"/>
  <c r="M2683" i="4"/>
  <c r="K2691" i="4"/>
  <c r="M2691" i="4"/>
  <c r="K2695" i="4"/>
  <c r="M2695" i="4"/>
  <c r="K2703" i="4"/>
  <c r="M2703" i="4"/>
  <c r="I2703" i="4"/>
  <c r="J2703" i="4" s="1"/>
  <c r="K2711" i="4"/>
  <c r="M2711" i="4"/>
  <c r="K2731" i="4"/>
  <c r="M2731" i="4"/>
  <c r="K2751" i="4"/>
  <c r="M2751" i="4"/>
  <c r="I2751" i="4"/>
  <c r="K2759" i="4"/>
  <c r="M2759" i="4"/>
  <c r="K2767" i="4"/>
  <c r="M2767" i="4"/>
  <c r="I2767" i="4"/>
  <c r="J2767" i="4" s="1"/>
  <c r="K2775" i="4"/>
  <c r="M2775" i="4"/>
  <c r="K2783" i="4"/>
  <c r="M2783" i="4"/>
  <c r="I2783" i="4"/>
  <c r="J2783" i="4" s="1"/>
  <c r="K2791" i="4"/>
  <c r="M2791" i="4"/>
  <c r="K2799" i="4"/>
  <c r="M2799" i="4"/>
  <c r="I2799" i="4"/>
  <c r="J2799" i="4" s="1"/>
  <c r="K2815" i="4"/>
  <c r="M2815" i="4"/>
  <c r="I2815" i="4"/>
  <c r="K2823" i="4"/>
  <c r="M2823" i="4"/>
  <c r="K2827" i="4"/>
  <c r="M2827" i="4"/>
  <c r="K2831" i="4"/>
  <c r="M2831" i="4"/>
  <c r="I2831" i="4"/>
  <c r="J2831" i="4" s="1"/>
  <c r="K2835" i="4"/>
  <c r="M2835" i="4"/>
  <c r="K2839" i="4"/>
  <c r="M2839" i="4"/>
  <c r="K2843" i="4"/>
  <c r="M2843" i="4"/>
  <c r="K2847" i="4"/>
  <c r="M2847" i="4"/>
  <c r="I2847" i="4"/>
  <c r="J2847" i="4" s="1"/>
  <c r="K2855" i="4"/>
  <c r="M2855" i="4"/>
  <c r="K2859" i="4"/>
  <c r="M2859" i="4"/>
  <c r="K2863" i="4"/>
  <c r="M2863" i="4"/>
  <c r="I2863" i="4"/>
  <c r="J2863" i="4" s="1"/>
  <c r="K2867" i="4"/>
  <c r="M2867" i="4"/>
  <c r="K2871" i="4"/>
  <c r="M2871" i="4"/>
  <c r="K2879" i="4"/>
  <c r="M2879" i="4"/>
  <c r="I2879" i="4"/>
  <c r="K2883" i="4"/>
  <c r="M2883" i="4"/>
  <c r="K2887" i="4"/>
  <c r="M2887" i="4"/>
  <c r="K2891" i="4"/>
  <c r="M2891" i="4"/>
  <c r="K2895" i="4"/>
  <c r="M2895" i="4"/>
  <c r="I2895" i="4"/>
  <c r="J2895" i="4" s="1"/>
  <c r="K2899" i="4"/>
  <c r="M2899" i="4"/>
  <c r="K2903" i="4"/>
  <c r="M2903" i="4"/>
  <c r="K2907" i="4"/>
  <c r="M2907" i="4"/>
  <c r="K2911" i="4"/>
  <c r="M2911" i="4"/>
  <c r="I2911" i="4"/>
  <c r="J2911" i="4" s="1"/>
  <c r="K2915" i="4"/>
  <c r="M2915" i="4"/>
  <c r="K2919" i="4"/>
  <c r="M2919" i="4"/>
  <c r="K2927" i="4"/>
  <c r="M2927" i="4"/>
  <c r="I2927" i="4"/>
  <c r="K2943" i="4"/>
  <c r="M2943" i="4"/>
  <c r="I2943" i="4"/>
  <c r="K2951" i="4"/>
  <c r="M2951" i="4"/>
  <c r="K2959" i="4"/>
  <c r="M2959" i="4"/>
  <c r="I2959" i="4"/>
  <c r="J2959" i="4" s="1"/>
  <c r="K2975" i="4"/>
  <c r="M2975" i="4"/>
  <c r="I2975" i="4"/>
  <c r="K2983" i="4"/>
  <c r="M2983" i="4"/>
  <c r="K2991" i="4"/>
  <c r="M2991" i="4"/>
  <c r="I2991" i="4"/>
  <c r="J2991" i="4" s="1"/>
  <c r="K3007" i="4"/>
  <c r="M3007" i="4"/>
  <c r="I3007" i="4"/>
  <c r="K3015" i="4"/>
  <c r="M3015" i="4"/>
  <c r="K3023" i="4"/>
  <c r="M3023" i="4"/>
  <c r="I3023" i="4"/>
  <c r="J3023" i="4" s="1"/>
  <c r="K3031" i="4"/>
  <c r="I3031" i="4"/>
  <c r="K3039" i="4"/>
  <c r="M3039" i="4"/>
  <c r="K3047" i="4"/>
  <c r="M3047" i="4"/>
  <c r="I3047" i="4"/>
  <c r="K3055" i="4"/>
  <c r="M3055" i="4"/>
  <c r="K3063" i="4"/>
  <c r="I3063" i="4"/>
  <c r="K3071" i="4"/>
  <c r="M3071" i="4"/>
  <c r="K3079" i="4"/>
  <c r="I3079" i="4"/>
  <c r="M3079" i="4"/>
  <c r="K3087" i="4"/>
  <c r="M3087" i="4"/>
  <c r="I3087" i="4"/>
  <c r="K3095" i="4"/>
  <c r="I3095" i="4"/>
  <c r="J3095" i="4" s="1"/>
  <c r="K3103" i="4"/>
  <c r="M3103" i="4"/>
  <c r="K3111" i="4"/>
  <c r="I3111" i="4"/>
  <c r="K3115" i="4"/>
  <c r="M3115" i="4"/>
  <c r="K3119" i="4"/>
  <c r="M3119" i="4"/>
  <c r="K3123" i="4"/>
  <c r="M3123" i="4"/>
  <c r="K3127" i="4"/>
  <c r="M3127" i="4"/>
  <c r="I3127" i="4"/>
  <c r="J3127" i="4" s="1"/>
  <c r="K3131" i="4"/>
  <c r="I3131" i="4"/>
  <c r="J3131" i="4" s="1"/>
  <c r="K3135" i="4"/>
  <c r="M3135" i="4"/>
  <c r="K3139" i="4"/>
  <c r="M3139" i="4"/>
  <c r="K3143" i="4"/>
  <c r="M3143" i="4"/>
  <c r="I3143" i="4"/>
  <c r="K3147" i="4"/>
  <c r="M3147" i="4"/>
  <c r="K3151" i="4"/>
  <c r="I3151" i="4"/>
  <c r="K3155" i="4"/>
  <c r="M3155" i="4"/>
  <c r="K3159" i="4"/>
  <c r="M3159" i="4"/>
  <c r="I3159" i="4"/>
  <c r="J3159" i="4" s="1"/>
  <c r="K3163" i="4"/>
  <c r="M3163" i="4"/>
  <c r="K3167" i="4"/>
  <c r="M3167" i="4"/>
  <c r="K3171" i="4"/>
  <c r="M3171" i="4"/>
  <c r="I3171" i="4"/>
  <c r="K3175" i="4"/>
  <c r="M3175" i="4"/>
  <c r="I3175" i="4"/>
  <c r="K3187" i="4"/>
  <c r="M3187" i="4"/>
  <c r="K3195" i="4"/>
  <c r="I3195" i="4"/>
  <c r="K3203" i="4"/>
  <c r="M3203" i="4"/>
  <c r="K3211" i="4"/>
  <c r="M3211" i="4"/>
  <c r="K3219" i="4"/>
  <c r="M3219" i="4"/>
  <c r="K3235" i="4"/>
  <c r="M3235" i="4"/>
  <c r="I3235" i="4"/>
  <c r="K3243" i="4"/>
  <c r="M3243" i="4"/>
  <c r="K3251" i="4"/>
  <c r="M3251" i="4"/>
  <c r="K3259" i="4"/>
  <c r="I3259" i="4"/>
  <c r="J3259" i="4" s="1"/>
  <c r="K3267" i="4"/>
  <c r="M3267" i="4"/>
  <c r="K3275" i="4"/>
  <c r="M3275" i="4"/>
  <c r="K3283" i="4"/>
  <c r="M3283" i="4"/>
  <c r="K3299" i="4"/>
  <c r="M3299" i="4"/>
  <c r="I3299" i="4"/>
  <c r="J3299" i="4" s="1"/>
  <c r="K3307" i="4"/>
  <c r="M3307" i="4"/>
  <c r="K3315" i="4"/>
  <c r="M3315" i="4"/>
  <c r="K3323" i="4"/>
  <c r="I3323" i="4"/>
  <c r="K3331" i="4"/>
  <c r="M3331" i="4"/>
  <c r="K3339" i="4"/>
  <c r="M3339" i="4"/>
  <c r="K3343" i="4"/>
  <c r="M3343" i="4"/>
  <c r="I3343" i="4"/>
  <c r="K3351" i="4"/>
  <c r="M3351" i="4"/>
  <c r="I3351" i="4"/>
  <c r="J3351" i="4" s="1"/>
  <c r="K3355" i="4"/>
  <c r="M3355" i="4"/>
  <c r="K3363" i="4"/>
  <c r="I3363" i="4"/>
  <c r="J3363" i="4" s="1"/>
  <c r="K3367" i="4"/>
  <c r="M3367" i="4"/>
  <c r="I3367" i="4"/>
  <c r="J3367" i="4" s="1"/>
  <c r="K3375" i="4"/>
  <c r="M3375" i="4"/>
  <c r="K3379" i="4"/>
  <c r="M3379" i="4"/>
  <c r="K3383" i="4"/>
  <c r="I3383" i="4"/>
  <c r="K3391" i="4"/>
  <c r="M3391" i="4"/>
  <c r="K3399" i="4"/>
  <c r="M3399" i="4"/>
  <c r="I3399" i="4"/>
  <c r="J3399" i="4" s="1"/>
  <c r="K3407" i="4"/>
  <c r="I3407" i="4"/>
  <c r="J3407" i="4" s="1"/>
  <c r="K3411" i="4"/>
  <c r="M3411" i="4"/>
  <c r="K3415" i="4"/>
  <c r="M3415" i="4"/>
  <c r="I3415" i="4"/>
  <c r="K3423" i="4"/>
  <c r="M3423" i="4"/>
  <c r="K511" i="4"/>
  <c r="M511" i="4"/>
  <c r="M759" i="4"/>
  <c r="I759" i="4"/>
  <c r="J759" i="4" s="1"/>
  <c r="K1723" i="4"/>
  <c r="M1723" i="4"/>
  <c r="I1723" i="4"/>
  <c r="J1723" i="4" s="1"/>
  <c r="K1831" i="4"/>
  <c r="M1831" i="4"/>
  <c r="K1931" i="4"/>
  <c r="M1931" i="4"/>
  <c r="K1971" i="4"/>
  <c r="M1971" i="4"/>
  <c r="K2079" i="4"/>
  <c r="M2079" i="4"/>
  <c r="K2203" i="4"/>
  <c r="M2203" i="4"/>
  <c r="I2203" i="4"/>
  <c r="K2263" i="4"/>
  <c r="M2263" i="4"/>
  <c r="I2263" i="4"/>
  <c r="K2307" i="4"/>
  <c r="M2307" i="4"/>
  <c r="I2307" i="4"/>
  <c r="J2307" i="4" s="1"/>
  <c r="K2635" i="4"/>
  <c r="M2635" i="4"/>
  <c r="K2643" i="4"/>
  <c r="M2643" i="4"/>
  <c r="K2651" i="4"/>
  <c r="M2651" i="4"/>
  <c r="K2659" i="4"/>
  <c r="M2659" i="4"/>
  <c r="K2663" i="4"/>
  <c r="M2663" i="4"/>
  <c r="K2671" i="4"/>
  <c r="I2671" i="4"/>
  <c r="J2671" i="4" s="1"/>
  <c r="K2679" i="4"/>
  <c r="M2679" i="4"/>
  <c r="K2687" i="4"/>
  <c r="M2687" i="4"/>
  <c r="I2687" i="4"/>
  <c r="K2707" i="4"/>
  <c r="M2707" i="4"/>
  <c r="K2715" i="4"/>
  <c r="M2715" i="4"/>
  <c r="K2719" i="4"/>
  <c r="M2719" i="4"/>
  <c r="I2719" i="4"/>
  <c r="J2719" i="4" s="1"/>
  <c r="K2727" i="4"/>
  <c r="M2727" i="4"/>
  <c r="K2735" i="4"/>
  <c r="M2735" i="4"/>
  <c r="I2735" i="4"/>
  <c r="J2735" i="4" s="1"/>
  <c r="K2739" i="4"/>
  <c r="M2739" i="4"/>
  <c r="K2747" i="4"/>
  <c r="M2747" i="4"/>
  <c r="K2755" i="4"/>
  <c r="M2755" i="4"/>
  <c r="K2763" i="4"/>
  <c r="M2763" i="4"/>
  <c r="K2771" i="4"/>
  <c r="M2771" i="4"/>
  <c r="K2779" i="4"/>
  <c r="M2779" i="4"/>
  <c r="K2787" i="4"/>
  <c r="M2787" i="4"/>
  <c r="K2795" i="4"/>
  <c r="M2795" i="4"/>
  <c r="K2803" i="4"/>
  <c r="M2803" i="4"/>
  <c r="K2807" i="4"/>
  <c r="M2807" i="4"/>
  <c r="K2819" i="4"/>
  <c r="M2819" i="4"/>
  <c r="I219" i="4"/>
  <c r="J219" i="4" s="1"/>
  <c r="I779" i="4"/>
  <c r="J779" i="4" s="1"/>
  <c r="I939" i="4"/>
  <c r="I1971" i="4"/>
  <c r="J1971" i="4" s="1"/>
  <c r="I2007" i="4"/>
  <c r="J2007" i="4" s="1"/>
  <c r="I2587" i="4"/>
  <c r="J2587" i="4" s="1"/>
  <c r="I2611" i="4"/>
  <c r="I2651" i="4"/>
  <c r="J2651" i="4" s="1"/>
  <c r="I2675" i="4"/>
  <c r="J2675" i="4" s="1"/>
  <c r="I2695" i="4"/>
  <c r="J2695" i="4" s="1"/>
  <c r="I2715" i="4"/>
  <c r="I2739" i="4"/>
  <c r="I2759" i="4"/>
  <c r="J2759" i="4" s="1"/>
  <c r="I2779" i="4"/>
  <c r="I2803" i="4"/>
  <c r="I2823" i="4"/>
  <c r="J2823" i="4" s="1"/>
  <c r="I2843" i="4"/>
  <c r="J2843" i="4" s="1"/>
  <c r="I2867" i="4"/>
  <c r="J2867" i="4" s="1"/>
  <c r="I2887" i="4"/>
  <c r="I2907" i="4"/>
  <c r="J2907" i="4" s="1"/>
  <c r="I2951" i="4"/>
  <c r="J2951" i="4" s="1"/>
  <c r="I3015" i="4"/>
  <c r="J3015" i="4" s="1"/>
  <c r="I3039" i="4"/>
  <c r="I3071" i="4"/>
  <c r="M2503" i="4"/>
  <c r="M2619" i="4"/>
  <c r="M2851" i="4"/>
  <c r="K3447" i="4"/>
  <c r="I3447" i="4"/>
  <c r="J3447" i="4" s="1"/>
  <c r="K3455" i="4"/>
  <c r="M3455" i="4"/>
  <c r="K3459" i="4"/>
  <c r="M3459" i="4"/>
  <c r="K3495" i="4"/>
  <c r="M3495" i="4"/>
  <c r="I3495" i="4"/>
  <c r="J3495" i="4" s="1"/>
  <c r="K3499" i="4"/>
  <c r="M3499" i="4"/>
  <c r="K3511" i="4"/>
  <c r="M3511" i="4"/>
  <c r="I3511" i="4"/>
  <c r="J3511" i="4" s="1"/>
  <c r="K3519" i="4"/>
  <c r="M3519" i="4"/>
  <c r="K3527" i="4"/>
  <c r="M3527" i="4"/>
  <c r="I3527" i="4"/>
  <c r="J3527" i="4" s="1"/>
  <c r="K3547" i="4"/>
  <c r="M3547" i="4"/>
  <c r="K3559" i="4"/>
  <c r="M3559" i="4"/>
  <c r="I3559" i="4"/>
  <c r="K3567" i="4"/>
  <c r="M3567" i="4"/>
  <c r="K3575" i="4"/>
  <c r="I3575" i="4"/>
  <c r="K3583" i="4"/>
  <c r="M3583" i="4"/>
  <c r="K3599" i="4"/>
  <c r="M3599" i="4"/>
  <c r="K3615" i="4"/>
  <c r="I3615" i="4"/>
  <c r="J3615" i="4" s="1"/>
  <c r="K3635" i="4"/>
  <c r="M3635" i="4"/>
  <c r="K3655" i="4"/>
  <c r="I3655" i="4"/>
  <c r="J3655" i="4" s="1"/>
  <c r="K3675" i="4"/>
  <c r="M3675" i="4"/>
  <c r="K3683" i="4"/>
  <c r="M3683" i="4"/>
  <c r="K3691" i="4"/>
  <c r="M3691" i="4"/>
  <c r="K3715" i="4"/>
  <c r="M3715" i="4"/>
  <c r="K3731" i="4"/>
  <c r="I3731" i="4"/>
  <c r="K3739" i="4"/>
  <c r="M3739" i="4"/>
  <c r="I3739" i="4"/>
  <c r="J3739" i="4" s="1"/>
  <c r="K3755" i="4"/>
  <c r="M3755" i="4"/>
  <c r="K3759" i="4"/>
  <c r="M3759" i="4"/>
  <c r="I3759" i="4"/>
  <c r="K3767" i="4"/>
  <c r="M3767" i="4"/>
  <c r="I3767" i="4"/>
  <c r="J3767" i="4" s="1"/>
  <c r="K3775" i="4"/>
  <c r="I3775" i="4"/>
  <c r="J3775" i="4" s="1"/>
  <c r="M3775" i="4"/>
  <c r="K3783" i="4"/>
  <c r="M3783" i="4"/>
  <c r="I3783" i="4"/>
  <c r="K3791" i="4"/>
  <c r="M3791" i="4"/>
  <c r="I3791" i="4"/>
  <c r="K3799" i="4"/>
  <c r="M3799" i="4"/>
  <c r="I3799" i="4"/>
  <c r="J3799" i="4" s="1"/>
  <c r="K3807" i="4"/>
  <c r="I3807" i="4"/>
  <c r="K3815" i="4"/>
  <c r="M3815" i="4"/>
  <c r="I3815" i="4"/>
  <c r="K3835" i="4"/>
  <c r="M3835" i="4"/>
  <c r="K3843" i="4"/>
  <c r="M3843" i="4"/>
  <c r="K3847" i="4"/>
  <c r="M3847" i="4"/>
  <c r="I3847" i="4"/>
  <c r="J3847" i="4" s="1"/>
  <c r="K3855" i="4"/>
  <c r="M3855" i="4"/>
  <c r="I3855" i="4"/>
  <c r="K3863" i="4"/>
  <c r="M3863" i="4"/>
  <c r="I3863" i="4"/>
  <c r="J3863" i="4" s="1"/>
  <c r="K3871" i="4"/>
  <c r="I3871" i="4"/>
  <c r="J3871" i="4" s="1"/>
  <c r="K3879" i="4"/>
  <c r="I3879" i="4"/>
  <c r="J3879" i="4" s="1"/>
  <c r="K3887" i="4"/>
  <c r="M3887" i="4"/>
  <c r="K3895" i="4"/>
  <c r="M3895" i="4"/>
  <c r="K3903" i="4"/>
  <c r="M3903" i="4"/>
  <c r="K3911" i="4"/>
  <c r="M3911" i="4"/>
  <c r="K3915" i="4"/>
  <c r="M3915" i="4"/>
  <c r="I3915" i="4"/>
  <c r="K3923" i="4"/>
  <c r="M3923" i="4"/>
  <c r="I3923" i="4"/>
  <c r="J3923" i="4" s="1"/>
  <c r="K3931" i="4"/>
  <c r="I3931" i="4"/>
  <c r="J3931" i="4" s="1"/>
  <c r="M3931" i="4"/>
  <c r="K3935" i="4"/>
  <c r="M3935" i="4"/>
  <c r="K3963" i="4"/>
  <c r="M3963" i="4"/>
  <c r="I3963" i="4"/>
  <c r="J3963" i="4" s="1"/>
  <c r="K3971" i="4"/>
  <c r="M3971" i="4"/>
  <c r="I3971" i="4"/>
  <c r="K3975" i="4"/>
  <c r="M3975" i="4"/>
  <c r="K4007" i="4"/>
  <c r="M4007" i="4"/>
  <c r="K4019" i="4"/>
  <c r="M4019" i="4"/>
  <c r="K4039" i="4"/>
  <c r="M4039" i="4"/>
  <c r="I4039" i="4"/>
  <c r="K4051" i="4"/>
  <c r="M4051" i="4"/>
  <c r="K4059" i="4"/>
  <c r="M4059" i="4"/>
  <c r="K4075" i="4"/>
  <c r="M4075" i="4"/>
  <c r="K4103" i="4"/>
  <c r="I4103" i="4"/>
  <c r="J4103" i="4" s="1"/>
  <c r="K4115" i="4"/>
  <c r="M4115" i="4"/>
  <c r="K4135" i="4"/>
  <c r="M4135" i="4"/>
  <c r="I4135" i="4"/>
  <c r="K4159" i="4"/>
  <c r="M4159" i="4"/>
  <c r="I4159" i="4"/>
  <c r="K4163" i="4"/>
  <c r="M4163" i="4"/>
  <c r="K4175" i="4"/>
  <c r="M4175" i="4"/>
  <c r="I4175" i="4"/>
  <c r="K4179" i="4"/>
  <c r="M4179" i="4"/>
  <c r="K4191" i="4"/>
  <c r="M4191" i="4"/>
  <c r="I4191" i="4"/>
  <c r="K4207" i="4"/>
  <c r="M4207" i="4"/>
  <c r="I4207" i="4"/>
  <c r="K4211" i="4"/>
  <c r="M4211" i="4"/>
  <c r="K4219" i="4"/>
  <c r="M4219" i="4"/>
  <c r="K4223" i="4"/>
  <c r="M4223" i="4"/>
  <c r="I4223" i="4"/>
  <c r="K4239" i="4"/>
  <c r="M4239" i="4"/>
  <c r="I4239" i="4"/>
  <c r="J4239" i="4" s="1"/>
  <c r="K4251" i="4"/>
  <c r="M4251" i="4"/>
  <c r="K4255" i="4"/>
  <c r="M4255" i="4"/>
  <c r="I4255" i="4"/>
  <c r="K4267" i="4"/>
  <c r="M4267" i="4"/>
  <c r="K4271" i="4"/>
  <c r="I4271" i="4"/>
  <c r="J4271" i="4" s="1"/>
  <c r="K4279" i="4"/>
  <c r="M4279" i="4"/>
  <c r="I4279" i="4"/>
  <c r="J4279" i="4" s="1"/>
  <c r="K4283" i="4"/>
  <c r="M4283" i="4"/>
  <c r="K4291" i="4"/>
  <c r="M4291" i="4"/>
  <c r="K4295" i="4"/>
  <c r="M4295" i="4"/>
  <c r="I4295" i="4"/>
  <c r="J4295" i="4" s="1"/>
  <c r="K4303" i="4"/>
  <c r="M4303" i="4"/>
  <c r="I4303" i="4"/>
  <c r="K4327" i="4"/>
  <c r="M4327" i="4"/>
  <c r="I4327" i="4"/>
  <c r="J4327" i="4" s="1"/>
  <c r="K4331" i="4"/>
  <c r="M4331" i="4"/>
  <c r="K4339" i="4"/>
  <c r="M4339" i="4"/>
  <c r="K4343" i="4"/>
  <c r="M4343" i="4"/>
  <c r="I4343" i="4"/>
  <c r="J4343" i="4" s="1"/>
  <c r="K4367" i="4"/>
  <c r="M4367" i="4"/>
  <c r="I4367" i="4"/>
  <c r="J4367" i="4" s="1"/>
  <c r="K4379" i="4"/>
  <c r="M4379" i="4"/>
  <c r="K4383" i="4"/>
  <c r="M4383" i="4"/>
  <c r="I4383" i="4"/>
  <c r="J4383" i="4" s="1"/>
  <c r="K4395" i="4"/>
  <c r="M4395" i="4"/>
  <c r="K4399" i="4"/>
  <c r="I4399" i="4"/>
  <c r="K4411" i="4"/>
  <c r="M4411" i="4"/>
  <c r="K4415" i="4"/>
  <c r="M4415" i="4"/>
  <c r="I4415" i="4"/>
  <c r="J4415" i="4" s="1"/>
  <c r="K4423" i="4"/>
  <c r="I4423" i="4"/>
  <c r="M4423" i="4"/>
  <c r="K4427" i="4"/>
  <c r="M4427" i="4"/>
  <c r="K4435" i="4"/>
  <c r="M4435" i="4"/>
  <c r="K4439" i="4"/>
  <c r="I4439" i="4"/>
  <c r="K4451" i="4"/>
  <c r="M4451" i="4"/>
  <c r="K4455" i="4"/>
  <c r="M4455" i="4"/>
  <c r="I4455" i="4"/>
  <c r="K4467" i="4"/>
  <c r="M4467" i="4"/>
  <c r="K4471" i="4"/>
  <c r="M4471" i="4"/>
  <c r="I4471" i="4"/>
  <c r="J4471" i="4" s="1"/>
  <c r="K4491" i="4"/>
  <c r="M4491" i="4"/>
  <c r="K4495" i="4"/>
  <c r="M4495" i="4"/>
  <c r="I4495" i="4"/>
  <c r="J4495" i="4" s="1"/>
  <c r="K4507" i="4"/>
  <c r="M4507" i="4"/>
  <c r="K4511" i="4"/>
  <c r="M4511" i="4"/>
  <c r="I4511" i="4"/>
  <c r="K4535" i="4"/>
  <c r="M4535" i="4"/>
  <c r="I4535" i="4"/>
  <c r="K4547" i="4"/>
  <c r="M4547" i="4"/>
  <c r="K4551" i="4"/>
  <c r="M4551" i="4"/>
  <c r="I4551" i="4"/>
  <c r="K4559" i="4"/>
  <c r="M4559" i="4"/>
  <c r="I4559" i="4"/>
  <c r="J4559" i="4" s="1"/>
  <c r="K4571" i="4"/>
  <c r="M4571" i="4"/>
  <c r="K4583" i="4"/>
  <c r="I4583" i="4"/>
  <c r="J4583" i="4" s="1"/>
  <c r="K4587" i="4"/>
  <c r="M4587" i="4"/>
  <c r="K4595" i="4"/>
  <c r="M4595" i="4"/>
  <c r="K4599" i="4"/>
  <c r="M4599" i="4"/>
  <c r="I4599" i="4"/>
  <c r="J4599" i="4" s="1"/>
  <c r="K4607" i="4"/>
  <c r="M4607" i="4"/>
  <c r="I4607" i="4"/>
  <c r="J4607" i="4" s="1"/>
  <c r="K4627" i="4"/>
  <c r="M4627" i="4"/>
  <c r="K4631" i="4"/>
  <c r="M4631" i="4"/>
  <c r="I4631" i="4"/>
  <c r="J4631" i="4" s="1"/>
  <c r="K4643" i="4"/>
  <c r="M4643" i="4"/>
  <c r="K4655" i="4"/>
  <c r="M4655" i="4"/>
  <c r="I4655" i="4"/>
  <c r="K4663" i="4"/>
  <c r="I4663" i="4"/>
  <c r="J4663" i="4" s="1"/>
  <c r="K4667" i="4"/>
  <c r="M4667" i="4"/>
  <c r="K4675" i="4"/>
  <c r="M4675" i="4"/>
  <c r="K4679" i="4"/>
  <c r="I4679" i="4"/>
  <c r="J4679" i="4" s="1"/>
  <c r="M4679" i="4"/>
  <c r="K4687" i="4"/>
  <c r="M4687" i="4"/>
  <c r="I4687" i="4"/>
  <c r="J4687" i="4" s="1"/>
  <c r="K4691" i="4"/>
  <c r="M4691" i="4"/>
  <c r="K4711" i="4"/>
  <c r="M4711" i="4"/>
  <c r="I4711" i="4"/>
  <c r="K4719" i="4"/>
  <c r="M4719" i="4"/>
  <c r="I4719" i="4"/>
  <c r="J4719" i="4" s="1"/>
  <c r="K4723" i="4"/>
  <c r="M4723" i="4"/>
  <c r="K4731" i="4"/>
  <c r="M4731" i="4"/>
  <c r="K4735" i="4"/>
  <c r="I4735" i="4"/>
  <c r="J4735" i="4" s="1"/>
  <c r="K4743" i="4"/>
  <c r="M4743" i="4"/>
  <c r="I4743" i="4"/>
  <c r="K4747" i="4"/>
  <c r="M4747" i="4"/>
  <c r="K4755" i="4"/>
  <c r="M4755" i="4"/>
  <c r="K4759" i="4"/>
  <c r="M4759" i="4"/>
  <c r="I4759" i="4"/>
  <c r="J4759" i="4" s="1"/>
  <c r="K4767" i="4"/>
  <c r="I4767" i="4"/>
  <c r="J4767" i="4" s="1"/>
  <c r="K4771" i="4"/>
  <c r="M4771" i="4"/>
  <c r="K4783" i="4"/>
  <c r="M4783" i="4"/>
  <c r="I4783" i="4"/>
  <c r="J4783" i="4" s="1"/>
  <c r="K4787" i="4"/>
  <c r="M4787" i="4"/>
  <c r="K4799" i="4"/>
  <c r="M4799" i="4"/>
  <c r="I4799" i="4"/>
  <c r="J4799" i="4" s="1"/>
  <c r="K4811" i="4"/>
  <c r="M4811" i="4"/>
  <c r="K4823" i="4"/>
  <c r="M4823" i="4"/>
  <c r="I4823" i="4"/>
  <c r="K4831" i="4"/>
  <c r="M4831" i="4"/>
  <c r="I4831" i="4"/>
  <c r="J4831" i="4" s="1"/>
  <c r="K4835" i="4"/>
  <c r="M4835" i="4"/>
  <c r="K4847" i="4"/>
  <c r="M4847" i="4"/>
  <c r="I4847" i="4"/>
  <c r="K4867" i="4"/>
  <c r="M4867" i="4"/>
  <c r="K4871" i="4"/>
  <c r="M4871" i="4"/>
  <c r="I4871" i="4"/>
  <c r="K4883" i="4"/>
  <c r="M4883" i="4"/>
  <c r="K4895" i="4"/>
  <c r="M4895" i="4"/>
  <c r="I4895" i="4"/>
  <c r="J4895" i="4" s="1"/>
  <c r="K4911" i="4"/>
  <c r="M4911" i="4"/>
  <c r="I4911" i="4"/>
  <c r="K4923" i="4"/>
  <c r="M4923" i="4"/>
  <c r="K4935" i="4"/>
  <c r="M4935" i="4"/>
  <c r="I4935" i="4"/>
  <c r="J4935" i="4" s="1"/>
  <c r="K4947" i="4"/>
  <c r="M4947" i="4"/>
  <c r="K4951" i="4"/>
  <c r="M4951" i="4"/>
  <c r="I4951" i="4"/>
  <c r="J4951" i="4" s="1"/>
  <c r="K4959" i="4"/>
  <c r="M4959" i="4"/>
  <c r="I4959" i="4"/>
  <c r="J4959" i="4" s="1"/>
  <c r="K4971" i="4"/>
  <c r="M4971" i="4"/>
  <c r="K4983" i="4"/>
  <c r="I4983" i="4"/>
  <c r="J4983" i="4" s="1"/>
  <c r="K4995" i="4"/>
  <c r="M4995" i="4"/>
  <c r="K5003" i="4"/>
  <c r="M5003" i="4"/>
  <c r="K5007" i="4"/>
  <c r="M5007" i="4"/>
  <c r="I5007" i="4"/>
  <c r="J5007" i="4" s="1"/>
  <c r="K5015" i="4"/>
  <c r="M5015" i="4"/>
  <c r="I5015" i="4"/>
  <c r="K5019" i="4"/>
  <c r="M5019" i="4"/>
  <c r="K5027" i="4"/>
  <c r="M5027" i="4"/>
  <c r="K5031" i="4"/>
  <c r="M5031" i="4"/>
  <c r="I5031" i="4"/>
  <c r="J5031" i="4" s="1"/>
  <c r="K5039" i="4"/>
  <c r="I5039" i="4"/>
  <c r="J5039" i="4" s="1"/>
  <c r="K3431" i="4"/>
  <c r="I3431" i="4"/>
  <c r="J3431" i="4" s="1"/>
  <c r="K3439" i="4"/>
  <c r="M3439" i="4"/>
  <c r="K3443" i="4"/>
  <c r="M3443" i="4"/>
  <c r="K3471" i="4"/>
  <c r="M3471" i="4"/>
  <c r="K3483" i="4"/>
  <c r="M3483" i="4"/>
  <c r="K3523" i="4"/>
  <c r="M3523" i="4"/>
  <c r="K3531" i="4"/>
  <c r="M3531" i="4"/>
  <c r="K3543" i="4"/>
  <c r="I3543" i="4"/>
  <c r="J3543" i="4" s="1"/>
  <c r="K3571" i="4"/>
  <c r="M3571" i="4"/>
  <c r="K3603" i="4"/>
  <c r="M3603" i="4"/>
  <c r="K3611" i="4"/>
  <c r="M3611" i="4"/>
  <c r="K3623" i="4"/>
  <c r="M3623" i="4"/>
  <c r="I3623" i="4"/>
  <c r="J3623" i="4" s="1"/>
  <c r="K3639" i="4"/>
  <c r="M3639" i="4"/>
  <c r="I3639" i="4"/>
  <c r="J3639" i="4" s="1"/>
  <c r="K3643" i="4"/>
  <c r="M3643" i="4"/>
  <c r="K3651" i="4"/>
  <c r="M3651" i="4"/>
  <c r="K3663" i="4"/>
  <c r="M3663" i="4"/>
  <c r="I3663" i="4"/>
  <c r="K3671" i="4"/>
  <c r="M3671" i="4"/>
  <c r="I3671" i="4"/>
  <c r="J3671" i="4" s="1"/>
  <c r="K3679" i="4"/>
  <c r="I3679" i="4"/>
  <c r="J3679" i="4" s="1"/>
  <c r="K3687" i="4"/>
  <c r="I3687" i="4"/>
  <c r="J3687" i="4" s="1"/>
  <c r="K3703" i="4"/>
  <c r="M3703" i="4"/>
  <c r="I3703" i="4"/>
  <c r="J3703" i="4" s="1"/>
  <c r="K3711" i="4"/>
  <c r="I3711" i="4"/>
  <c r="M3711" i="4"/>
  <c r="K3727" i="4"/>
  <c r="M3727" i="4"/>
  <c r="K3751" i="4"/>
  <c r="M3751" i="4"/>
  <c r="I3751" i="4"/>
  <c r="J3751" i="4" s="1"/>
  <c r="K3771" i="4"/>
  <c r="M3771" i="4"/>
  <c r="K3779" i="4"/>
  <c r="M3779" i="4"/>
  <c r="K3795" i="4"/>
  <c r="M3795" i="4"/>
  <c r="K3803" i="4"/>
  <c r="M3803" i="4"/>
  <c r="K3811" i="4"/>
  <c r="M3811" i="4"/>
  <c r="K3819" i="4"/>
  <c r="M3819" i="4"/>
  <c r="K3823" i="4"/>
  <c r="M3823" i="4"/>
  <c r="I3823" i="4"/>
  <c r="K3831" i="4"/>
  <c r="M3831" i="4"/>
  <c r="I3831" i="4"/>
  <c r="K3839" i="4"/>
  <c r="M3839" i="4"/>
  <c r="I3839" i="4"/>
  <c r="J3839" i="4" s="1"/>
  <c r="K3859" i="4"/>
  <c r="M3859" i="4"/>
  <c r="K3867" i="4"/>
  <c r="M3867" i="4"/>
  <c r="K3875" i="4"/>
  <c r="M3875" i="4"/>
  <c r="K3883" i="4"/>
  <c r="M3883" i="4"/>
  <c r="I3883" i="4"/>
  <c r="K3891" i="4"/>
  <c r="M3891" i="4"/>
  <c r="I3891" i="4"/>
  <c r="J3891" i="4" s="1"/>
  <c r="K3899" i="4"/>
  <c r="I3899" i="4"/>
  <c r="K3907" i="4"/>
  <c r="M3907" i="4"/>
  <c r="I3907" i="4"/>
  <c r="K3927" i="4"/>
  <c r="M3927" i="4"/>
  <c r="K3939" i="4"/>
  <c r="M3939" i="4"/>
  <c r="I3939" i="4"/>
  <c r="K3947" i="4"/>
  <c r="I3947" i="4"/>
  <c r="K3951" i="4"/>
  <c r="M3951" i="4"/>
  <c r="K3987" i="4"/>
  <c r="I3987" i="4"/>
  <c r="K3991" i="4"/>
  <c r="M3991" i="4"/>
  <c r="K4003" i="4"/>
  <c r="M4003" i="4"/>
  <c r="I4003" i="4"/>
  <c r="K4023" i="4"/>
  <c r="I4023" i="4"/>
  <c r="J4023" i="4" s="1"/>
  <c r="K4035" i="4"/>
  <c r="M4035" i="4"/>
  <c r="K4063" i="4"/>
  <c r="I4063" i="4"/>
  <c r="J4063" i="4" s="1"/>
  <c r="K4079" i="4"/>
  <c r="M4079" i="4"/>
  <c r="I4079" i="4"/>
  <c r="J4079" i="4" s="1"/>
  <c r="K4087" i="4"/>
  <c r="M4087" i="4"/>
  <c r="I4087" i="4"/>
  <c r="K4099" i="4"/>
  <c r="M4099" i="4"/>
  <c r="K4119" i="4"/>
  <c r="M4119" i="4"/>
  <c r="I4119" i="4"/>
  <c r="J4119" i="4" s="1"/>
  <c r="K4131" i="4"/>
  <c r="M4131" i="4"/>
  <c r="I3427" i="4"/>
  <c r="I3471" i="4"/>
  <c r="J3471" i="4" s="1"/>
  <c r="I3515" i="4"/>
  <c r="J3515" i="4" s="1"/>
  <c r="I3555" i="4"/>
  <c r="J3555" i="4" s="1"/>
  <c r="I3599" i="4"/>
  <c r="I3627" i="4"/>
  <c r="J3627" i="4" s="1"/>
  <c r="I3691" i="4"/>
  <c r="J3691" i="4" s="1"/>
  <c r="I3723" i="4"/>
  <c r="J3723" i="4" s="1"/>
  <c r="I3743" i="4"/>
  <c r="I3779" i="4"/>
  <c r="J3779" i="4" s="1"/>
  <c r="I3811" i="4"/>
  <c r="J3811" i="4" s="1"/>
  <c r="I3843" i="4"/>
  <c r="J3843" i="4" s="1"/>
  <c r="I3875" i="4"/>
  <c r="I3903" i="4"/>
  <c r="J3903" i="4" s="1"/>
  <c r="I3935" i="4"/>
  <c r="J3935" i="4" s="1"/>
  <c r="I4019" i="4"/>
  <c r="J4019" i="4" s="1"/>
  <c r="I4051" i="4"/>
  <c r="I4115" i="4"/>
  <c r="J4115" i="4" s="1"/>
  <c r="I4147" i="4"/>
  <c r="J4147" i="4" s="1"/>
  <c r="I4179" i="4"/>
  <c r="I4211" i="4"/>
  <c r="I4339" i="4"/>
  <c r="J4339" i="4" s="1"/>
  <c r="I4435" i="4"/>
  <c r="J4435" i="4" s="1"/>
  <c r="I4467" i="4"/>
  <c r="J4467" i="4" s="1"/>
  <c r="I4595" i="4"/>
  <c r="I4627" i="4"/>
  <c r="J4627" i="4" s="1"/>
  <c r="M3431" i="4"/>
  <c r="M3587" i="4"/>
  <c r="M3731" i="4"/>
  <c r="M3827" i="4"/>
  <c r="M3879" i="4"/>
  <c r="M3987" i="4"/>
  <c r="M4103" i="4"/>
  <c r="M4271" i="4"/>
  <c r="M4439" i="4"/>
  <c r="M4619" i="4"/>
  <c r="M4767" i="4"/>
  <c r="I2082" i="4"/>
  <c r="I187" i="4"/>
  <c r="J187" i="4" s="1"/>
  <c r="I275" i="4"/>
  <c r="J275" i="4" s="1"/>
  <c r="I371" i="4"/>
  <c r="J371" i="4" s="1"/>
  <c r="I2114" i="4"/>
  <c r="M51" i="4"/>
  <c r="O51" i="4" s="1"/>
  <c r="M823" i="4"/>
  <c r="M871" i="4"/>
  <c r="M1191" i="4"/>
  <c r="M1483" i="4"/>
  <c r="I1042" i="4"/>
  <c r="J1042" i="4" s="1"/>
  <c r="I1794" i="4"/>
  <c r="J1794" i="4" s="1"/>
  <c r="M1922" i="4"/>
  <c r="I4597" i="4"/>
  <c r="J4597" i="4" s="1"/>
  <c r="M115" i="4"/>
  <c r="M1154" i="4"/>
  <c r="I4433" i="4"/>
  <c r="J4433" i="4" s="1"/>
  <c r="I2482" i="4"/>
  <c r="J2482" i="4" s="1"/>
  <c r="I4853" i="4"/>
  <c r="J4853" i="4" s="1"/>
  <c r="I1410" i="4"/>
  <c r="J1410" i="4" s="1"/>
  <c r="I1666" i="4"/>
  <c r="J1666" i="4" s="1"/>
  <c r="I4142" i="4"/>
  <c r="J4142" i="4" s="1"/>
  <c r="I3230" i="4"/>
  <c r="J3230" i="4" s="1"/>
  <c r="M1282" i="4"/>
  <c r="I5021" i="4"/>
  <c r="I1058" i="4"/>
  <c r="J1058" i="4" s="1"/>
  <c r="I1458" i="4"/>
  <c r="J1458" i="4" s="1"/>
  <c r="I1522" i="4"/>
  <c r="J1522" i="4" s="1"/>
  <c r="I1906" i="4"/>
  <c r="J1906" i="4" s="1"/>
  <c r="I4334" i="4"/>
  <c r="J4334" i="4" s="1"/>
  <c r="I4529" i="4"/>
  <c r="J4529" i="4" s="1"/>
  <c r="I4725" i="4"/>
  <c r="I4981" i="4"/>
  <c r="J4981" i="4" s="1"/>
  <c r="I4661" i="4"/>
  <c r="J4661" i="4" s="1"/>
  <c r="I4917" i="4"/>
  <c r="J4917" i="4" s="1"/>
  <c r="I738" i="4"/>
  <c r="J738" i="4" s="1"/>
  <c r="I818" i="4"/>
  <c r="J818" i="4" s="1"/>
  <c r="I1218" i="4"/>
  <c r="J1218" i="4" s="1"/>
  <c r="I1650" i="4"/>
  <c r="J1650" i="4" s="1"/>
  <c r="I1778" i="4"/>
  <c r="J1778" i="4" s="1"/>
  <c r="I834" i="4"/>
  <c r="J834" i="4" s="1"/>
  <c r="I930" i="4"/>
  <c r="J930" i="4" s="1"/>
  <c r="I1970" i="4"/>
  <c r="J1970" i="4" s="1"/>
  <c r="I1986" i="4"/>
  <c r="J1986" i="4" s="1"/>
  <c r="I4094" i="4"/>
  <c r="J4094" i="4" s="1"/>
  <c r="I4505" i="4"/>
  <c r="J4505" i="4" s="1"/>
  <c r="I4789" i="4"/>
  <c r="J4789" i="4" s="1"/>
  <c r="M151" i="4"/>
  <c r="M255" i="4"/>
  <c r="M295" i="4"/>
  <c r="M1014" i="4"/>
  <c r="M1026" i="4"/>
  <c r="M537" i="4"/>
  <c r="I537" i="4"/>
  <c r="J537" i="4" s="1"/>
  <c r="M633" i="4"/>
  <c r="I633" i="4"/>
  <c r="J633" i="4" s="1"/>
  <c r="M3449" i="4"/>
  <c r="I3449" i="4"/>
  <c r="M3673" i="4"/>
  <c r="I3673" i="4"/>
  <c r="J3673" i="4" s="1"/>
  <c r="M3757" i="4"/>
  <c r="I3757" i="4"/>
  <c r="J3757" i="4" s="1"/>
  <c r="M3765" i="4"/>
  <c r="I3765" i="4"/>
  <c r="J3765" i="4" s="1"/>
  <c r="M3961" i="4"/>
  <c r="I3961" i="4"/>
  <c r="J3961" i="4" s="1"/>
  <c r="M4289" i="4"/>
  <c r="I4289" i="4"/>
  <c r="J4289" i="4" s="1"/>
  <c r="M4305" i="4"/>
  <c r="I4305" i="4"/>
  <c r="J4305" i="4" s="1"/>
  <c r="M4313" i="4"/>
  <c r="I4313" i="4"/>
  <c r="J4313" i="4" s="1"/>
  <c r="M4321" i="4"/>
  <c r="I4321" i="4"/>
  <c r="J4321" i="4" s="1"/>
  <c r="M4369" i="4"/>
  <c r="I4369" i="4"/>
  <c r="J4369" i="4" s="1"/>
  <c r="M4441" i="4"/>
  <c r="I4441" i="4"/>
  <c r="J4441" i="4" s="1"/>
  <c r="M4449" i="4"/>
  <c r="I4449" i="4"/>
  <c r="J4449" i="4" s="1"/>
  <c r="M4473" i="4"/>
  <c r="I4473" i="4"/>
  <c r="J4473" i="4" s="1"/>
  <c r="M4497" i="4"/>
  <c r="I4497" i="4"/>
  <c r="J4497" i="4" s="1"/>
  <c r="M4521" i="4"/>
  <c r="I4521" i="4"/>
  <c r="J4521" i="4" s="1"/>
  <c r="M4553" i="4"/>
  <c r="I4553" i="4"/>
  <c r="J4553" i="4" s="1"/>
  <c r="M4569" i="4"/>
  <c r="I4569" i="4"/>
  <c r="J4569" i="4" s="1"/>
  <c r="M4589" i="4"/>
  <c r="I4589" i="4"/>
  <c r="J4589" i="4" s="1"/>
  <c r="N4613" i="4"/>
  <c r="I4613" i="4"/>
  <c r="J4613" i="4" s="1"/>
  <c r="M4621" i="4"/>
  <c r="I4621" i="4"/>
  <c r="J4621" i="4" s="1"/>
  <c r="M4625" i="4"/>
  <c r="I4625" i="4"/>
  <c r="J4625" i="4" s="1"/>
  <c r="M4633" i="4"/>
  <c r="I4633" i="4"/>
  <c r="J4633" i="4" s="1"/>
  <c r="M4641" i="4"/>
  <c r="I4641" i="4"/>
  <c r="J4641" i="4" s="1"/>
  <c r="M4649" i="4"/>
  <c r="I4649" i="4"/>
  <c r="J4649" i="4" s="1"/>
  <c r="M4665" i="4"/>
  <c r="I4665" i="4"/>
  <c r="M4673" i="4"/>
  <c r="I4673" i="4"/>
  <c r="J4673" i="4" s="1"/>
  <c r="M4681" i="4"/>
  <c r="I4681" i="4"/>
  <c r="J4681" i="4" s="1"/>
  <c r="M4697" i="4"/>
  <c r="I4697" i="4"/>
  <c r="J4697" i="4" s="1"/>
  <c r="M4705" i="4"/>
  <c r="I4705" i="4"/>
  <c r="J4705" i="4" s="1"/>
  <c r="M4713" i="4"/>
  <c r="I4713" i="4"/>
  <c r="J4713" i="4" s="1"/>
  <c r="N4741" i="4"/>
  <c r="I4741" i="4"/>
  <c r="J4741" i="4" s="1"/>
  <c r="M4749" i="4"/>
  <c r="I4749" i="4"/>
  <c r="J4749" i="4" s="1"/>
  <c r="M4753" i="4"/>
  <c r="I4753" i="4"/>
  <c r="J4753" i="4" s="1"/>
  <c r="N4773" i="4"/>
  <c r="I4773" i="4"/>
  <c r="J4773" i="4" s="1"/>
  <c r="M4781" i="4"/>
  <c r="I4781" i="4"/>
  <c r="J4781" i="4" s="1"/>
  <c r="M4785" i="4"/>
  <c r="I4785" i="4"/>
  <c r="J4785" i="4" s="1"/>
  <c r="M4793" i="4"/>
  <c r="I4793" i="4"/>
  <c r="J4793" i="4" s="1"/>
  <c r="M4809" i="4"/>
  <c r="I4809" i="4"/>
  <c r="J4809" i="4" s="1"/>
  <c r="M4841" i="4"/>
  <c r="I4841" i="4"/>
  <c r="J4841" i="4" s="1"/>
  <c r="N4869" i="4"/>
  <c r="I4869" i="4"/>
  <c r="J4869" i="4" s="1"/>
  <c r="M4877" i="4"/>
  <c r="I4877" i="4"/>
  <c r="J4877" i="4" s="1"/>
  <c r="M4881" i="4"/>
  <c r="I4881" i="4"/>
  <c r="J4881" i="4" s="1"/>
  <c r="N4901" i="4"/>
  <c r="I4901" i="4"/>
  <c r="J4901" i="4" s="1"/>
  <c r="M4909" i="4"/>
  <c r="I4909" i="4"/>
  <c r="J4909" i="4" s="1"/>
  <c r="M4913" i="4"/>
  <c r="I4913" i="4"/>
  <c r="J4913" i="4" s="1"/>
  <c r="M4921" i="4"/>
  <c r="I4921" i="4"/>
  <c r="J4921" i="4" s="1"/>
  <c r="M4937" i="4"/>
  <c r="I4937" i="4"/>
  <c r="J4937" i="4" s="1"/>
  <c r="M4941" i="4"/>
  <c r="I4941" i="4"/>
  <c r="J4941" i="4" s="1"/>
  <c r="M4945" i="4"/>
  <c r="I4945" i="4"/>
  <c r="J4945" i="4" s="1"/>
  <c r="M4953" i="4"/>
  <c r="I4953" i="4"/>
  <c r="J4953" i="4" s="1"/>
  <c r="M4961" i="4"/>
  <c r="I4961" i="4"/>
  <c r="J4961" i="4" s="1"/>
  <c r="M4969" i="4"/>
  <c r="I4969" i="4"/>
  <c r="J4969" i="4" s="1"/>
  <c r="M4985" i="4"/>
  <c r="I4985" i="4"/>
  <c r="J4985" i="4" s="1"/>
  <c r="M4993" i="4"/>
  <c r="I4993" i="4"/>
  <c r="J4993" i="4" s="1"/>
  <c r="M5001" i="4"/>
  <c r="I5001" i="4"/>
  <c r="M5009" i="4"/>
  <c r="I5009" i="4"/>
  <c r="J5009" i="4" s="1"/>
  <c r="N5029" i="4"/>
  <c r="I5029" i="4"/>
  <c r="J5029" i="4" s="1"/>
  <c r="M5037" i="4"/>
  <c r="I5037" i="4"/>
  <c r="J5037" i="4" s="1"/>
  <c r="I113" i="4"/>
  <c r="I3845" i="4"/>
  <c r="J3845" i="4" s="1"/>
  <c r="I4385" i="4"/>
  <c r="J4385" i="4" s="1"/>
  <c r="I4409" i="4"/>
  <c r="J4409" i="4" s="1"/>
  <c r="I4637" i="4"/>
  <c r="J4637" i="4" s="1"/>
  <c r="I4765" i="4"/>
  <c r="J4765" i="4" s="1"/>
  <c r="I4957" i="4"/>
  <c r="J4957" i="4" s="1"/>
  <c r="I3773" i="4"/>
  <c r="J3773" i="4" s="1"/>
  <c r="I3837" i="4"/>
  <c r="J3837" i="4" s="1"/>
  <c r="I4377" i="4"/>
  <c r="J4377" i="4" s="1"/>
  <c r="I4401" i="4"/>
  <c r="J4401" i="4" s="1"/>
  <c r="I4561" i="4"/>
  <c r="J4561" i="4" s="1"/>
  <c r="I4629" i="4"/>
  <c r="J4629" i="4" s="1"/>
  <c r="I4693" i="4"/>
  <c r="J4693" i="4" s="1"/>
  <c r="I4757" i="4"/>
  <c r="J4757" i="4" s="1"/>
  <c r="I4821" i="4"/>
  <c r="J4821" i="4" s="1"/>
  <c r="I4885" i="4"/>
  <c r="I4949" i="4"/>
  <c r="J4949" i="4" s="1"/>
  <c r="M3649" i="4"/>
  <c r="I3649" i="4"/>
  <c r="J3649" i="4" s="1"/>
  <c r="M3785" i="4"/>
  <c r="I3785" i="4"/>
  <c r="J3785" i="4" s="1"/>
  <c r="I3861" i="4"/>
  <c r="J3861" i="4" s="1"/>
  <c r="M3861" i="4"/>
  <c r="M4057" i="4"/>
  <c r="I4057" i="4"/>
  <c r="J4057" i="4" s="1"/>
  <c r="I4301" i="4"/>
  <c r="J4301" i="4" s="1"/>
  <c r="M4301" i="4"/>
  <c r="M4417" i="4"/>
  <c r="I4417" i="4"/>
  <c r="J4417" i="4" s="1"/>
  <c r="M4465" i="4"/>
  <c r="I4465" i="4"/>
  <c r="J4465" i="4" s="1"/>
  <c r="M4489" i="4"/>
  <c r="I4489" i="4"/>
  <c r="J4489" i="4" s="1"/>
  <c r="M4545" i="4"/>
  <c r="I4545" i="4"/>
  <c r="J4545" i="4" s="1"/>
  <c r="M4577" i="4"/>
  <c r="I4577" i="4"/>
  <c r="J4577" i="4" s="1"/>
  <c r="M4585" i="4"/>
  <c r="I4585" i="4"/>
  <c r="J4585" i="4" s="1"/>
  <c r="M4593" i="4"/>
  <c r="I4593" i="4"/>
  <c r="J4593" i="4" s="1"/>
  <c r="M4609" i="4"/>
  <c r="I4609" i="4"/>
  <c r="J4609" i="4" s="1"/>
  <c r="M4617" i="4"/>
  <c r="I4617" i="4"/>
  <c r="J4617" i="4" s="1"/>
  <c r="N4645" i="4"/>
  <c r="I4645" i="4"/>
  <c r="J4645" i="4" s="1"/>
  <c r="M4653" i="4"/>
  <c r="I4653" i="4"/>
  <c r="M4657" i="4"/>
  <c r="I4657" i="4"/>
  <c r="J4657" i="4" s="1"/>
  <c r="N4677" i="4"/>
  <c r="I4677" i="4"/>
  <c r="J4677" i="4" s="1"/>
  <c r="M4685" i="4"/>
  <c r="I4685" i="4"/>
  <c r="J4685" i="4" s="1"/>
  <c r="M4689" i="4"/>
  <c r="I4689" i="4"/>
  <c r="N4709" i="4"/>
  <c r="I4709" i="4"/>
  <c r="J4709" i="4" s="1"/>
  <c r="M4717" i="4"/>
  <c r="I4717" i="4"/>
  <c r="J4717" i="4" s="1"/>
  <c r="M4721" i="4"/>
  <c r="I4721" i="4"/>
  <c r="J4721" i="4" s="1"/>
  <c r="M4729" i="4"/>
  <c r="I4729" i="4"/>
  <c r="J4729" i="4" s="1"/>
  <c r="M4737" i="4"/>
  <c r="I4737" i="4"/>
  <c r="J4737" i="4" s="1"/>
  <c r="M4745" i="4"/>
  <c r="I4745" i="4"/>
  <c r="J4745" i="4" s="1"/>
  <c r="M4761" i="4"/>
  <c r="I4761" i="4"/>
  <c r="J4761" i="4" s="1"/>
  <c r="M4769" i="4"/>
  <c r="I4769" i="4"/>
  <c r="J4769" i="4" s="1"/>
  <c r="M4777" i="4"/>
  <c r="I4777" i="4"/>
  <c r="J4777" i="4" s="1"/>
  <c r="N4805" i="4"/>
  <c r="I4805" i="4"/>
  <c r="M4813" i="4"/>
  <c r="I4813" i="4"/>
  <c r="J4813" i="4" s="1"/>
  <c r="M4817" i="4"/>
  <c r="I4817" i="4"/>
  <c r="J4817" i="4" s="1"/>
  <c r="M4825" i="4"/>
  <c r="I4825" i="4"/>
  <c r="J4825" i="4" s="1"/>
  <c r="M4833" i="4"/>
  <c r="I4833" i="4"/>
  <c r="J4833" i="4" s="1"/>
  <c r="N4837" i="4"/>
  <c r="I4837" i="4"/>
  <c r="J4837" i="4" s="1"/>
  <c r="M4845" i="4"/>
  <c r="I4845" i="4"/>
  <c r="J4845" i="4" s="1"/>
  <c r="M4849" i="4"/>
  <c r="I4849" i="4"/>
  <c r="J4849" i="4" s="1"/>
  <c r="M4857" i="4"/>
  <c r="I4857" i="4"/>
  <c r="J4857" i="4" s="1"/>
  <c r="M4865" i="4"/>
  <c r="I4865" i="4"/>
  <c r="J4865" i="4" s="1"/>
  <c r="M4873" i="4"/>
  <c r="I4873" i="4"/>
  <c r="J4873" i="4" s="1"/>
  <c r="M4889" i="4"/>
  <c r="I4889" i="4"/>
  <c r="J4889" i="4" s="1"/>
  <c r="M4897" i="4"/>
  <c r="I4897" i="4"/>
  <c r="J4897" i="4" s="1"/>
  <c r="M4905" i="4"/>
  <c r="I4905" i="4"/>
  <c r="J4905" i="4" s="1"/>
  <c r="N4933" i="4"/>
  <c r="I4933" i="4"/>
  <c r="J4933" i="4" s="1"/>
  <c r="N4965" i="4"/>
  <c r="I4965" i="4"/>
  <c r="J4965" i="4" s="1"/>
  <c r="M4973" i="4"/>
  <c r="I4973" i="4"/>
  <c r="J4973" i="4" s="1"/>
  <c r="M4977" i="4"/>
  <c r="I4977" i="4"/>
  <c r="J4977" i="4" s="1"/>
  <c r="N4997" i="4"/>
  <c r="I4997" i="4"/>
  <c r="J4997" i="4" s="1"/>
  <c r="M5005" i="4"/>
  <c r="I5005" i="4"/>
  <c r="J5005" i="4" s="1"/>
  <c r="N5013" i="4"/>
  <c r="I5013" i="4"/>
  <c r="J5013" i="4" s="1"/>
  <c r="M5017" i="4"/>
  <c r="I5017" i="4"/>
  <c r="J5017" i="4" s="1"/>
  <c r="M5025" i="4"/>
  <c r="I5025" i="4"/>
  <c r="J5025" i="4" s="1"/>
  <c r="M5033" i="4"/>
  <c r="I5033" i="4"/>
  <c r="J5033" i="4" s="1"/>
  <c r="M5041" i="4"/>
  <c r="I5041" i="4"/>
  <c r="J5041" i="4" s="1"/>
  <c r="I4225" i="4"/>
  <c r="J4225" i="4" s="1"/>
  <c r="I4481" i="4"/>
  <c r="J4481" i="4" s="1"/>
  <c r="I4701" i="4"/>
  <c r="J4701" i="4" s="1"/>
  <c r="I4829" i="4"/>
  <c r="J4829" i="4" s="1"/>
  <c r="I4893" i="4"/>
  <c r="J4893" i="4" s="1"/>
  <c r="I3681" i="4"/>
  <c r="J3681" i="4" s="1"/>
  <c r="I3705" i="4"/>
  <c r="J3705" i="4" s="1"/>
  <c r="I4121" i="4"/>
  <c r="J4121" i="4" s="1"/>
  <c r="I4353" i="4"/>
  <c r="J4353" i="4" s="1"/>
  <c r="I4537" i="4"/>
  <c r="J4537" i="4" s="1"/>
  <c r="I4605" i="4"/>
  <c r="J4605" i="4" s="1"/>
  <c r="I4669" i="4"/>
  <c r="J4669" i="4" s="1"/>
  <c r="I4733" i="4"/>
  <c r="J4733" i="4" s="1"/>
  <c r="I4797" i="4"/>
  <c r="J4797" i="4" s="1"/>
  <c r="I4861" i="4"/>
  <c r="J4861" i="4" s="1"/>
  <c r="I4925" i="4"/>
  <c r="J4925" i="4" s="1"/>
  <c r="I4989" i="4"/>
  <c r="J4989" i="4" s="1"/>
  <c r="I2086" i="4"/>
  <c r="J2086" i="4" s="1"/>
  <c r="M2086" i="4"/>
  <c r="I2590" i="4"/>
  <c r="J2590" i="4" s="1"/>
  <c r="M2590" i="4"/>
  <c r="M3254" i="4"/>
  <c r="I3254" i="4"/>
  <c r="J3254" i="4" s="1"/>
  <c r="I3362" i="4"/>
  <c r="J3362" i="4" s="1"/>
  <c r="M3362" i="4"/>
  <c r="M4466" i="4"/>
  <c r="I4466" i="4"/>
  <c r="J4466" i="4" s="1"/>
  <c r="O44" i="4"/>
  <c r="I914" i="4"/>
  <c r="J914" i="4" s="1"/>
  <c r="I1202" i="4"/>
  <c r="J1202" i="4" s="1"/>
  <c r="I1394" i="4"/>
  <c r="J1394" i="4" s="1"/>
  <c r="I2018" i="4"/>
  <c r="J2018" i="4" s="1"/>
  <c r="I4078" i="4"/>
  <c r="J4078" i="4" s="1"/>
  <c r="I4238" i="4"/>
  <c r="J4238" i="4" s="1"/>
  <c r="M946" i="4"/>
  <c r="I770" i="4"/>
  <c r="J770" i="4" s="1"/>
  <c r="M770" i="4"/>
  <c r="I2178" i="4"/>
  <c r="J2178" i="4" s="1"/>
  <c r="M2178" i="4"/>
  <c r="I2238" i="4"/>
  <c r="J2238" i="4" s="1"/>
  <c r="M2238" i="4"/>
  <c r="I2918" i="4"/>
  <c r="J2918" i="4" s="1"/>
  <c r="M2918" i="4"/>
  <c r="M4222" i="4"/>
  <c r="I4222" i="4"/>
  <c r="J4222" i="4" s="1"/>
  <c r="M4722" i="4"/>
  <c r="I4722" i="4"/>
  <c r="J4722" i="4" s="1"/>
  <c r="I866" i="4"/>
  <c r="J866" i="4" s="1"/>
  <c r="I978" i="4"/>
  <c r="J978" i="4" s="1"/>
  <c r="I1106" i="4"/>
  <c r="J1106" i="4" s="1"/>
  <c r="I1266" i="4"/>
  <c r="J1266" i="4" s="1"/>
  <c r="I1346" i="4"/>
  <c r="J1346" i="4" s="1"/>
  <c r="I1474" i="4"/>
  <c r="J1474" i="4" s="1"/>
  <c r="I1586" i="4"/>
  <c r="J1586" i="4" s="1"/>
  <c r="I1602" i="4"/>
  <c r="I1714" i="4"/>
  <c r="J1714" i="4" s="1"/>
  <c r="I1730" i="4"/>
  <c r="J1730" i="4" s="1"/>
  <c r="I1842" i="4"/>
  <c r="J1842" i="4" s="1"/>
  <c r="I1858" i="4"/>
  <c r="J1858" i="4" s="1"/>
  <c r="I2050" i="4"/>
  <c r="I4350" i="4"/>
  <c r="J4350" i="4" s="1"/>
  <c r="I3086" i="4"/>
  <c r="J3086" i="4" s="1"/>
  <c r="M2038" i="4"/>
  <c r="M2542" i="4"/>
  <c r="M3374" i="4"/>
  <c r="M4318" i="4"/>
  <c r="M84" i="4"/>
  <c r="N84" i="4"/>
  <c r="K132" i="4"/>
  <c r="I132" i="4"/>
  <c r="J132" i="4" s="1"/>
  <c r="N200" i="4"/>
  <c r="M200" i="4"/>
  <c r="N216" i="4"/>
  <c r="M216" i="4"/>
  <c r="K232" i="4"/>
  <c r="I232" i="4"/>
  <c r="J232" i="4" s="1"/>
  <c r="M232" i="4"/>
  <c r="N248" i="4"/>
  <c r="M248" i="4"/>
  <c r="N260" i="4"/>
  <c r="M260" i="4"/>
  <c r="N276" i="4"/>
  <c r="M276" i="4"/>
  <c r="N292" i="4"/>
  <c r="M292" i="4"/>
  <c r="N304" i="4"/>
  <c r="M304" i="4"/>
  <c r="N320" i="4"/>
  <c r="M320" i="4"/>
  <c r="K340" i="4"/>
  <c r="N340" i="4"/>
  <c r="K436" i="4"/>
  <c r="N436" i="4"/>
  <c r="K520" i="4"/>
  <c r="M520" i="4"/>
  <c r="K536" i="4"/>
  <c r="M536" i="4"/>
  <c r="K564" i="4"/>
  <c r="M564" i="4"/>
  <c r="K580" i="4"/>
  <c r="M580" i="4"/>
  <c r="K596" i="4"/>
  <c r="N596" i="4"/>
  <c r="M596" i="4"/>
  <c r="K692" i="4"/>
  <c r="N692" i="4"/>
  <c r="K772" i="4"/>
  <c r="M772" i="4"/>
  <c r="K788" i="4"/>
  <c r="M788" i="4"/>
  <c r="K804" i="4"/>
  <c r="M804" i="4"/>
  <c r="K820" i="4"/>
  <c r="M820" i="4"/>
  <c r="K840" i="4"/>
  <c r="M840" i="4"/>
  <c r="K852" i="4"/>
  <c r="N852" i="4"/>
  <c r="N856" i="4"/>
  <c r="M856" i="4"/>
  <c r="K884" i="4"/>
  <c r="M884" i="4"/>
  <c r="K900" i="4"/>
  <c r="M900" i="4"/>
  <c r="N912" i="4"/>
  <c r="M912" i="4"/>
  <c r="K948" i="4"/>
  <c r="N948" i="4"/>
  <c r="K968" i="4"/>
  <c r="M968" i="4"/>
  <c r="K984" i="4"/>
  <c r="M984" i="4"/>
  <c r="K1000" i="4"/>
  <c r="M1000" i="4"/>
  <c r="K1064" i="4"/>
  <c r="M1064" i="4"/>
  <c r="K1080" i="4"/>
  <c r="M1080" i="4"/>
  <c r="K1092" i="4"/>
  <c r="M1092" i="4"/>
  <c r="K1108" i="4"/>
  <c r="N1108" i="4"/>
  <c r="M1108" i="4"/>
  <c r="K1140" i="4"/>
  <c r="M1140" i="4"/>
  <c r="N1204" i="4"/>
  <c r="M1204" i="4"/>
  <c r="K1268" i="4"/>
  <c r="M1268" i="4"/>
  <c r="K1284" i="4"/>
  <c r="M1284" i="4"/>
  <c r="K1304" i="4"/>
  <c r="M1304" i="4"/>
  <c r="K1352" i="4"/>
  <c r="M1352" i="4"/>
  <c r="K1364" i="4"/>
  <c r="N1364" i="4"/>
  <c r="M1364" i="4"/>
  <c r="K1368" i="4"/>
  <c r="M1368" i="4"/>
  <c r="K1384" i="4"/>
  <c r="M1384" i="4"/>
  <c r="K1400" i="4"/>
  <c r="I1400" i="4"/>
  <c r="J1400" i="4" s="1"/>
  <c r="M1400" i="4"/>
  <c r="K1416" i="4"/>
  <c r="M1416" i="4"/>
  <c r="N1428" i="4"/>
  <c r="M1428" i="4"/>
  <c r="K1444" i="4"/>
  <c r="M1444" i="4"/>
  <c r="K1448" i="4"/>
  <c r="M1448" i="4"/>
  <c r="K1480" i="4"/>
  <c r="M1480" i="4"/>
  <c r="K1508" i="4"/>
  <c r="N1508" i="4"/>
  <c r="N1512" i="4"/>
  <c r="M1512" i="4"/>
  <c r="N1544" i="4"/>
  <c r="M1544" i="4"/>
  <c r="K1572" i="4"/>
  <c r="M1572" i="4"/>
  <c r="K1608" i="4"/>
  <c r="M1608" i="4"/>
  <c r="K1636" i="4"/>
  <c r="M1636" i="4"/>
  <c r="K1640" i="4"/>
  <c r="M1640" i="4"/>
  <c r="K1668" i="4"/>
  <c r="M1668" i="4"/>
  <c r="K1672" i="4"/>
  <c r="M1672" i="4"/>
  <c r="K1700" i="4"/>
  <c r="M1700" i="4"/>
  <c r="I1744" i="4"/>
  <c r="J1744" i="4" s="1"/>
  <c r="M1744" i="4"/>
  <c r="K1764" i="4"/>
  <c r="M1764" i="4"/>
  <c r="K1828" i="4"/>
  <c r="N1828" i="4"/>
  <c r="K1832" i="4"/>
  <c r="M1832" i="4"/>
  <c r="K1860" i="4"/>
  <c r="M1860" i="4"/>
  <c r="K1864" i="4"/>
  <c r="M1864" i="4"/>
  <c r="I1888" i="4"/>
  <c r="M1888" i="4"/>
  <c r="K1896" i="4"/>
  <c r="M1896" i="4"/>
  <c r="K1924" i="4"/>
  <c r="M1924" i="4"/>
  <c r="K1956" i="4"/>
  <c r="M1956" i="4"/>
  <c r="K1960" i="4"/>
  <c r="M1960" i="4"/>
  <c r="N1972" i="4"/>
  <c r="M1972" i="4"/>
  <c r="K1992" i="4"/>
  <c r="M1992" i="4"/>
  <c r="N2000" i="4"/>
  <c r="M2000" i="4"/>
  <c r="N2012" i="4"/>
  <c r="M2012" i="4"/>
  <c r="N2020" i="4"/>
  <c r="M2020" i="4"/>
  <c r="N2024" i="4"/>
  <c r="M2024" i="4"/>
  <c r="N2028" i="4"/>
  <c r="M2028" i="4"/>
  <c r="N2036" i="4"/>
  <c r="M2036" i="4"/>
  <c r="N2044" i="4"/>
  <c r="M2044" i="4"/>
  <c r="N2048" i="4"/>
  <c r="M2048" i="4"/>
  <c r="N2056" i="4"/>
  <c r="M2056" i="4"/>
  <c r="N2060" i="4"/>
  <c r="M2060" i="4"/>
  <c r="N2064" i="4"/>
  <c r="M2064" i="4"/>
  <c r="N2068" i="4"/>
  <c r="M2068" i="4"/>
  <c r="N2076" i="4"/>
  <c r="M2076" i="4"/>
  <c r="N2084" i="4"/>
  <c r="M2084" i="4"/>
  <c r="N2088" i="4"/>
  <c r="M2088" i="4"/>
  <c r="N2100" i="4"/>
  <c r="M2100" i="4"/>
  <c r="N2104" i="4"/>
  <c r="M2104" i="4"/>
  <c r="N2108" i="4"/>
  <c r="M2108" i="4"/>
  <c r="N2116" i="4"/>
  <c r="M2116" i="4"/>
  <c r="N2124" i="4"/>
  <c r="M2124" i="4"/>
  <c r="N2128" i="4"/>
  <c r="M2128" i="4"/>
  <c r="N2132" i="4"/>
  <c r="M2132" i="4"/>
  <c r="N2140" i="4"/>
  <c r="M2140" i="4"/>
  <c r="N2144" i="4"/>
  <c r="M2144" i="4"/>
  <c r="K2148" i="4"/>
  <c r="M2148" i="4"/>
  <c r="N2152" i="4"/>
  <c r="M2152" i="4"/>
  <c r="N2156" i="4"/>
  <c r="M2156" i="4"/>
  <c r="N2168" i="4"/>
  <c r="M2168" i="4"/>
  <c r="N2172" i="4"/>
  <c r="M2172" i="4"/>
  <c r="N2180" i="4"/>
  <c r="M2180" i="4"/>
  <c r="N2184" i="4"/>
  <c r="M2184" i="4"/>
  <c r="N2192" i="4"/>
  <c r="M2192" i="4"/>
  <c r="N2196" i="4"/>
  <c r="M2196" i="4"/>
  <c r="N2204" i="4"/>
  <c r="M2204" i="4"/>
  <c r="N2208" i="4"/>
  <c r="M2208" i="4"/>
  <c r="N2216" i="4"/>
  <c r="M2216" i="4"/>
  <c r="N2224" i="4"/>
  <c r="M2224" i="4"/>
  <c r="N2232" i="4"/>
  <c r="M2232" i="4"/>
  <c r="N2236" i="4"/>
  <c r="M2236" i="4"/>
  <c r="N2244" i="4"/>
  <c r="M2244" i="4"/>
  <c r="N2248" i="4"/>
  <c r="M2248" i="4"/>
  <c r="N2256" i="4"/>
  <c r="M2256" i="4"/>
  <c r="N2260" i="4"/>
  <c r="M2260" i="4"/>
  <c r="N2264" i="4"/>
  <c r="M2264" i="4"/>
  <c r="N2272" i="4"/>
  <c r="M2272" i="4"/>
  <c r="N2280" i="4"/>
  <c r="M2280" i="4"/>
  <c r="N2284" i="4"/>
  <c r="M2284" i="4"/>
  <c r="N2288" i="4"/>
  <c r="M2288" i="4"/>
  <c r="N2296" i="4"/>
  <c r="M2296" i="4"/>
  <c r="N2300" i="4"/>
  <c r="M2300" i="4"/>
  <c r="N2308" i="4"/>
  <c r="M2308" i="4"/>
  <c r="N2324" i="4"/>
  <c r="M2324" i="4"/>
  <c r="I2328" i="4"/>
  <c r="J2328" i="4" s="1"/>
  <c r="M2328" i="4"/>
  <c r="N2332" i="4"/>
  <c r="M2332" i="4"/>
  <c r="N2340" i="4"/>
  <c r="M2340" i="4"/>
  <c r="N2344" i="4"/>
  <c r="M2344" i="4"/>
  <c r="N2348" i="4"/>
  <c r="M2348" i="4"/>
  <c r="N2360" i="4"/>
  <c r="M2360" i="4"/>
  <c r="N2364" i="4"/>
  <c r="M2364" i="4"/>
  <c r="N2368" i="4"/>
  <c r="M2368" i="4"/>
  <c r="I2380" i="4"/>
  <c r="J2380" i="4" s="1"/>
  <c r="M2380" i="4"/>
  <c r="N2384" i="4"/>
  <c r="M2384" i="4"/>
  <c r="N2388" i="4"/>
  <c r="M2388" i="4"/>
  <c r="N2392" i="4"/>
  <c r="M2392" i="4"/>
  <c r="N2396" i="4"/>
  <c r="M2396" i="4"/>
  <c r="N2404" i="4"/>
  <c r="M2404" i="4"/>
  <c r="N2408" i="4"/>
  <c r="M2408" i="4"/>
  <c r="N2412" i="4"/>
  <c r="M2412" i="4"/>
  <c r="N2420" i="4"/>
  <c r="M2420" i="4"/>
  <c r="N2424" i="4"/>
  <c r="M2424" i="4"/>
  <c r="N2428" i="4"/>
  <c r="M2428" i="4"/>
  <c r="N2436" i="4"/>
  <c r="M2436" i="4"/>
  <c r="N2440" i="4"/>
  <c r="M2440" i="4"/>
  <c r="N2448" i="4"/>
  <c r="M2448" i="4"/>
  <c r="N2452" i="4"/>
  <c r="M2452" i="4"/>
  <c r="N2456" i="4"/>
  <c r="M2456" i="4"/>
  <c r="N2460" i="4"/>
  <c r="M2460" i="4"/>
  <c r="N2464" i="4"/>
  <c r="M2464" i="4"/>
  <c r="N2468" i="4"/>
  <c r="M2468" i="4"/>
  <c r="N2476" i="4"/>
  <c r="M2476" i="4"/>
  <c r="K2500" i="4"/>
  <c r="M2500" i="4"/>
  <c r="N2508" i="4"/>
  <c r="M2508" i="4"/>
  <c r="K2532" i="4"/>
  <c r="N2532" i="4"/>
  <c r="K2536" i="4"/>
  <c r="M2536" i="4"/>
  <c r="N2540" i="4"/>
  <c r="M2540" i="4"/>
  <c r="K2564" i="4"/>
  <c r="M2564" i="4"/>
  <c r="N2572" i="4"/>
  <c r="M2572" i="4"/>
  <c r="K2600" i="4"/>
  <c r="M2600" i="4"/>
  <c r="N2604" i="4"/>
  <c r="M2604" i="4"/>
  <c r="K2628" i="4"/>
  <c r="M2628" i="4"/>
  <c r="K2632" i="4"/>
  <c r="M2632" i="4"/>
  <c r="K2660" i="4"/>
  <c r="M2660" i="4"/>
  <c r="K2664" i="4"/>
  <c r="M2664" i="4"/>
  <c r="K2692" i="4"/>
  <c r="M2692" i="4"/>
  <c r="K2696" i="4"/>
  <c r="M2696" i="4"/>
  <c r="N2700" i="4"/>
  <c r="M2700" i="4"/>
  <c r="K2724" i="4"/>
  <c r="M2724" i="4"/>
  <c r="K2728" i="4"/>
  <c r="M2728" i="4"/>
  <c r="K2756" i="4"/>
  <c r="M2756" i="4"/>
  <c r="K2760" i="4"/>
  <c r="I2760" i="4"/>
  <c r="J2760" i="4" s="1"/>
  <c r="M2760" i="4"/>
  <c r="K2788" i="4"/>
  <c r="M2788" i="4"/>
  <c r="K2792" i="4"/>
  <c r="M2792" i="4"/>
  <c r="K2820" i="4"/>
  <c r="M2820" i="4"/>
  <c r="K2824" i="4"/>
  <c r="M2824" i="4"/>
  <c r="K2852" i="4"/>
  <c r="M2852" i="4"/>
  <c r="K2856" i="4"/>
  <c r="M2856" i="4"/>
  <c r="N2860" i="4"/>
  <c r="M2860" i="4"/>
  <c r="N2864" i="4"/>
  <c r="M2864" i="4"/>
  <c r="K2884" i="4"/>
  <c r="M2884" i="4"/>
  <c r="K2888" i="4"/>
  <c r="I2888" i="4"/>
  <c r="J2888" i="4" s="1"/>
  <c r="M2888" i="4"/>
  <c r="K2916" i="4"/>
  <c r="M2916" i="4"/>
  <c r="K2920" i="4"/>
  <c r="M2920" i="4"/>
  <c r="K2948" i="4"/>
  <c r="M2948" i="4"/>
  <c r="K2952" i="4"/>
  <c r="M2952" i="4"/>
  <c r="N2956" i="4"/>
  <c r="M2956" i="4"/>
  <c r="N2968" i="4"/>
  <c r="M2968" i="4"/>
  <c r="K2980" i="4"/>
  <c r="M2980" i="4"/>
  <c r="K2984" i="4"/>
  <c r="M2984" i="4"/>
  <c r="N2988" i="4"/>
  <c r="M2988" i="4"/>
  <c r="K3012" i="4"/>
  <c r="M3012" i="4"/>
  <c r="K3016" i="4"/>
  <c r="M3016" i="4"/>
  <c r="K3044" i="4"/>
  <c r="N3044" i="4"/>
  <c r="M3044" i="4"/>
  <c r="K3048" i="4"/>
  <c r="M3048" i="4"/>
  <c r="K3076" i="4"/>
  <c r="M3076" i="4"/>
  <c r="K3080" i="4"/>
  <c r="M3080" i="4"/>
  <c r="N3084" i="4"/>
  <c r="M3084" i="4"/>
  <c r="K3108" i="4"/>
  <c r="M3108" i="4"/>
  <c r="K3112" i="4"/>
  <c r="M3112" i="4"/>
  <c r="N3116" i="4"/>
  <c r="M3116" i="4"/>
  <c r="K3144" i="4"/>
  <c r="M3144" i="4"/>
  <c r="N3148" i="4"/>
  <c r="M3148" i="4"/>
  <c r="K3172" i="4"/>
  <c r="M3172" i="4"/>
  <c r="K3176" i="4"/>
  <c r="M3176" i="4"/>
  <c r="N3180" i="4"/>
  <c r="M3180" i="4"/>
  <c r="N3196" i="4"/>
  <c r="M3196" i="4"/>
  <c r="K3204" i="4"/>
  <c r="M3204" i="4"/>
  <c r="K3208" i="4"/>
  <c r="M3208" i="4"/>
  <c r="N3212" i="4"/>
  <c r="M3212" i="4"/>
  <c r="N3224" i="4"/>
  <c r="M3224" i="4"/>
  <c r="K3240" i="4"/>
  <c r="M3240" i="4"/>
  <c r="N3244" i="4"/>
  <c r="M3244" i="4"/>
  <c r="K3268" i="4"/>
  <c r="M3268" i="4"/>
  <c r="K3272" i="4"/>
  <c r="M3272" i="4"/>
  <c r="N3276" i="4"/>
  <c r="M3276" i="4"/>
  <c r="K3300" i="4"/>
  <c r="M3300" i="4"/>
  <c r="K3304" i="4"/>
  <c r="M3304" i="4"/>
  <c r="N3312" i="4"/>
  <c r="M3312" i="4"/>
  <c r="K4048" i="4"/>
  <c r="N4048" i="4"/>
  <c r="N4548" i="4"/>
  <c r="I4548" i="4"/>
  <c r="J4548" i="4" s="1"/>
  <c r="I152" i="4"/>
  <c r="M4161" i="4"/>
  <c r="I4161" i="4"/>
  <c r="J4161" i="4" s="1"/>
  <c r="N4293" i="4"/>
  <c r="I4293" i="4"/>
  <c r="J4293" i="4" s="1"/>
  <c r="N4309" i="4"/>
  <c r="I4309" i="4"/>
  <c r="J4309" i="4" s="1"/>
  <c r="K4317" i="4"/>
  <c r="I4317" i="4"/>
  <c r="N4325" i="4"/>
  <c r="I4325" i="4"/>
  <c r="J4325" i="4" s="1"/>
  <c r="M4333" i="4"/>
  <c r="I4333" i="4"/>
  <c r="N4341" i="4"/>
  <c r="I4341" i="4"/>
  <c r="J4341" i="4" s="1"/>
  <c r="N4357" i="4"/>
  <c r="I4357" i="4"/>
  <c r="J4357" i="4" s="1"/>
  <c r="M4365" i="4"/>
  <c r="I4365" i="4"/>
  <c r="J4365" i="4" s="1"/>
  <c r="N4373" i="4"/>
  <c r="I4373" i="4"/>
  <c r="J4373" i="4" s="1"/>
  <c r="K4381" i="4"/>
  <c r="I4381" i="4"/>
  <c r="J4381" i="4" s="1"/>
  <c r="N4389" i="4"/>
  <c r="I4389" i="4"/>
  <c r="J4389" i="4" s="1"/>
  <c r="M4397" i="4"/>
  <c r="I4397" i="4"/>
  <c r="J4397" i="4" s="1"/>
  <c r="N4405" i="4"/>
  <c r="I4405" i="4"/>
  <c r="N4421" i="4"/>
  <c r="I4421" i="4"/>
  <c r="J4421" i="4" s="1"/>
  <c r="M4429" i="4"/>
  <c r="I4429" i="4"/>
  <c r="J4429" i="4" s="1"/>
  <c r="N4437" i="4"/>
  <c r="I4437" i="4"/>
  <c r="J4437" i="4" s="1"/>
  <c r="K4445" i="4"/>
  <c r="I4445" i="4"/>
  <c r="J4445" i="4" s="1"/>
  <c r="N4453" i="4"/>
  <c r="I4453" i="4"/>
  <c r="J4453" i="4" s="1"/>
  <c r="M4461" i="4"/>
  <c r="I4461" i="4"/>
  <c r="J4461" i="4" s="1"/>
  <c r="N4469" i="4"/>
  <c r="I4469" i="4"/>
  <c r="J4469" i="4" s="1"/>
  <c r="N2852" i="4"/>
  <c r="K4601" i="4"/>
  <c r="M4601" i="4"/>
  <c r="K4801" i="4"/>
  <c r="M4801" i="4"/>
  <c r="I4485" i="4"/>
  <c r="I4493" i="4"/>
  <c r="J4493" i="4" s="1"/>
  <c r="I4501" i="4"/>
  <c r="J4501" i="4" s="1"/>
  <c r="I4509" i="4"/>
  <c r="J4509" i="4" s="1"/>
  <c r="I4517" i="4"/>
  <c r="J4517" i="4" s="1"/>
  <c r="I4525" i="4"/>
  <c r="J4525" i="4" s="1"/>
  <c r="I4533" i="4"/>
  <c r="J4533" i="4" s="1"/>
  <c r="I4541" i="4"/>
  <c r="J4541" i="4" s="1"/>
  <c r="I4549" i="4"/>
  <c r="J4549" i="4" s="1"/>
  <c r="I4557" i="4"/>
  <c r="J4557" i="4" s="1"/>
  <c r="I4565" i="4"/>
  <c r="J4565" i="4" s="1"/>
  <c r="I4573" i="4"/>
  <c r="J4573" i="4" s="1"/>
  <c r="I4581" i="4"/>
  <c r="K4684" i="4"/>
  <c r="N4684" i="4"/>
  <c r="N67" i="4"/>
  <c r="M67" i="4"/>
  <c r="M103" i="4"/>
  <c r="I103" i="4"/>
  <c r="J103" i="4" s="1"/>
  <c r="M135" i="4"/>
  <c r="I135" i="4"/>
  <c r="J135" i="4" s="1"/>
  <c r="M143" i="4"/>
  <c r="I143" i="4"/>
  <c r="J143" i="4" s="1"/>
  <c r="M159" i="4"/>
  <c r="I159" i="4"/>
  <c r="J159" i="4" s="1"/>
  <c r="M175" i="4"/>
  <c r="I175" i="4"/>
  <c r="J175" i="4" s="1"/>
  <c r="M191" i="4"/>
  <c r="I191" i="4"/>
  <c r="J191" i="4" s="1"/>
  <c r="I199" i="4"/>
  <c r="J199" i="4" s="1"/>
  <c r="M199" i="4"/>
  <c r="M211" i="4"/>
  <c r="I211" i="4"/>
  <c r="J211" i="4" s="1"/>
  <c r="M227" i="4"/>
  <c r="I227" i="4"/>
  <c r="J227" i="4" s="1"/>
  <c r="M239" i="4"/>
  <c r="I239" i="4"/>
  <c r="J239" i="4" s="1"/>
  <c r="N247" i="4"/>
  <c r="M247" i="4"/>
  <c r="M263" i="4"/>
  <c r="I263" i="4"/>
  <c r="J263" i="4" s="1"/>
  <c r="M271" i="4"/>
  <c r="I271" i="4"/>
  <c r="J271" i="4" s="1"/>
  <c r="M307" i="4"/>
  <c r="I307" i="4"/>
  <c r="J307" i="4" s="1"/>
  <c r="M339" i="4"/>
  <c r="I339" i="4"/>
  <c r="J339" i="4" s="1"/>
  <c r="M347" i="4"/>
  <c r="I347" i="4"/>
  <c r="J347" i="4" s="1"/>
  <c r="N375" i="4"/>
  <c r="M375" i="4"/>
  <c r="I375" i="4"/>
  <c r="J375" i="4" s="1"/>
  <c r="M403" i="4"/>
  <c r="I403" i="4"/>
  <c r="J403" i="4" s="1"/>
  <c r="M411" i="4"/>
  <c r="I411" i="4"/>
  <c r="J411" i="4" s="1"/>
  <c r="M431" i="4"/>
  <c r="I431" i="4"/>
  <c r="J431" i="4" s="1"/>
  <c r="N439" i="4"/>
  <c r="M439" i="4"/>
  <c r="M443" i="4"/>
  <c r="I443" i="4"/>
  <c r="J443" i="4" s="1"/>
  <c r="K451" i="4"/>
  <c r="M451" i="4"/>
  <c r="I451" i="4"/>
  <c r="J451" i="4" s="1"/>
  <c r="K459" i="4"/>
  <c r="M459" i="4"/>
  <c r="I459" i="4"/>
  <c r="J459" i="4" s="1"/>
  <c r="K467" i="4"/>
  <c r="M467" i="4"/>
  <c r="I467" i="4"/>
  <c r="J467" i="4" s="1"/>
  <c r="K475" i="4"/>
  <c r="M475" i="4"/>
  <c r="K495" i="4"/>
  <c r="M495" i="4"/>
  <c r="M503" i="4"/>
  <c r="I503" i="4"/>
  <c r="J503" i="4" s="1"/>
  <c r="K519" i="4"/>
  <c r="M519" i="4"/>
  <c r="I519" i="4"/>
  <c r="J519" i="4" s="1"/>
  <c r="K527" i="4"/>
  <c r="M527" i="4"/>
  <c r="I527" i="4"/>
  <c r="J527" i="4" s="1"/>
  <c r="N535" i="4"/>
  <c r="M535" i="4"/>
  <c r="I535" i="4"/>
  <c r="J535" i="4" s="1"/>
  <c r="K543" i="4"/>
  <c r="I543" i="4"/>
  <c r="J543" i="4" s="1"/>
  <c r="K551" i="4"/>
  <c r="I551" i="4"/>
  <c r="J551" i="4" s="1"/>
  <c r="K559" i="4"/>
  <c r="M559" i="4"/>
  <c r="K563" i="4"/>
  <c r="M563" i="4"/>
  <c r="K571" i="4"/>
  <c r="M571" i="4"/>
  <c r="I571" i="4"/>
  <c r="J571" i="4" s="1"/>
  <c r="K579" i="4"/>
  <c r="M579" i="4"/>
  <c r="K587" i="4"/>
  <c r="M587" i="4"/>
  <c r="I587" i="4"/>
  <c r="J587" i="4" s="1"/>
  <c r="K595" i="4"/>
  <c r="M595" i="4"/>
  <c r="K603" i="4"/>
  <c r="M603" i="4"/>
  <c r="K623" i="4"/>
  <c r="M623" i="4"/>
  <c r="I623" i="4"/>
  <c r="J623" i="4" s="1"/>
  <c r="K627" i="4"/>
  <c r="M627" i="4"/>
  <c r="I627" i="4"/>
  <c r="J627" i="4" s="1"/>
  <c r="K635" i="4"/>
  <c r="M635" i="4"/>
  <c r="I635" i="4"/>
  <c r="J635" i="4" s="1"/>
  <c r="K643" i="4"/>
  <c r="M643" i="4"/>
  <c r="I643" i="4"/>
  <c r="J643" i="4" s="1"/>
  <c r="K651" i="4"/>
  <c r="M651" i="4"/>
  <c r="I651" i="4"/>
  <c r="J651" i="4" s="1"/>
  <c r="K659" i="4"/>
  <c r="M659" i="4"/>
  <c r="I659" i="4"/>
  <c r="J659" i="4" s="1"/>
  <c r="K675" i="4"/>
  <c r="M675" i="4"/>
  <c r="K683" i="4"/>
  <c r="M683" i="4"/>
  <c r="K703" i="4"/>
  <c r="I703" i="4"/>
  <c r="J703" i="4" s="1"/>
  <c r="K711" i="4"/>
  <c r="I711" i="4"/>
  <c r="J711" i="4" s="1"/>
  <c r="M711" i="4"/>
  <c r="K719" i="4"/>
  <c r="M719" i="4"/>
  <c r="N727" i="4"/>
  <c r="M727" i="4"/>
  <c r="K735" i="4"/>
  <c r="I735" i="4"/>
  <c r="J735" i="4" s="1"/>
  <c r="K739" i="4"/>
  <c r="M739" i="4"/>
  <c r="K747" i="4"/>
  <c r="M747" i="4"/>
  <c r="I747" i="4"/>
  <c r="J747" i="4" s="1"/>
  <c r="K767" i="4"/>
  <c r="M767" i="4"/>
  <c r="K787" i="4"/>
  <c r="I787" i="4"/>
  <c r="J787" i="4" s="1"/>
  <c r="K795" i="4"/>
  <c r="M795" i="4"/>
  <c r="K803" i="4"/>
  <c r="M803" i="4"/>
  <c r="K827" i="4"/>
  <c r="M827" i="4"/>
  <c r="I827" i="4"/>
  <c r="J827" i="4" s="1"/>
  <c r="K835" i="4"/>
  <c r="M835" i="4"/>
  <c r="I835" i="4"/>
  <c r="K843" i="4"/>
  <c r="M843" i="4"/>
  <c r="K851" i="4"/>
  <c r="M851" i="4"/>
  <c r="I851" i="4"/>
  <c r="J851" i="4" s="1"/>
  <c r="K859" i="4"/>
  <c r="M859" i="4"/>
  <c r="K879" i="4"/>
  <c r="M879" i="4"/>
  <c r="I879" i="4"/>
  <c r="J879" i="4" s="1"/>
  <c r="K887" i="4"/>
  <c r="M887" i="4"/>
  <c r="I887" i="4"/>
  <c r="J887" i="4" s="1"/>
  <c r="K895" i="4"/>
  <c r="I895" i="4"/>
  <c r="J895" i="4" s="1"/>
  <c r="M911" i="4"/>
  <c r="I911" i="4"/>
  <c r="J911" i="4" s="1"/>
  <c r="K919" i="4"/>
  <c r="M919" i="4"/>
  <c r="K927" i="4"/>
  <c r="M927" i="4"/>
  <c r="K935" i="4"/>
  <c r="M935" i="4"/>
  <c r="I935" i="4"/>
  <c r="J935" i="4" s="1"/>
  <c r="K947" i="4"/>
  <c r="M947" i="4"/>
  <c r="I947" i="4"/>
  <c r="J947" i="4" s="1"/>
  <c r="K955" i="4"/>
  <c r="M955" i="4"/>
  <c r="I955" i="4"/>
  <c r="J955" i="4" s="1"/>
  <c r="K963" i="4"/>
  <c r="I963" i="4"/>
  <c r="J963" i="4" s="1"/>
  <c r="K983" i="4"/>
  <c r="M983" i="4"/>
  <c r="K1003" i="4"/>
  <c r="I1003" i="4"/>
  <c r="J1003" i="4" s="1"/>
  <c r="K1011" i="4"/>
  <c r="M1011" i="4"/>
  <c r="K1019" i="4"/>
  <c r="I1019" i="4"/>
  <c r="J1019" i="4" s="1"/>
  <c r="M1019" i="4"/>
  <c r="K1027" i="4"/>
  <c r="M1027" i="4"/>
  <c r="I1027" i="4"/>
  <c r="J1027" i="4" s="1"/>
  <c r="K1035" i="4"/>
  <c r="I1035" i="4"/>
  <c r="J1035" i="4" s="1"/>
  <c r="K1043" i="4"/>
  <c r="I1043" i="4"/>
  <c r="J1043" i="4" s="1"/>
  <c r="K1051" i="4"/>
  <c r="I1051" i="4"/>
  <c r="J1051" i="4" s="1"/>
  <c r="K1059" i="4"/>
  <c r="I1059" i="4"/>
  <c r="J1059" i="4" s="1"/>
  <c r="M1059" i="4"/>
  <c r="K1067" i="4"/>
  <c r="M1067" i="4"/>
  <c r="I1067" i="4"/>
  <c r="J1067" i="4" s="1"/>
  <c r="K1075" i="4"/>
  <c r="M1075" i="4"/>
  <c r="I1075" i="4"/>
  <c r="J1075" i="4" s="1"/>
  <c r="K1083" i="4"/>
  <c r="M1083" i="4"/>
  <c r="K1091" i="4"/>
  <c r="M1091" i="4"/>
  <c r="I1091" i="4"/>
  <c r="J1091" i="4" s="1"/>
  <c r="K1099" i="4"/>
  <c r="M1099" i="4"/>
  <c r="I1099" i="4"/>
  <c r="J1099" i="4" s="1"/>
  <c r="K1107" i="4"/>
  <c r="M1107" i="4"/>
  <c r="I1107" i="4"/>
  <c r="J1107" i="4" s="1"/>
  <c r="K1115" i="4"/>
  <c r="M1115" i="4"/>
  <c r="I1115" i="4"/>
  <c r="J1115" i="4" s="1"/>
  <c r="K1123" i="4"/>
  <c r="M1123" i="4"/>
  <c r="K1131" i="4"/>
  <c r="M1131" i="4"/>
  <c r="I1131" i="4"/>
  <c r="J1131" i="4" s="1"/>
  <c r="K1139" i="4"/>
  <c r="M1139" i="4"/>
  <c r="K1147" i="4"/>
  <c r="M1147" i="4"/>
  <c r="K1155" i="4"/>
  <c r="I1155" i="4"/>
  <c r="J1155" i="4" s="1"/>
  <c r="K1163" i="4"/>
  <c r="M1163" i="4"/>
  <c r="K1171" i="4"/>
  <c r="M1171" i="4"/>
  <c r="I1171" i="4"/>
  <c r="J1171" i="4" s="1"/>
  <c r="K1179" i="4"/>
  <c r="M1179" i="4"/>
  <c r="I1179" i="4"/>
  <c r="J1179" i="4" s="1"/>
  <c r="K1199" i="4"/>
  <c r="M1199" i="4"/>
  <c r="I1199" i="4"/>
  <c r="J1199" i="4" s="1"/>
  <c r="K1207" i="4"/>
  <c r="M1207" i="4"/>
  <c r="I1207" i="4"/>
  <c r="J1207" i="4" s="1"/>
  <c r="K1215" i="4"/>
  <c r="M1215" i="4"/>
  <c r="K1223" i="4"/>
  <c r="M1223" i="4"/>
  <c r="K1231" i="4"/>
  <c r="M1231" i="4"/>
  <c r="I1231" i="4"/>
  <c r="J1231" i="4" s="1"/>
  <c r="K1239" i="4"/>
  <c r="M1239" i="4"/>
  <c r="K1247" i="4"/>
  <c r="M1247" i="4"/>
  <c r="I1247" i="4"/>
  <c r="J1247" i="4" s="1"/>
  <c r="K1255" i="4"/>
  <c r="M1255" i="4"/>
  <c r="K1263" i="4"/>
  <c r="M1263" i="4"/>
  <c r="I1263" i="4"/>
  <c r="J1263" i="4" s="1"/>
  <c r="K1271" i="4"/>
  <c r="M1271" i="4"/>
  <c r="I1271" i="4"/>
  <c r="J1271" i="4" s="1"/>
  <c r="K1279" i="4"/>
  <c r="M1279" i="4"/>
  <c r="K1283" i="4"/>
  <c r="M1283" i="4"/>
  <c r="I1283" i="4"/>
  <c r="J1283" i="4" s="1"/>
  <c r="K1291" i="4"/>
  <c r="M1291" i="4"/>
  <c r="K1299" i="4"/>
  <c r="M1299" i="4"/>
  <c r="I1299" i="4"/>
  <c r="J1299" i="4" s="1"/>
  <c r="K1307" i="4"/>
  <c r="M1307" i="4"/>
  <c r="I1307" i="4"/>
  <c r="K1315" i="4"/>
  <c r="M1315" i="4"/>
  <c r="I1315" i="4"/>
  <c r="J1315" i="4" s="1"/>
  <c r="K1323" i="4"/>
  <c r="M1323" i="4"/>
  <c r="I1323" i="4"/>
  <c r="J1323" i="4" s="1"/>
  <c r="K1331" i="4"/>
  <c r="M1331" i="4"/>
  <c r="I1331" i="4"/>
  <c r="J1331" i="4" s="1"/>
  <c r="K1339" i="4"/>
  <c r="M1339" i="4"/>
  <c r="K1347" i="4"/>
  <c r="M1347" i="4"/>
  <c r="I1347" i="4"/>
  <c r="J1347" i="4" s="1"/>
  <c r="K1355" i="4"/>
  <c r="M1355" i="4"/>
  <c r="K1363" i="4"/>
  <c r="M1363" i="4"/>
  <c r="I1363" i="4"/>
  <c r="J1363" i="4" s="1"/>
  <c r="K1371" i="4"/>
  <c r="M1371" i="4"/>
  <c r="I1371" i="4"/>
  <c r="J1371" i="4" s="1"/>
  <c r="K1391" i="4"/>
  <c r="M1391" i="4"/>
  <c r="I1391" i="4"/>
  <c r="J1391" i="4" s="1"/>
  <c r="K1399" i="4"/>
  <c r="M1399" i="4"/>
  <c r="I1399" i="4"/>
  <c r="J1399" i="4" s="1"/>
  <c r="K1407" i="4"/>
  <c r="M1407" i="4"/>
  <c r="K1415" i="4"/>
  <c r="M1415" i="4"/>
  <c r="K1423" i="4"/>
  <c r="M1423" i="4"/>
  <c r="I1423" i="4"/>
  <c r="J1423" i="4" s="1"/>
  <c r="K1431" i="4"/>
  <c r="M1431" i="4"/>
  <c r="K1439" i="4"/>
  <c r="M1439" i="4"/>
  <c r="I1439" i="4"/>
  <c r="J1439" i="4" s="1"/>
  <c r="K1451" i="4"/>
  <c r="M1451" i="4"/>
  <c r="I1451" i="4"/>
  <c r="J1451" i="4" s="1"/>
  <c r="K1459" i="4"/>
  <c r="M1459" i="4"/>
  <c r="I1459" i="4"/>
  <c r="J1459" i="4" s="1"/>
  <c r="K1467" i="4"/>
  <c r="M1467" i="4"/>
  <c r="I139" i="4"/>
  <c r="J139" i="4" s="1"/>
  <c r="I231" i="4"/>
  <c r="J231" i="4" s="1"/>
  <c r="I279" i="4"/>
  <c r="I327" i="4"/>
  <c r="J327" i="4" s="1"/>
  <c r="I383" i="4"/>
  <c r="J383" i="4" s="1"/>
  <c r="I423" i="4"/>
  <c r="J423" i="4" s="1"/>
  <c r="I479" i="4"/>
  <c r="J479" i="4" s="1"/>
  <c r="I567" i="4"/>
  <c r="J567" i="4" s="1"/>
  <c r="I615" i="4"/>
  <c r="J615" i="4" s="1"/>
  <c r="I719" i="4"/>
  <c r="J719" i="4" s="1"/>
  <c r="I767" i="4"/>
  <c r="J767" i="4" s="1"/>
  <c r="I815" i="4"/>
  <c r="J815" i="4" s="1"/>
  <c r="I839" i="4"/>
  <c r="J839" i="4" s="1"/>
  <c r="I995" i="4"/>
  <c r="J995" i="4" s="1"/>
  <c r="I1223" i="4"/>
  <c r="J1223" i="4" s="1"/>
  <c r="I1279" i="4"/>
  <c r="J1279" i="4" s="1"/>
  <c r="I1431" i="4"/>
  <c r="J1431" i="4" s="1"/>
  <c r="M487" i="4"/>
  <c r="M543" i="4"/>
  <c r="M743" i="4"/>
  <c r="I95" i="4"/>
  <c r="J95" i="4" s="1"/>
  <c r="I147" i="4"/>
  <c r="J147" i="4" s="1"/>
  <c r="I171" i="4"/>
  <c r="J171" i="4" s="1"/>
  <c r="I235" i="4"/>
  <c r="J235" i="4" s="1"/>
  <c r="I259" i="4"/>
  <c r="J259" i="4" s="1"/>
  <c r="I291" i="4"/>
  <c r="J291" i="4" s="1"/>
  <c r="I315" i="4"/>
  <c r="J315" i="4" s="1"/>
  <c r="I335" i="4"/>
  <c r="J335" i="4" s="1"/>
  <c r="I363" i="4"/>
  <c r="J363" i="4" s="1"/>
  <c r="I387" i="4"/>
  <c r="J387" i="4" s="1"/>
  <c r="I435" i="4"/>
  <c r="J435" i="4" s="1"/>
  <c r="I495" i="4"/>
  <c r="J495" i="4" s="1"/>
  <c r="I579" i="4"/>
  <c r="J579" i="4" s="1"/>
  <c r="I595" i="4"/>
  <c r="J595" i="4" s="1"/>
  <c r="I639" i="4"/>
  <c r="I679" i="4"/>
  <c r="J679" i="4" s="1"/>
  <c r="I727" i="4"/>
  <c r="J727" i="4" s="1"/>
  <c r="I743" i="4"/>
  <c r="J743" i="4" s="1"/>
  <c r="I795" i="4"/>
  <c r="J795" i="4" s="1"/>
  <c r="I831" i="4"/>
  <c r="J831" i="4" s="1"/>
  <c r="I843" i="4"/>
  <c r="J843" i="4" s="1"/>
  <c r="I927" i="4"/>
  <c r="J927" i="4" s="1"/>
  <c r="I1127" i="4"/>
  <c r="J1127" i="4" s="1"/>
  <c r="I1147" i="4"/>
  <c r="J1147" i="4" s="1"/>
  <c r="I1319" i="4"/>
  <c r="J1319" i="4" s="1"/>
  <c r="I1339" i="4"/>
  <c r="J1339" i="4" s="1"/>
  <c r="I1355" i="4"/>
  <c r="J1355" i="4" s="1"/>
  <c r="I1467" i="4"/>
  <c r="J1467" i="4" s="1"/>
  <c r="M87" i="4"/>
  <c r="O87" i="4" s="1"/>
  <c r="M127" i="4"/>
  <c r="M183" i="4"/>
  <c r="M223" i="4"/>
  <c r="M479" i="4"/>
  <c r="M639" i="4"/>
  <c r="M679" i="4"/>
  <c r="M735" i="4"/>
  <c r="M779" i="4"/>
  <c r="M903" i="4"/>
  <c r="M971" i="4"/>
  <c r="M995" i="4"/>
  <c r="M1051" i="4"/>
  <c r="M1127" i="4"/>
  <c r="M1287" i="4"/>
  <c r="M1383" i="4"/>
  <c r="N55" i="4"/>
  <c r="M55" i="4"/>
  <c r="N71" i="4"/>
  <c r="M71" i="4"/>
  <c r="N75" i="4"/>
  <c r="M75" i="4"/>
  <c r="N83" i="4"/>
  <c r="M83" i="4"/>
  <c r="M99" i="4"/>
  <c r="I99" i="4"/>
  <c r="J99" i="4" s="1"/>
  <c r="N119" i="4"/>
  <c r="M119" i="4"/>
  <c r="M155" i="4"/>
  <c r="I155" i="4"/>
  <c r="J155" i="4" s="1"/>
  <c r="M179" i="4"/>
  <c r="I179" i="4"/>
  <c r="J179" i="4" s="1"/>
  <c r="M243" i="4"/>
  <c r="I243" i="4"/>
  <c r="J243" i="4" s="1"/>
  <c r="M283" i="4"/>
  <c r="I283" i="4"/>
  <c r="M303" i="4"/>
  <c r="I303" i="4"/>
  <c r="J303" i="4" s="1"/>
  <c r="N311" i="4"/>
  <c r="M311" i="4"/>
  <c r="M331" i="4"/>
  <c r="I331" i="4"/>
  <c r="J331" i="4" s="1"/>
  <c r="M355" i="4"/>
  <c r="I355" i="4"/>
  <c r="J355" i="4" s="1"/>
  <c r="M379" i="4"/>
  <c r="I379" i="4"/>
  <c r="J379" i="4" s="1"/>
  <c r="I391" i="4"/>
  <c r="J391" i="4" s="1"/>
  <c r="M391" i="4"/>
  <c r="M399" i="4"/>
  <c r="I399" i="4"/>
  <c r="J399" i="4" s="1"/>
  <c r="M427" i="4"/>
  <c r="I427" i="4"/>
  <c r="J427" i="4" s="1"/>
  <c r="K455" i="4"/>
  <c r="M455" i="4"/>
  <c r="K463" i="4"/>
  <c r="M463" i="4"/>
  <c r="N471" i="4"/>
  <c r="M471" i="4"/>
  <c r="I471" i="4"/>
  <c r="J471" i="4" s="1"/>
  <c r="K483" i="4"/>
  <c r="M483" i="4"/>
  <c r="K491" i="4"/>
  <c r="M491" i="4"/>
  <c r="K499" i="4"/>
  <c r="M499" i="4"/>
  <c r="I499" i="4"/>
  <c r="J499" i="4" s="1"/>
  <c r="K507" i="4"/>
  <c r="M507" i="4"/>
  <c r="K515" i="4"/>
  <c r="M515" i="4"/>
  <c r="I515" i="4"/>
  <c r="J515" i="4" s="1"/>
  <c r="K523" i="4"/>
  <c r="M523" i="4"/>
  <c r="K531" i="4"/>
  <c r="M531" i="4"/>
  <c r="K539" i="4"/>
  <c r="M539" i="4"/>
  <c r="K547" i="4"/>
  <c r="M547" i="4"/>
  <c r="K555" i="4"/>
  <c r="M555" i="4"/>
  <c r="I555" i="4"/>
  <c r="J555" i="4" s="1"/>
  <c r="K575" i="4"/>
  <c r="I575" i="4"/>
  <c r="J575" i="4" s="1"/>
  <c r="K583" i="4"/>
  <c r="M583" i="4"/>
  <c r="K591" i="4"/>
  <c r="M591" i="4"/>
  <c r="N599" i="4"/>
  <c r="M599" i="4"/>
  <c r="I599" i="4"/>
  <c r="J599" i="4" s="1"/>
  <c r="K607" i="4"/>
  <c r="I607" i="4"/>
  <c r="J607" i="4" s="1"/>
  <c r="K611" i="4"/>
  <c r="M611" i="4"/>
  <c r="I611" i="4"/>
  <c r="J611" i="4" s="1"/>
  <c r="K619" i="4"/>
  <c r="M619" i="4"/>
  <c r="K647" i="4"/>
  <c r="M647" i="4"/>
  <c r="K655" i="4"/>
  <c r="M655" i="4"/>
  <c r="N663" i="4"/>
  <c r="M663" i="4"/>
  <c r="I663" i="4"/>
  <c r="J663" i="4" s="1"/>
  <c r="K667" i="4"/>
  <c r="M667" i="4"/>
  <c r="K687" i="4"/>
  <c r="M687" i="4"/>
  <c r="K691" i="4"/>
  <c r="M691" i="4"/>
  <c r="K699" i="4"/>
  <c r="M699" i="4"/>
  <c r="I699" i="4"/>
  <c r="J699" i="4" s="1"/>
  <c r="K707" i="4"/>
  <c r="M707" i="4"/>
  <c r="K715" i="4"/>
  <c r="M715" i="4"/>
  <c r="K723" i="4"/>
  <c r="M723" i="4"/>
  <c r="I723" i="4"/>
  <c r="J723" i="4" s="1"/>
  <c r="K731" i="4"/>
  <c r="M731" i="4"/>
  <c r="I731" i="4"/>
  <c r="J731" i="4" s="1"/>
  <c r="K751" i="4"/>
  <c r="M751" i="4"/>
  <c r="I751" i="4"/>
  <c r="J751" i="4" s="1"/>
  <c r="K755" i="4"/>
  <c r="M755" i="4"/>
  <c r="K763" i="4"/>
  <c r="I763" i="4"/>
  <c r="J763" i="4" s="1"/>
  <c r="K771" i="4"/>
  <c r="M771" i="4"/>
  <c r="K775" i="4"/>
  <c r="M775" i="4"/>
  <c r="I775" i="4"/>
  <c r="J775" i="4" s="1"/>
  <c r="K783" i="4"/>
  <c r="M783" i="4"/>
  <c r="N791" i="4"/>
  <c r="M791" i="4"/>
  <c r="I791" i="4"/>
  <c r="J791" i="4" s="1"/>
  <c r="K799" i="4"/>
  <c r="M799" i="4"/>
  <c r="K807" i="4"/>
  <c r="I807" i="4"/>
  <c r="J807" i="4" s="1"/>
  <c r="M807" i="4"/>
  <c r="K811" i="4"/>
  <c r="M811" i="4"/>
  <c r="I811" i="4"/>
  <c r="J811" i="4" s="1"/>
  <c r="K819" i="4"/>
  <c r="M819" i="4"/>
  <c r="I819" i="4"/>
  <c r="J819" i="4" s="1"/>
  <c r="K847" i="4"/>
  <c r="M847" i="4"/>
  <c r="K855" i="4"/>
  <c r="M855" i="4"/>
  <c r="I855" i="4"/>
  <c r="J855" i="4" s="1"/>
  <c r="K863" i="4"/>
  <c r="M863" i="4"/>
  <c r="K867" i="4"/>
  <c r="M867" i="4"/>
  <c r="I867" i="4"/>
  <c r="J867" i="4" s="1"/>
  <c r="K875" i="4"/>
  <c r="M875" i="4"/>
  <c r="K883" i="4"/>
  <c r="M883" i="4"/>
  <c r="K891" i="4"/>
  <c r="M891" i="4"/>
  <c r="K899" i="4"/>
  <c r="M899" i="4"/>
  <c r="K907" i="4"/>
  <c r="M907" i="4"/>
  <c r="I907" i="4"/>
  <c r="J907" i="4" s="1"/>
  <c r="K915" i="4"/>
  <c r="M915" i="4"/>
  <c r="K923" i="4"/>
  <c r="M923" i="4"/>
  <c r="K931" i="4"/>
  <c r="I931" i="4"/>
  <c r="K943" i="4"/>
  <c r="M943" i="4"/>
  <c r="K951" i="4"/>
  <c r="M951" i="4"/>
  <c r="K959" i="4"/>
  <c r="M959" i="4"/>
  <c r="K967" i="4"/>
  <c r="M967" i="4"/>
  <c r="K975" i="4"/>
  <c r="M975" i="4"/>
  <c r="I975" i="4"/>
  <c r="J975" i="4" s="1"/>
  <c r="K979" i="4"/>
  <c r="M979" i="4"/>
  <c r="K987" i="4"/>
  <c r="I987" i="4"/>
  <c r="J987" i="4" s="1"/>
  <c r="K991" i="4"/>
  <c r="M991" i="4"/>
  <c r="I991" i="4"/>
  <c r="J991" i="4" s="1"/>
  <c r="K999" i="4"/>
  <c r="M999" i="4"/>
  <c r="K1007" i="4"/>
  <c r="M1007" i="4"/>
  <c r="I1007" i="4"/>
  <c r="J1007" i="4" s="1"/>
  <c r="K1015" i="4"/>
  <c r="M1015" i="4"/>
  <c r="K1023" i="4"/>
  <c r="M1023" i="4"/>
  <c r="K1031" i="4"/>
  <c r="M1031" i="4"/>
  <c r="I1031" i="4"/>
  <c r="J1031" i="4" s="1"/>
  <c r="N1039" i="4"/>
  <c r="M1039" i="4"/>
  <c r="K1047" i="4"/>
  <c r="M1047" i="4"/>
  <c r="I1047" i="4"/>
  <c r="J1047" i="4" s="1"/>
  <c r="K1055" i="4"/>
  <c r="M1055" i="4"/>
  <c r="I1055" i="4"/>
  <c r="J1055" i="4" s="1"/>
  <c r="K1063" i="4"/>
  <c r="I1063" i="4"/>
  <c r="J1063" i="4" s="1"/>
  <c r="K1071" i="4"/>
  <c r="M1071" i="4"/>
  <c r="K1079" i="4"/>
  <c r="I1079" i="4"/>
  <c r="M1079" i="4"/>
  <c r="K1087" i="4"/>
  <c r="M1087" i="4"/>
  <c r="K1095" i="4"/>
  <c r="I1095" i="4"/>
  <c r="J1095" i="4" s="1"/>
  <c r="K1103" i="4"/>
  <c r="M1103" i="4"/>
  <c r="K1111" i="4"/>
  <c r="M1111" i="4"/>
  <c r="K1119" i="4"/>
  <c r="I1119" i="4"/>
  <c r="J1119" i="4" s="1"/>
  <c r="M1119" i="4"/>
  <c r="K1135" i="4"/>
  <c r="I1135" i="4"/>
  <c r="J1135" i="4" s="1"/>
  <c r="K1143" i="4"/>
  <c r="M1143" i="4"/>
  <c r="I1143" i="4"/>
  <c r="J1143" i="4" s="1"/>
  <c r="K1151" i="4"/>
  <c r="M1151" i="4"/>
  <c r="I1151" i="4"/>
  <c r="J1151" i="4" s="1"/>
  <c r="K1159" i="4"/>
  <c r="M1159" i="4"/>
  <c r="I1159" i="4"/>
  <c r="J1159" i="4" s="1"/>
  <c r="K1167" i="4"/>
  <c r="M1167" i="4"/>
  <c r="I1167" i="4"/>
  <c r="J1167" i="4" s="1"/>
  <c r="K1175" i="4"/>
  <c r="M1175" i="4"/>
  <c r="K1183" i="4"/>
  <c r="M1183" i="4"/>
  <c r="I1183" i="4"/>
  <c r="J1183" i="4" s="1"/>
  <c r="K1187" i="4"/>
  <c r="I1187" i="4"/>
  <c r="J1187" i="4" s="1"/>
  <c r="K1195" i="4"/>
  <c r="M1195" i="4"/>
  <c r="I1195" i="4"/>
  <c r="J1195" i="4" s="1"/>
  <c r="K1203" i="4"/>
  <c r="M1203" i="4"/>
  <c r="I1203" i="4"/>
  <c r="J1203" i="4" s="1"/>
  <c r="K1211" i="4"/>
  <c r="M1211" i="4"/>
  <c r="K1219" i="4"/>
  <c r="M1219" i="4"/>
  <c r="I1219" i="4"/>
  <c r="J1219" i="4" s="1"/>
  <c r="K1227" i="4"/>
  <c r="M1227" i="4"/>
  <c r="K1235" i="4"/>
  <c r="I1235" i="4"/>
  <c r="J1235" i="4" s="1"/>
  <c r="K1243" i="4"/>
  <c r="I1243" i="4"/>
  <c r="J1243" i="4" s="1"/>
  <c r="K1251" i="4"/>
  <c r="M1251" i="4"/>
  <c r="I1251" i="4"/>
  <c r="J1251" i="4" s="1"/>
  <c r="K1259" i="4"/>
  <c r="M1259" i="4"/>
  <c r="I1259" i="4"/>
  <c r="J1259" i="4" s="1"/>
  <c r="K1267" i="4"/>
  <c r="I1267" i="4"/>
  <c r="J1267" i="4" s="1"/>
  <c r="K1275" i="4"/>
  <c r="M1275" i="4"/>
  <c r="K1295" i="4"/>
  <c r="I1295" i="4"/>
  <c r="J1295" i="4" s="1"/>
  <c r="M1295" i="4"/>
  <c r="K1303" i="4"/>
  <c r="M1303" i="4"/>
  <c r="K1311" i="4"/>
  <c r="M1311" i="4"/>
  <c r="I1311" i="4"/>
  <c r="K1327" i="4"/>
  <c r="I1327" i="4"/>
  <c r="J1327" i="4" s="1"/>
  <c r="K1335" i="4"/>
  <c r="M1335" i="4"/>
  <c r="I1335" i="4"/>
  <c r="J1335" i="4" s="1"/>
  <c r="K1343" i="4"/>
  <c r="M1343" i="4"/>
  <c r="K1351" i="4"/>
  <c r="M1351" i="4"/>
  <c r="K1359" i="4"/>
  <c r="M1359" i="4"/>
  <c r="I1359" i="4"/>
  <c r="K1367" i="4"/>
  <c r="M1367" i="4"/>
  <c r="K1375" i="4"/>
  <c r="I1375" i="4"/>
  <c r="J1375" i="4" s="1"/>
  <c r="M1375" i="4"/>
  <c r="K1379" i="4"/>
  <c r="M1379" i="4"/>
  <c r="I1379" i="4"/>
  <c r="K1387" i="4"/>
  <c r="M1387" i="4"/>
  <c r="I1387" i="4"/>
  <c r="J1387" i="4" s="1"/>
  <c r="K1395" i="4"/>
  <c r="M1395" i="4"/>
  <c r="I1395" i="4"/>
  <c r="J1395" i="4" s="1"/>
  <c r="K1403" i="4"/>
  <c r="M1403" i="4"/>
  <c r="K1411" i="4"/>
  <c r="M1411" i="4"/>
  <c r="I1411" i="4"/>
  <c r="J1411" i="4" s="1"/>
  <c r="K1419" i="4"/>
  <c r="M1419" i="4"/>
  <c r="K1427" i="4"/>
  <c r="M1427" i="4"/>
  <c r="I1427" i="4"/>
  <c r="J1427" i="4" s="1"/>
  <c r="K1435" i="4"/>
  <c r="M1435" i="4"/>
  <c r="I1435" i="4"/>
  <c r="J1435" i="4" s="1"/>
  <c r="K1443" i="4"/>
  <c r="M1443" i="4"/>
  <c r="I1443" i="4"/>
  <c r="J1443" i="4" s="1"/>
  <c r="K1447" i="4"/>
  <c r="M1447" i="4"/>
  <c r="K1455" i="4"/>
  <c r="M1455" i="4"/>
  <c r="I1455" i="4"/>
  <c r="J1455" i="4" s="1"/>
  <c r="K1463" i="4"/>
  <c r="M1463" i="4"/>
  <c r="I1463" i="4"/>
  <c r="J1463" i="4" s="1"/>
  <c r="I167" i="4"/>
  <c r="J167" i="4" s="1"/>
  <c r="I207" i="4"/>
  <c r="I251" i="4"/>
  <c r="J251" i="4" s="1"/>
  <c r="I311" i="4"/>
  <c r="J311" i="4" s="1"/>
  <c r="I407" i="4"/>
  <c r="J407" i="4" s="1"/>
  <c r="I455" i="4"/>
  <c r="J455" i="4" s="1"/>
  <c r="I491" i="4"/>
  <c r="J491" i="4" s="1"/>
  <c r="I739" i="4"/>
  <c r="J739" i="4" s="1"/>
  <c r="I783" i="4"/>
  <c r="J783" i="4" s="1"/>
  <c r="I863" i="4"/>
  <c r="J863" i="4" s="1"/>
  <c r="I883" i="4"/>
  <c r="J883" i="4" s="1"/>
  <c r="I923" i="4"/>
  <c r="J923" i="4" s="1"/>
  <c r="I971" i="4"/>
  <c r="J971" i="4" s="1"/>
  <c r="I1015" i="4"/>
  <c r="I1123" i="4"/>
  <c r="J1123" i="4" s="1"/>
  <c r="I1303" i="4"/>
  <c r="J1303" i="4" s="1"/>
  <c r="I1351" i="4"/>
  <c r="J1351" i="4" s="1"/>
  <c r="I1407" i="4"/>
  <c r="J1407" i="4" s="1"/>
  <c r="M63" i="4"/>
  <c r="O63" i="4" s="1"/>
  <c r="M287" i="4"/>
  <c r="M447" i="4"/>
  <c r="M703" i="4"/>
  <c r="M787" i="4"/>
  <c r="M815" i="4"/>
  <c r="M1003" i="4"/>
  <c r="M1095" i="4"/>
  <c r="M1135" i="4"/>
  <c r="M1235" i="4"/>
  <c r="I107" i="4"/>
  <c r="J107" i="4" s="1"/>
  <c r="I123" i="4"/>
  <c r="I183" i="4"/>
  <c r="J183" i="4" s="1"/>
  <c r="I195" i="4"/>
  <c r="J195" i="4" s="1"/>
  <c r="I215" i="4"/>
  <c r="J215" i="4" s="1"/>
  <c r="I267" i="4"/>
  <c r="I343" i="4"/>
  <c r="J343" i="4" s="1"/>
  <c r="I367" i="4"/>
  <c r="J367" i="4" s="1"/>
  <c r="I395" i="4"/>
  <c r="J395" i="4" s="1"/>
  <c r="I439" i="4"/>
  <c r="J439" i="4" s="1"/>
  <c r="I507" i="4"/>
  <c r="J507" i="4" s="1"/>
  <c r="I539" i="4"/>
  <c r="J539" i="4" s="1"/>
  <c r="I559" i="4"/>
  <c r="J559" i="4" s="1"/>
  <c r="I583" i="4"/>
  <c r="J583" i="4" s="1"/>
  <c r="I647" i="4"/>
  <c r="J647" i="4" s="1"/>
  <c r="I671" i="4"/>
  <c r="J671" i="4" s="1"/>
  <c r="I683" i="4"/>
  <c r="J683" i="4" s="1"/>
  <c r="I695" i="4"/>
  <c r="J695" i="4" s="1"/>
  <c r="I715" i="4"/>
  <c r="J715" i="4" s="1"/>
  <c r="I755" i="4"/>
  <c r="J755" i="4" s="1"/>
  <c r="I771" i="4"/>
  <c r="J771" i="4" s="1"/>
  <c r="I799" i="4"/>
  <c r="J799" i="4" s="1"/>
  <c r="I823" i="4"/>
  <c r="J823" i="4" s="1"/>
  <c r="I847" i="4"/>
  <c r="J847" i="4" s="1"/>
  <c r="I871" i="4"/>
  <c r="J871" i="4" s="1"/>
  <c r="I899" i="4"/>
  <c r="I919" i="4"/>
  <c r="J919" i="4" s="1"/>
  <c r="I959" i="4"/>
  <c r="J959" i="4" s="1"/>
  <c r="I979" i="4"/>
  <c r="J979" i="4" s="1"/>
  <c r="I999" i="4"/>
  <c r="J999" i="4" s="1"/>
  <c r="I1083" i="4"/>
  <c r="J1083" i="4" s="1"/>
  <c r="I1111" i="4"/>
  <c r="J1111" i="4" s="1"/>
  <c r="I1163" i="4"/>
  <c r="J1163" i="4" s="1"/>
  <c r="I1191" i="4"/>
  <c r="J1191" i="4" s="1"/>
  <c r="I1215" i="4"/>
  <c r="J1215" i="4" s="1"/>
  <c r="I1239" i="4"/>
  <c r="J1239" i="4" s="1"/>
  <c r="I1287" i="4"/>
  <c r="J1287" i="4" s="1"/>
  <c r="I1343" i="4"/>
  <c r="J1343" i="4" s="1"/>
  <c r="I1367" i="4"/>
  <c r="J1367" i="4" s="1"/>
  <c r="I1415" i="4"/>
  <c r="J1415" i="4" s="1"/>
  <c r="M319" i="4"/>
  <c r="M359" i="4"/>
  <c r="M415" i="4"/>
  <c r="M575" i="4"/>
  <c r="M615" i="4"/>
  <c r="M671" i="4"/>
  <c r="M839" i="4"/>
  <c r="M895" i="4"/>
  <c r="M931" i="4"/>
  <c r="M963" i="4"/>
  <c r="M987" i="4"/>
  <c r="M1043" i="4"/>
  <c r="M1063" i="4"/>
  <c r="M1267" i="4"/>
  <c r="M1319" i="4"/>
  <c r="I1523" i="4"/>
  <c r="J1523" i="4" s="1"/>
  <c r="I1563" i="4"/>
  <c r="J1563" i="4" s="1"/>
  <c r="I1627" i="4"/>
  <c r="J1627" i="4" s="1"/>
  <c r="M1523" i="4"/>
  <c r="M1531" i="4"/>
  <c r="M1627" i="4"/>
  <c r="M1915" i="4"/>
  <c r="M2007" i="4"/>
  <c r="M2107" i="4"/>
  <c r="K1471" i="4"/>
  <c r="M1471" i="4"/>
  <c r="K1475" i="4"/>
  <c r="I1475" i="4"/>
  <c r="J1475" i="4" s="1"/>
  <c r="M1475" i="4"/>
  <c r="K1479" i="4"/>
  <c r="M1479" i="4"/>
  <c r="K1487" i="4"/>
  <c r="M1487" i="4"/>
  <c r="I1487" i="4"/>
  <c r="J1487" i="4" s="1"/>
  <c r="K1491" i="4"/>
  <c r="I1491" i="4"/>
  <c r="J1491" i="4" s="1"/>
  <c r="K1495" i="4"/>
  <c r="M1495" i="4"/>
  <c r="K1499" i="4"/>
  <c r="M1499" i="4"/>
  <c r="K1503" i="4"/>
  <c r="M1503" i="4"/>
  <c r="I1503" i="4"/>
  <c r="J1503" i="4" s="1"/>
  <c r="K1507" i="4"/>
  <c r="I1507" i="4"/>
  <c r="J1507" i="4" s="1"/>
  <c r="M1507" i="4"/>
  <c r="K1511" i="4"/>
  <c r="M1511" i="4"/>
  <c r="K1515" i="4"/>
  <c r="I1515" i="4"/>
  <c r="J1515" i="4" s="1"/>
  <c r="K1519" i="4"/>
  <c r="M1519" i="4"/>
  <c r="I1519" i="4"/>
  <c r="J1519" i="4" s="1"/>
  <c r="K1527" i="4"/>
  <c r="M1527" i="4"/>
  <c r="I1527" i="4"/>
  <c r="J1527" i="4" s="1"/>
  <c r="K1535" i="4"/>
  <c r="M1535" i="4"/>
  <c r="K1539" i="4"/>
  <c r="I1539" i="4"/>
  <c r="J1539" i="4" s="1"/>
  <c r="K1543" i="4"/>
  <c r="M1543" i="4"/>
  <c r="K1547" i="4"/>
  <c r="M1547" i="4"/>
  <c r="K1551" i="4"/>
  <c r="M1551" i="4"/>
  <c r="I1551" i="4"/>
  <c r="J1551" i="4" s="1"/>
  <c r="K1555" i="4"/>
  <c r="I1555" i="4"/>
  <c r="J1555" i="4" s="1"/>
  <c r="M1555" i="4"/>
  <c r="K1559" i="4"/>
  <c r="M1559" i="4"/>
  <c r="K1567" i="4"/>
  <c r="M1567" i="4"/>
  <c r="I1567" i="4"/>
  <c r="J1567" i="4" s="1"/>
  <c r="K1571" i="4"/>
  <c r="I1571" i="4"/>
  <c r="J1571" i="4" s="1"/>
  <c r="K1575" i="4"/>
  <c r="M1575" i="4"/>
  <c r="K1579" i="4"/>
  <c r="M1579" i="4"/>
  <c r="I1579" i="4"/>
  <c r="J1579" i="4" s="1"/>
  <c r="K1583" i="4"/>
  <c r="M1583" i="4"/>
  <c r="I1583" i="4"/>
  <c r="J1583" i="4" s="1"/>
  <c r="K1587" i="4"/>
  <c r="M1587" i="4"/>
  <c r="K1591" i="4"/>
  <c r="M1591" i="4"/>
  <c r="I1591" i="4"/>
  <c r="K1595" i="4"/>
  <c r="M1595" i="4"/>
  <c r="K1599" i="4"/>
  <c r="M1599" i="4"/>
  <c r="K1603" i="4"/>
  <c r="I1603" i="4"/>
  <c r="J1603" i="4" s="1"/>
  <c r="K1607" i="4"/>
  <c r="M1607" i="4"/>
  <c r="K1611" i="4"/>
  <c r="M1611" i="4"/>
  <c r="K1615" i="4"/>
  <c r="M1615" i="4"/>
  <c r="I1615" i="4"/>
  <c r="J1615" i="4" s="1"/>
  <c r="K1619" i="4"/>
  <c r="I1619" i="4"/>
  <c r="J1619" i="4" s="1"/>
  <c r="M1619" i="4"/>
  <c r="K1623" i="4"/>
  <c r="M1623" i="4"/>
  <c r="K1631" i="4"/>
  <c r="M1631" i="4"/>
  <c r="I1631" i="4"/>
  <c r="J1631" i="4" s="1"/>
  <c r="K1635" i="4"/>
  <c r="I1635" i="4"/>
  <c r="J1635" i="4" s="1"/>
  <c r="K1639" i="4"/>
  <c r="M1639" i="4"/>
  <c r="K1643" i="4"/>
  <c r="M1643" i="4"/>
  <c r="I1643" i="4"/>
  <c r="J1643" i="4" s="1"/>
  <c r="K1647" i="4"/>
  <c r="M1647" i="4"/>
  <c r="I1647" i="4"/>
  <c r="J1647" i="4" s="1"/>
  <c r="K1651" i="4"/>
  <c r="M1651" i="4"/>
  <c r="K1655" i="4"/>
  <c r="M1655" i="4"/>
  <c r="I1655" i="4"/>
  <c r="K1663" i="4"/>
  <c r="M1663" i="4"/>
  <c r="K1667" i="4"/>
  <c r="I1667" i="4"/>
  <c r="J1667" i="4" s="1"/>
  <c r="K1671" i="4"/>
  <c r="M1671" i="4"/>
  <c r="K1679" i="4"/>
  <c r="M1679" i="4"/>
  <c r="I1679" i="4"/>
  <c r="J1679" i="4" s="1"/>
  <c r="K1683" i="4"/>
  <c r="M1683" i="4"/>
  <c r="I1683" i="4"/>
  <c r="J1683" i="4" s="1"/>
  <c r="K1687" i="4"/>
  <c r="M1687" i="4"/>
  <c r="K1691" i="4"/>
  <c r="M1691" i="4"/>
  <c r="K1695" i="4"/>
  <c r="M1695" i="4"/>
  <c r="I1695" i="4"/>
  <c r="J1695" i="4" s="1"/>
  <c r="K1699" i="4"/>
  <c r="I1699" i="4"/>
  <c r="J1699" i="4" s="1"/>
  <c r="K1703" i="4"/>
  <c r="M1703" i="4"/>
  <c r="K1707" i="4"/>
  <c r="M1707" i="4"/>
  <c r="I1707" i="4"/>
  <c r="J1707" i="4" s="1"/>
  <c r="K1711" i="4"/>
  <c r="M1711" i="4"/>
  <c r="I1711" i="4"/>
  <c r="J1711" i="4" s="1"/>
  <c r="K1715" i="4"/>
  <c r="M1715" i="4"/>
  <c r="K1719" i="4"/>
  <c r="M1719" i="4"/>
  <c r="I1719" i="4"/>
  <c r="J1719" i="4" s="1"/>
  <c r="K1727" i="4"/>
  <c r="M1727" i="4"/>
  <c r="K1731" i="4"/>
  <c r="I1731" i="4"/>
  <c r="J1731" i="4" s="1"/>
  <c r="K1735" i="4"/>
  <c r="M1735" i="4"/>
  <c r="K1739" i="4"/>
  <c r="M1739" i="4"/>
  <c r="K1743" i="4"/>
  <c r="M1743" i="4"/>
  <c r="I1743" i="4"/>
  <c r="J1743" i="4" s="1"/>
  <c r="K1747" i="4"/>
  <c r="M1747" i="4"/>
  <c r="I1747" i="4"/>
  <c r="J1747" i="4" s="1"/>
  <c r="K1751" i="4"/>
  <c r="M1751" i="4"/>
  <c r="K1755" i="4"/>
  <c r="M1755" i="4"/>
  <c r="K1759" i="4"/>
  <c r="M1759" i="4"/>
  <c r="I1759" i="4"/>
  <c r="J1759" i="4" s="1"/>
  <c r="K1763" i="4"/>
  <c r="I1763" i="4"/>
  <c r="J1763" i="4" s="1"/>
  <c r="M1763" i="4"/>
  <c r="K1767" i="4"/>
  <c r="M1767" i="4"/>
  <c r="K1771" i="4"/>
  <c r="M1771" i="4"/>
  <c r="I1771" i="4"/>
  <c r="J1771" i="4" s="1"/>
  <c r="K1775" i="4"/>
  <c r="M1775" i="4"/>
  <c r="I1775" i="4"/>
  <c r="J1775" i="4" s="1"/>
  <c r="K1779" i="4"/>
  <c r="M1779" i="4"/>
  <c r="K1783" i="4"/>
  <c r="I1783" i="4"/>
  <c r="J1783" i="4" s="1"/>
  <c r="K1787" i="4"/>
  <c r="M1787" i="4"/>
  <c r="K1791" i="4"/>
  <c r="M1791" i="4"/>
  <c r="K1795" i="4"/>
  <c r="M1795" i="4"/>
  <c r="I1795" i="4"/>
  <c r="J1795" i="4" s="1"/>
  <c r="K1799" i="4"/>
  <c r="M1799" i="4"/>
  <c r="K1803" i="4"/>
  <c r="M1803" i="4"/>
  <c r="K1807" i="4"/>
  <c r="M1807" i="4"/>
  <c r="I1807" i="4"/>
  <c r="J1807" i="4" s="1"/>
  <c r="K1811" i="4"/>
  <c r="M1811" i="4"/>
  <c r="I1811" i="4"/>
  <c r="J1811" i="4" s="1"/>
  <c r="K1815" i="4"/>
  <c r="M1815" i="4"/>
  <c r="K1819" i="4"/>
  <c r="M1819" i="4"/>
  <c r="K1823" i="4"/>
  <c r="I1823" i="4"/>
  <c r="J1823" i="4" s="1"/>
  <c r="K1827" i="4"/>
  <c r="M1827" i="4"/>
  <c r="I1827" i="4"/>
  <c r="J1827" i="4" s="1"/>
  <c r="K1835" i="4"/>
  <c r="M1835" i="4"/>
  <c r="I1835" i="4"/>
  <c r="J1835" i="4" s="1"/>
  <c r="K1839" i="4"/>
  <c r="I1839" i="4"/>
  <c r="J1839" i="4" s="1"/>
  <c r="K1843" i="4"/>
  <c r="M1843" i="4"/>
  <c r="K1847" i="4"/>
  <c r="M1847" i="4"/>
  <c r="I1847" i="4"/>
  <c r="J1847" i="4" s="1"/>
  <c r="K1851" i="4"/>
  <c r="M1851" i="4"/>
  <c r="K1855" i="4"/>
  <c r="M1855" i="4"/>
  <c r="K1859" i="4"/>
  <c r="M1859" i="4"/>
  <c r="I1859" i="4"/>
  <c r="J1859" i="4" s="1"/>
  <c r="K1863" i="4"/>
  <c r="M1863" i="4"/>
  <c r="K1867" i="4"/>
  <c r="M1867" i="4"/>
  <c r="K1871" i="4"/>
  <c r="M1871" i="4"/>
  <c r="I1871" i="4"/>
  <c r="J1871" i="4" s="1"/>
  <c r="K1875" i="4"/>
  <c r="I1875" i="4"/>
  <c r="J1875" i="4" s="1"/>
  <c r="K1879" i="4"/>
  <c r="M1879" i="4"/>
  <c r="K1883" i="4"/>
  <c r="M1883" i="4"/>
  <c r="K1887" i="4"/>
  <c r="M1887" i="4"/>
  <c r="I1887" i="4"/>
  <c r="J1887" i="4" s="1"/>
  <c r="K1891" i="4"/>
  <c r="M1891" i="4"/>
  <c r="I1891" i="4"/>
  <c r="J1891" i="4" s="1"/>
  <c r="K1895" i="4"/>
  <c r="M1895" i="4"/>
  <c r="K1899" i="4"/>
  <c r="M1899" i="4"/>
  <c r="I1899" i="4"/>
  <c r="J1899" i="4" s="1"/>
  <c r="K1903" i="4"/>
  <c r="M1903" i="4"/>
  <c r="I1903" i="4"/>
  <c r="J1903" i="4" s="1"/>
  <c r="K1907" i="4"/>
  <c r="M1907" i="4"/>
  <c r="K1911" i="4"/>
  <c r="M1911" i="4"/>
  <c r="I1911" i="4"/>
  <c r="J1911" i="4" s="1"/>
  <c r="K1919" i="4"/>
  <c r="M1919" i="4"/>
  <c r="K1923" i="4"/>
  <c r="I1923" i="4"/>
  <c r="J1923" i="4" s="1"/>
  <c r="K1927" i="4"/>
  <c r="M1927" i="4"/>
  <c r="K1935" i="4"/>
  <c r="M1935" i="4"/>
  <c r="I1935" i="4"/>
  <c r="J1935" i="4" s="1"/>
  <c r="K1939" i="4"/>
  <c r="M1939" i="4"/>
  <c r="I1939" i="4"/>
  <c r="J1939" i="4" s="1"/>
  <c r="K1943" i="4"/>
  <c r="M1943" i="4"/>
  <c r="K1947" i="4"/>
  <c r="M1947" i="4"/>
  <c r="K1951" i="4"/>
  <c r="M1951" i="4"/>
  <c r="I1951" i="4"/>
  <c r="J1951" i="4" s="1"/>
  <c r="K1955" i="4"/>
  <c r="M1955" i="4"/>
  <c r="I1955" i="4"/>
  <c r="J1955" i="4" s="1"/>
  <c r="K1959" i="4"/>
  <c r="M1959" i="4"/>
  <c r="K1963" i="4"/>
  <c r="M1963" i="4"/>
  <c r="I1963" i="4"/>
  <c r="J1963" i="4" s="1"/>
  <c r="K1967" i="4"/>
  <c r="I1967" i="4"/>
  <c r="J1967" i="4" s="1"/>
  <c r="K1975" i="4"/>
  <c r="M1975" i="4"/>
  <c r="I1975" i="4"/>
  <c r="J1975" i="4" s="1"/>
  <c r="K1979" i="4"/>
  <c r="M1979" i="4"/>
  <c r="K1987" i="4"/>
  <c r="M1987" i="4"/>
  <c r="I1987" i="4"/>
  <c r="J1987" i="4" s="1"/>
  <c r="K1991" i="4"/>
  <c r="M1991" i="4"/>
  <c r="K1995" i="4"/>
  <c r="M1995" i="4"/>
  <c r="K1999" i="4"/>
  <c r="M1999" i="4"/>
  <c r="I1999" i="4"/>
  <c r="J1999" i="4" s="1"/>
  <c r="K2003" i="4"/>
  <c r="M2003" i="4"/>
  <c r="I2003" i="4"/>
  <c r="J2003" i="4" s="1"/>
  <c r="K2011" i="4"/>
  <c r="M2011" i="4"/>
  <c r="K2015" i="4"/>
  <c r="I2015" i="4"/>
  <c r="J2015" i="4" s="1"/>
  <c r="K2019" i="4"/>
  <c r="M2019" i="4"/>
  <c r="K2023" i="4"/>
  <c r="M2023" i="4"/>
  <c r="K2027" i="4"/>
  <c r="M2027" i="4"/>
  <c r="I2027" i="4"/>
  <c r="J2027" i="4" s="1"/>
  <c r="K2031" i="4"/>
  <c r="I2031" i="4"/>
  <c r="J2031" i="4" s="1"/>
  <c r="M2031" i="4"/>
  <c r="K2035" i="4"/>
  <c r="M2035" i="4"/>
  <c r="K2039" i="4"/>
  <c r="M2039" i="4"/>
  <c r="K2043" i="4"/>
  <c r="M2043" i="4"/>
  <c r="I2043" i="4"/>
  <c r="J2043" i="4" s="1"/>
  <c r="K2047" i="4"/>
  <c r="I2047" i="4"/>
  <c r="J2047" i="4" s="1"/>
  <c r="K2051" i="4"/>
  <c r="M2051" i="4"/>
  <c r="K2055" i="4"/>
  <c r="M2055" i="4"/>
  <c r="I2055" i="4"/>
  <c r="J2055" i="4" s="1"/>
  <c r="K2059" i="4"/>
  <c r="M2059" i="4"/>
  <c r="I2059" i="4"/>
  <c r="J2059" i="4" s="1"/>
  <c r="K2063" i="4"/>
  <c r="M2063" i="4"/>
  <c r="K2067" i="4"/>
  <c r="M2067" i="4"/>
  <c r="K2071" i="4"/>
  <c r="I2071" i="4"/>
  <c r="J2071" i="4" s="1"/>
  <c r="K2075" i="4"/>
  <c r="M2075" i="4"/>
  <c r="I2075" i="4"/>
  <c r="J2075" i="4" s="1"/>
  <c r="K2083" i="4"/>
  <c r="M2083" i="4"/>
  <c r="I2083" i="4"/>
  <c r="J2083" i="4" s="1"/>
  <c r="K2087" i="4"/>
  <c r="M2087" i="4"/>
  <c r="I2087" i="4"/>
  <c r="J2087" i="4" s="1"/>
  <c r="K2091" i="4"/>
  <c r="M2091" i="4"/>
  <c r="K2095" i="4"/>
  <c r="M2095" i="4"/>
  <c r="K2099" i="4"/>
  <c r="M2099" i="4"/>
  <c r="I2099" i="4"/>
  <c r="J2099" i="4" s="1"/>
  <c r="K2103" i="4"/>
  <c r="M2103" i="4"/>
  <c r="I2103" i="4"/>
  <c r="J2103" i="4" s="1"/>
  <c r="K2111" i="4"/>
  <c r="M2111" i="4"/>
  <c r="K2115" i="4"/>
  <c r="I2115" i="4"/>
  <c r="J2115" i="4" s="1"/>
  <c r="K2119" i="4"/>
  <c r="M2119" i="4"/>
  <c r="K2123" i="4"/>
  <c r="M2123" i="4"/>
  <c r="K2127" i="4"/>
  <c r="M2127" i="4"/>
  <c r="I2127" i="4"/>
  <c r="J2127" i="4" s="1"/>
  <c r="K2131" i="4"/>
  <c r="M2131" i="4"/>
  <c r="K2135" i="4"/>
  <c r="M2135" i="4"/>
  <c r="K2139" i="4"/>
  <c r="I2139" i="4"/>
  <c r="J2139" i="4" s="1"/>
  <c r="K2143" i="4"/>
  <c r="M2143" i="4"/>
  <c r="I2143" i="4"/>
  <c r="J2143" i="4" s="1"/>
  <c r="K2151" i="4"/>
  <c r="M2151" i="4"/>
  <c r="I2151" i="4"/>
  <c r="J2151" i="4" s="1"/>
  <c r="K2155" i="4"/>
  <c r="M2155" i="4"/>
  <c r="I2155" i="4"/>
  <c r="J2155" i="4" s="1"/>
  <c r="K2159" i="4"/>
  <c r="M2159" i="4"/>
  <c r="K2163" i="4"/>
  <c r="M2163" i="4"/>
  <c r="K2167" i="4"/>
  <c r="M2167" i="4"/>
  <c r="I2167" i="4"/>
  <c r="J2167" i="4" s="1"/>
  <c r="K2171" i="4"/>
  <c r="I2171" i="4"/>
  <c r="J2171" i="4" s="1"/>
  <c r="K2175" i="4"/>
  <c r="M2175" i="4"/>
  <c r="K2179" i="4"/>
  <c r="M2179" i="4"/>
  <c r="K2183" i="4"/>
  <c r="M2183" i="4"/>
  <c r="I2183" i="4"/>
  <c r="J2183" i="4" s="1"/>
  <c r="K2187" i="4"/>
  <c r="M2187" i="4"/>
  <c r="I2187" i="4"/>
  <c r="J2187" i="4" s="1"/>
  <c r="K2191" i="4"/>
  <c r="M2191" i="4"/>
  <c r="K2195" i="4"/>
  <c r="M2195" i="4"/>
  <c r="I2195" i="4"/>
  <c r="J2195" i="4" s="1"/>
  <c r="K2199" i="4"/>
  <c r="M2199" i="4"/>
  <c r="I2199" i="4"/>
  <c r="J2199" i="4" s="1"/>
  <c r="K2207" i="4"/>
  <c r="M2207" i="4"/>
  <c r="I2207" i="4"/>
  <c r="J2207" i="4" s="1"/>
  <c r="K2211" i="4"/>
  <c r="I2211" i="4"/>
  <c r="J2211" i="4" s="1"/>
  <c r="K2215" i="4"/>
  <c r="M2215" i="4"/>
  <c r="K2223" i="4"/>
  <c r="M2223" i="4"/>
  <c r="I2223" i="4"/>
  <c r="J2223" i="4" s="1"/>
  <c r="K2227" i="4"/>
  <c r="I2227" i="4"/>
  <c r="J2227" i="4" s="1"/>
  <c r="K2231" i="4"/>
  <c r="M2231" i="4"/>
  <c r="K2235" i="4"/>
  <c r="M2235" i="4"/>
  <c r="I2235" i="4"/>
  <c r="J2235" i="4" s="1"/>
  <c r="K2239" i="4"/>
  <c r="I2239" i="4"/>
  <c r="J2239" i="4" s="1"/>
  <c r="M2239" i="4"/>
  <c r="K2243" i="4"/>
  <c r="M2243" i="4"/>
  <c r="K2247" i="4"/>
  <c r="M2247" i="4"/>
  <c r="K2251" i="4"/>
  <c r="M2251" i="4"/>
  <c r="I2251" i="4"/>
  <c r="J2251" i="4" s="1"/>
  <c r="K2255" i="4"/>
  <c r="M2255" i="4"/>
  <c r="I2255" i="4"/>
  <c r="J2255" i="4" s="1"/>
  <c r="K2259" i="4"/>
  <c r="M2259" i="4"/>
  <c r="K2267" i="4"/>
  <c r="M2267" i="4"/>
  <c r="I2267" i="4"/>
  <c r="K2271" i="4"/>
  <c r="I2271" i="4"/>
  <c r="J2271" i="4" s="1"/>
  <c r="K2275" i="4"/>
  <c r="M2275" i="4"/>
  <c r="I2275" i="4"/>
  <c r="J2275" i="4" s="1"/>
  <c r="K2279" i="4"/>
  <c r="M2279" i="4"/>
  <c r="K2283" i="4"/>
  <c r="M2283" i="4"/>
  <c r="I2283" i="4"/>
  <c r="J2283" i="4" s="1"/>
  <c r="K2287" i="4"/>
  <c r="M2287" i="4"/>
  <c r="I2287" i="4"/>
  <c r="J2287" i="4" s="1"/>
  <c r="K2291" i="4"/>
  <c r="M2291" i="4"/>
  <c r="I2291" i="4"/>
  <c r="J2291" i="4" s="1"/>
  <c r="K2295" i="4"/>
  <c r="M2295" i="4"/>
  <c r="K2299" i="4"/>
  <c r="I2299" i="4"/>
  <c r="J2299" i="4" s="1"/>
  <c r="K2303" i="4"/>
  <c r="M2303" i="4"/>
  <c r="I2303" i="4"/>
  <c r="J2303" i="4" s="1"/>
  <c r="K2311" i="4"/>
  <c r="M2311" i="4"/>
  <c r="I2311" i="4"/>
  <c r="J2311" i="4" s="1"/>
  <c r="K2319" i="4"/>
  <c r="M2319" i="4"/>
  <c r="I2319" i="4"/>
  <c r="J2319" i="4" s="1"/>
  <c r="K2323" i="4"/>
  <c r="M2323" i="4"/>
  <c r="K2327" i="4"/>
  <c r="M2327" i="4"/>
  <c r="K2331" i="4"/>
  <c r="M2331" i="4"/>
  <c r="I2331" i="4"/>
  <c r="J2331" i="4" s="1"/>
  <c r="K2335" i="4"/>
  <c r="M2335" i="4"/>
  <c r="I2335" i="4"/>
  <c r="J2335" i="4" s="1"/>
  <c r="K2339" i="4"/>
  <c r="M2339" i="4"/>
  <c r="I2339" i="4"/>
  <c r="J2339" i="4" s="1"/>
  <c r="K2343" i="4"/>
  <c r="M2343" i="4"/>
  <c r="K2347" i="4"/>
  <c r="M2347" i="4"/>
  <c r="K2351" i="4"/>
  <c r="M2351" i="4"/>
  <c r="I2351" i="4"/>
  <c r="J2351" i="4" s="1"/>
  <c r="K2355" i="4"/>
  <c r="I2355" i="4"/>
  <c r="J2355" i="4" s="1"/>
  <c r="K2359" i="4"/>
  <c r="M2359" i="4"/>
  <c r="K2363" i="4"/>
  <c r="I2363" i="4"/>
  <c r="J2363" i="4" s="1"/>
  <c r="K2367" i="4"/>
  <c r="M2367" i="4"/>
  <c r="K2371" i="4"/>
  <c r="M2371" i="4"/>
  <c r="I2371" i="4"/>
  <c r="J2371" i="4" s="1"/>
  <c r="K2375" i="4"/>
  <c r="M2375" i="4"/>
  <c r="I2375" i="4"/>
  <c r="J2375" i="4" s="1"/>
  <c r="K2379" i="4"/>
  <c r="M2379" i="4"/>
  <c r="I2379" i="4"/>
  <c r="J2379" i="4" s="1"/>
  <c r="K2383" i="4"/>
  <c r="M2383" i="4"/>
  <c r="K2387" i="4"/>
  <c r="M2387" i="4"/>
  <c r="K2391" i="4"/>
  <c r="M2391" i="4"/>
  <c r="I2391" i="4"/>
  <c r="J2391" i="4" s="1"/>
  <c r="K2395" i="4"/>
  <c r="M2395" i="4"/>
  <c r="I2395" i="4"/>
  <c r="K2399" i="4"/>
  <c r="I2399" i="4"/>
  <c r="J2399" i="4" s="1"/>
  <c r="K2403" i="4"/>
  <c r="M2403" i="4"/>
  <c r="K2407" i="4"/>
  <c r="M2407" i="4"/>
  <c r="I2407" i="4"/>
  <c r="J2407" i="4" s="1"/>
  <c r="K2411" i="4"/>
  <c r="M2411" i="4"/>
  <c r="I2411" i="4"/>
  <c r="J2411" i="4" s="1"/>
  <c r="K2415" i="4"/>
  <c r="M2415" i="4"/>
  <c r="I2415" i="4"/>
  <c r="J2415" i="4" s="1"/>
  <c r="K2419" i="4"/>
  <c r="M2419" i="4"/>
  <c r="K2423" i="4"/>
  <c r="I2423" i="4"/>
  <c r="J2423" i="4" s="1"/>
  <c r="K2427" i="4"/>
  <c r="M2427" i="4"/>
  <c r="K2431" i="4"/>
  <c r="M2431" i="4"/>
  <c r="I2431" i="4"/>
  <c r="J2431" i="4" s="1"/>
  <c r="K2435" i="4"/>
  <c r="M2435" i="4"/>
  <c r="I2435" i="4"/>
  <c r="J2435" i="4" s="1"/>
  <c r="K2439" i="4"/>
  <c r="M2439" i="4"/>
  <c r="K2443" i="4"/>
  <c r="M2443" i="4"/>
  <c r="K2447" i="4"/>
  <c r="M2447" i="4"/>
  <c r="I2447" i="4"/>
  <c r="J2447" i="4" s="1"/>
  <c r="K2451" i="4"/>
  <c r="M2451" i="4"/>
  <c r="I2451" i="4"/>
  <c r="J2451" i="4" s="1"/>
  <c r="K2455" i="4"/>
  <c r="M2455" i="4"/>
  <c r="K2459" i="4"/>
  <c r="M2459" i="4"/>
  <c r="K2463" i="4"/>
  <c r="I2463" i="4"/>
  <c r="J2463" i="4" s="1"/>
  <c r="K2467" i="4"/>
  <c r="M2467" i="4"/>
  <c r="I2467" i="4"/>
  <c r="J2467" i="4" s="1"/>
  <c r="K2471" i="4"/>
  <c r="I2471" i="4"/>
  <c r="J2471" i="4" s="1"/>
  <c r="K2475" i="4"/>
  <c r="M2475" i="4"/>
  <c r="K2479" i="4"/>
  <c r="M2479" i="4"/>
  <c r="I2479" i="4"/>
  <c r="J2479" i="4" s="1"/>
  <c r="K2483" i="4"/>
  <c r="M2483" i="4"/>
  <c r="K2487" i="4"/>
  <c r="M2487" i="4"/>
  <c r="I2487" i="4"/>
  <c r="J2487" i="4" s="1"/>
  <c r="K2491" i="4"/>
  <c r="M2491" i="4"/>
  <c r="I2491" i="4"/>
  <c r="J2491" i="4" s="1"/>
  <c r="K2495" i="4"/>
  <c r="I2495" i="4"/>
  <c r="J2495" i="4" s="1"/>
  <c r="K2499" i="4"/>
  <c r="M2499" i="4"/>
  <c r="K2507" i="4"/>
  <c r="M2507" i="4"/>
  <c r="I2507" i="4"/>
  <c r="J2507" i="4" s="1"/>
  <c r="K2511" i="4"/>
  <c r="M2511" i="4"/>
  <c r="I2511" i="4"/>
  <c r="J2511" i="4" s="1"/>
  <c r="K2515" i="4"/>
  <c r="M2515" i="4"/>
  <c r="I2515" i="4"/>
  <c r="K2519" i="4"/>
  <c r="M2519" i="4"/>
  <c r="K2523" i="4"/>
  <c r="M2523" i="4"/>
  <c r="K2527" i="4"/>
  <c r="I2527" i="4"/>
  <c r="J2527" i="4" s="1"/>
  <c r="K2531" i="4"/>
  <c r="M2531" i="4"/>
  <c r="I2531" i="4"/>
  <c r="J2531" i="4" s="1"/>
  <c r="K2535" i="4"/>
  <c r="M2535" i="4"/>
  <c r="K2539" i="4"/>
  <c r="M2539" i="4"/>
  <c r="I2539" i="4"/>
  <c r="J2539" i="4" s="1"/>
  <c r="K2543" i="4"/>
  <c r="M2543" i="4"/>
  <c r="K2547" i="4"/>
  <c r="M2547" i="4"/>
  <c r="I2547" i="4"/>
  <c r="J2547" i="4" s="1"/>
  <c r="K2551" i="4"/>
  <c r="I2551" i="4"/>
  <c r="J2551" i="4" s="1"/>
  <c r="M2551" i="4"/>
  <c r="K2555" i="4"/>
  <c r="M2555" i="4"/>
  <c r="I2555" i="4"/>
  <c r="J2555" i="4" s="1"/>
  <c r="K2563" i="4"/>
  <c r="M2563" i="4"/>
  <c r="I2563" i="4"/>
  <c r="J2563" i="4" s="1"/>
  <c r="K2567" i="4"/>
  <c r="I2567" i="4"/>
  <c r="J2567" i="4" s="1"/>
  <c r="K2571" i="4"/>
  <c r="M2571" i="4"/>
  <c r="I2571" i="4"/>
  <c r="J2571" i="4" s="1"/>
  <c r="K2575" i="4"/>
  <c r="M2575" i="4"/>
  <c r="K2579" i="4"/>
  <c r="M2579" i="4"/>
  <c r="M898" i="4"/>
  <c r="M2587" i="4"/>
  <c r="M2595" i="4"/>
  <c r="M2627" i="4"/>
  <c r="M2935" i="4"/>
  <c r="M2967" i="4"/>
  <c r="M2999" i="4"/>
  <c r="M3031" i="4"/>
  <c r="M3063" i="4"/>
  <c r="M3095" i="4"/>
  <c r="M3195" i="4"/>
  <c r="M3227" i="4"/>
  <c r="M3259" i="4"/>
  <c r="M3291" i="4"/>
  <c r="M3327" i="4"/>
  <c r="M3347" i="4"/>
  <c r="M3359" i="4"/>
  <c r="M3371" i="4"/>
  <c r="M3383" i="4"/>
  <c r="M3407" i="4"/>
  <c r="M3427" i="4"/>
  <c r="M3447" i="4"/>
  <c r="M3467" i="4"/>
  <c r="M3487" i="4"/>
  <c r="M3503" i="4"/>
  <c r="M3539" i="4"/>
  <c r="M3555" i="4"/>
  <c r="M3575" i="4"/>
  <c r="M3595" i="4"/>
  <c r="M3615" i="4"/>
  <c r="M3667" i="4"/>
  <c r="M3679" i="4"/>
  <c r="M3687" i="4"/>
  <c r="M3723" i="4"/>
  <c r="M3743" i="4"/>
  <c r="I1446" i="4"/>
  <c r="J1446" i="4" s="1"/>
  <c r="M1446" i="4"/>
  <c r="I2110" i="4"/>
  <c r="J2110" i="4" s="1"/>
  <c r="M2110" i="4"/>
  <c r="K2591" i="4"/>
  <c r="M2591" i="4"/>
  <c r="K2599" i="4"/>
  <c r="M2599" i="4"/>
  <c r="K2607" i="4"/>
  <c r="M2607" i="4"/>
  <c r="K2615" i="4"/>
  <c r="M2615" i="4"/>
  <c r="K2623" i="4"/>
  <c r="M2623" i="4"/>
  <c r="K2631" i="4"/>
  <c r="M2631" i="4"/>
  <c r="K2639" i="4"/>
  <c r="M2639" i="4"/>
  <c r="K2923" i="4"/>
  <c r="M2923" i="4"/>
  <c r="K2931" i="4"/>
  <c r="M2931" i="4"/>
  <c r="K2939" i="4"/>
  <c r="M2939" i="4"/>
  <c r="K2947" i="4"/>
  <c r="M2947" i="4"/>
  <c r="K2955" i="4"/>
  <c r="M2955" i="4"/>
  <c r="K2963" i="4"/>
  <c r="M2963" i="4"/>
  <c r="K2971" i="4"/>
  <c r="M2971" i="4"/>
  <c r="K2979" i="4"/>
  <c r="M2979" i="4"/>
  <c r="K2987" i="4"/>
  <c r="M2987" i="4"/>
  <c r="K2995" i="4"/>
  <c r="M2995" i="4"/>
  <c r="K3003" i="4"/>
  <c r="M3003" i="4"/>
  <c r="K3011" i="4"/>
  <c r="M3011" i="4"/>
  <c r="K3019" i="4"/>
  <c r="M3019" i="4"/>
  <c r="K3027" i="4"/>
  <c r="M3027" i="4"/>
  <c r="K3035" i="4"/>
  <c r="M3035" i="4"/>
  <c r="K3043" i="4"/>
  <c r="M3043" i="4"/>
  <c r="K3051" i="4"/>
  <c r="M3051" i="4"/>
  <c r="K3059" i="4"/>
  <c r="M3059" i="4"/>
  <c r="K3067" i="4"/>
  <c r="M3067" i="4"/>
  <c r="K3075" i="4"/>
  <c r="M3075" i="4"/>
  <c r="K3083" i="4"/>
  <c r="M3083" i="4"/>
  <c r="K3091" i="4"/>
  <c r="M3091" i="4"/>
  <c r="K3099" i="4"/>
  <c r="M3099" i="4"/>
  <c r="K3107" i="4"/>
  <c r="M3107" i="4"/>
  <c r="K3183" i="4"/>
  <c r="M3183" i="4"/>
  <c r="K3191" i="4"/>
  <c r="M3191" i="4"/>
  <c r="K3199" i="4"/>
  <c r="M3199" i="4"/>
  <c r="K3207" i="4"/>
  <c r="M3207" i="4"/>
  <c r="K3215" i="4"/>
  <c r="M3215" i="4"/>
  <c r="K3223" i="4"/>
  <c r="M3223" i="4"/>
  <c r="K3231" i="4"/>
  <c r="M3231" i="4"/>
  <c r="K3239" i="4"/>
  <c r="M3239" i="4"/>
  <c r="K3247" i="4"/>
  <c r="M3247" i="4"/>
  <c r="K3255" i="4"/>
  <c r="M3255" i="4"/>
  <c r="K3263" i="4"/>
  <c r="M3263" i="4"/>
  <c r="K3271" i="4"/>
  <c r="M3271" i="4"/>
  <c r="K3279" i="4"/>
  <c r="M3279" i="4"/>
  <c r="K3287" i="4"/>
  <c r="M3287" i="4"/>
  <c r="K3295" i="4"/>
  <c r="M3295" i="4"/>
  <c r="K3303" i="4"/>
  <c r="M3303" i="4"/>
  <c r="K3311" i="4"/>
  <c r="M3311" i="4"/>
  <c r="K3319" i="4"/>
  <c r="M3319" i="4"/>
  <c r="K3335" i="4"/>
  <c r="M3335" i="4"/>
  <c r="K3387" i="4"/>
  <c r="M3387" i="4"/>
  <c r="K3403" i="4"/>
  <c r="M3403" i="4"/>
  <c r="K3419" i="4"/>
  <c r="M3419" i="4"/>
  <c r="K3435" i="4"/>
  <c r="M3435" i="4"/>
  <c r="K3451" i="4"/>
  <c r="M3451" i="4"/>
  <c r="K3463" i="4"/>
  <c r="M3463" i="4"/>
  <c r="K3479" i="4"/>
  <c r="M3479" i="4"/>
  <c r="K3491" i="4"/>
  <c r="M3491" i="4"/>
  <c r="K3507" i="4"/>
  <c r="M3507" i="4"/>
  <c r="K3535" i="4"/>
  <c r="M3535" i="4"/>
  <c r="K3551" i="4"/>
  <c r="M3551" i="4"/>
  <c r="K3563" i="4"/>
  <c r="M3563" i="4"/>
  <c r="K3579" i="4"/>
  <c r="M3579" i="4"/>
  <c r="K3591" i="4"/>
  <c r="M3591" i="4"/>
  <c r="K3607" i="4"/>
  <c r="M3607" i="4"/>
  <c r="K3619" i="4"/>
  <c r="M3619" i="4"/>
  <c r="K3631" i="4"/>
  <c r="M3631" i="4"/>
  <c r="K3647" i="4"/>
  <c r="M3647" i="4"/>
  <c r="K3659" i="4"/>
  <c r="M3659" i="4"/>
  <c r="K3695" i="4"/>
  <c r="M3695" i="4"/>
  <c r="K3707" i="4"/>
  <c r="M3707" i="4"/>
  <c r="K3719" i="4"/>
  <c r="M3719" i="4"/>
  <c r="K3735" i="4"/>
  <c r="M3735" i="4"/>
  <c r="K3747" i="4"/>
  <c r="M3747" i="4"/>
  <c r="I4626" i="4"/>
  <c r="J4626" i="4" s="1"/>
  <c r="M4626" i="4"/>
  <c r="K3943" i="4"/>
  <c r="M3943" i="4"/>
  <c r="K3955" i="4"/>
  <c r="M3955" i="4"/>
  <c r="K3959" i="4"/>
  <c r="M3959" i="4"/>
  <c r="K3967" i="4"/>
  <c r="M3967" i="4"/>
  <c r="K3979" i="4"/>
  <c r="M3979" i="4"/>
  <c r="K3983" i="4"/>
  <c r="M3983" i="4"/>
  <c r="K3995" i="4"/>
  <c r="M3995" i="4"/>
  <c r="K3999" i="4"/>
  <c r="M3999" i="4"/>
  <c r="K4011" i="4"/>
  <c r="M4011" i="4"/>
  <c r="K4015" i="4"/>
  <c r="M4015" i="4"/>
  <c r="K4027" i="4"/>
  <c r="M4027" i="4"/>
  <c r="K4031" i="4"/>
  <c r="M4031" i="4"/>
  <c r="K4043" i="4"/>
  <c r="M4043" i="4"/>
  <c r="K4047" i="4"/>
  <c r="M4047" i="4"/>
  <c r="K4055" i="4"/>
  <c r="M4055" i="4"/>
  <c r="K4067" i="4"/>
  <c r="M4067" i="4"/>
  <c r="K4071" i="4"/>
  <c r="M4071" i="4"/>
  <c r="K4083" i="4"/>
  <c r="M4083" i="4"/>
  <c r="K4091" i="4"/>
  <c r="M4091" i="4"/>
  <c r="K4095" i="4"/>
  <c r="M4095" i="4"/>
  <c r="K4107" i="4"/>
  <c r="M4107" i="4"/>
  <c r="K4111" i="4"/>
  <c r="M4111" i="4"/>
  <c r="K4123" i="4"/>
  <c r="M4123" i="4"/>
  <c r="K4127" i="4"/>
  <c r="M4127" i="4"/>
  <c r="K4139" i="4"/>
  <c r="M4139" i="4"/>
  <c r="K4143" i="4"/>
  <c r="M4143" i="4"/>
  <c r="K4151" i="4"/>
  <c r="M4151" i="4"/>
  <c r="K4155" i="4"/>
  <c r="M4155" i="4"/>
  <c r="K4167" i="4"/>
  <c r="M4167" i="4"/>
  <c r="K4171" i="4"/>
  <c r="M4171" i="4"/>
  <c r="K4183" i="4"/>
  <c r="M4183" i="4"/>
  <c r="K4187" i="4"/>
  <c r="M4187" i="4"/>
  <c r="K4199" i="4"/>
  <c r="M4199" i="4"/>
  <c r="K4203" i="4"/>
  <c r="M4203" i="4"/>
  <c r="K4215" i="4"/>
  <c r="M4215" i="4"/>
  <c r="K4227" i="4"/>
  <c r="M4227" i="4"/>
  <c r="K4231" i="4"/>
  <c r="M4231" i="4"/>
  <c r="K4243" i="4"/>
  <c r="M4243" i="4"/>
  <c r="K4247" i="4"/>
  <c r="M4247" i="4"/>
  <c r="K4259" i="4"/>
  <c r="M4259" i="4"/>
  <c r="K4263" i="4"/>
  <c r="M4263" i="4"/>
  <c r="K4275" i="4"/>
  <c r="M4275" i="4"/>
  <c r="K4287" i="4"/>
  <c r="M4287" i="4"/>
  <c r="K4299" i="4"/>
  <c r="M4299" i="4"/>
  <c r="K4307" i="4"/>
  <c r="M4307" i="4"/>
  <c r="K4311" i="4"/>
  <c r="M4311" i="4"/>
  <c r="K4319" i="4"/>
  <c r="M4319" i="4"/>
  <c r="K4323" i="4"/>
  <c r="M4323" i="4"/>
  <c r="K4335" i="4"/>
  <c r="M4335" i="4"/>
  <c r="K4347" i="4"/>
  <c r="M4347" i="4"/>
  <c r="K4351" i="4"/>
  <c r="M4351" i="4"/>
  <c r="K4359" i="4"/>
  <c r="M4359" i="4"/>
  <c r="K4363" i="4"/>
  <c r="M4363" i="4"/>
  <c r="K4371" i="4"/>
  <c r="M4371" i="4"/>
  <c r="K4375" i="4"/>
  <c r="M4375" i="4"/>
  <c r="K4387" i="4"/>
  <c r="M4387" i="4"/>
  <c r="K4391" i="4"/>
  <c r="M4391" i="4"/>
  <c r="K4403" i="4"/>
  <c r="M4403" i="4"/>
  <c r="K4407" i="4"/>
  <c r="M4407" i="4"/>
  <c r="K4419" i="4"/>
  <c r="M4419" i="4"/>
  <c r="K4431" i="4"/>
  <c r="M4431" i="4"/>
  <c r="K4443" i="4"/>
  <c r="M4443" i="4"/>
  <c r="K4447" i="4"/>
  <c r="M4447" i="4"/>
  <c r="K4459" i="4"/>
  <c r="M4459" i="4"/>
  <c r="K4463" i="4"/>
  <c r="M4463" i="4"/>
  <c r="K4475" i="4"/>
  <c r="M4475" i="4"/>
  <c r="K4479" i="4"/>
  <c r="M4479" i="4"/>
  <c r="K4487" i="4"/>
  <c r="M4487" i="4"/>
  <c r="K4499" i="4"/>
  <c r="M4499" i="4"/>
  <c r="K4503" i="4"/>
  <c r="M4503" i="4"/>
  <c r="K4515" i="4"/>
  <c r="M4515" i="4"/>
  <c r="K4519" i="4"/>
  <c r="M4519" i="4"/>
  <c r="K4527" i="4"/>
  <c r="M4527" i="4"/>
  <c r="K4531" i="4"/>
  <c r="M4531" i="4"/>
  <c r="K4539" i="4"/>
  <c r="M4539" i="4"/>
  <c r="K4543" i="4"/>
  <c r="M4543" i="4"/>
  <c r="K4555" i="4"/>
  <c r="M4555" i="4"/>
  <c r="K4563" i="4"/>
  <c r="M4563" i="4"/>
  <c r="K4567" i="4"/>
  <c r="M4567" i="4"/>
  <c r="K4575" i="4"/>
  <c r="M4575" i="4"/>
  <c r="K4579" i="4"/>
  <c r="M4579" i="4"/>
  <c r="K4591" i="4"/>
  <c r="M4591" i="4"/>
  <c r="K4603" i="4"/>
  <c r="M4603" i="4"/>
  <c r="K4611" i="4"/>
  <c r="M4611" i="4"/>
  <c r="K4615" i="4"/>
  <c r="M4615" i="4"/>
  <c r="K4623" i="4"/>
  <c r="M4623" i="4"/>
  <c r="K4635" i="4"/>
  <c r="M4635" i="4"/>
  <c r="K4639" i="4"/>
  <c r="M4639" i="4"/>
  <c r="K4647" i="4"/>
  <c r="M4647" i="4"/>
  <c r="K4651" i="4"/>
  <c r="M4651" i="4"/>
  <c r="K4659" i="4"/>
  <c r="M4659" i="4"/>
  <c r="K4671" i="4"/>
  <c r="M4671" i="4"/>
  <c r="K4683" i="4"/>
  <c r="M4683" i="4"/>
  <c r="K4695" i="4"/>
  <c r="M4695" i="4"/>
  <c r="K4703" i="4"/>
  <c r="M4703" i="4"/>
  <c r="K4707" i="4"/>
  <c r="M4707" i="4"/>
  <c r="K4715" i="4"/>
  <c r="M4715" i="4"/>
  <c r="K4727" i="4"/>
  <c r="M4727" i="4"/>
  <c r="K4739" i="4"/>
  <c r="M4739" i="4"/>
  <c r="K4751" i="4"/>
  <c r="M4751" i="4"/>
  <c r="K4763" i="4"/>
  <c r="M4763" i="4"/>
  <c r="K4775" i="4"/>
  <c r="M4775" i="4"/>
  <c r="K4779" i="4"/>
  <c r="M4779" i="4"/>
  <c r="K4791" i="4"/>
  <c r="M4791" i="4"/>
  <c r="K4795" i="4"/>
  <c r="M4795" i="4"/>
  <c r="K4803" i="4"/>
  <c r="M4803" i="4"/>
  <c r="K4807" i="4"/>
  <c r="M4807" i="4"/>
  <c r="K4815" i="4"/>
  <c r="M4815" i="4"/>
  <c r="K4827" i="4"/>
  <c r="M4827" i="4"/>
  <c r="K4839" i="4"/>
  <c r="M4839" i="4"/>
  <c r="K4843" i="4"/>
  <c r="M4843" i="4"/>
  <c r="K4851" i="4"/>
  <c r="M4851" i="4"/>
  <c r="K4855" i="4"/>
  <c r="M4855" i="4"/>
  <c r="K4863" i="4"/>
  <c r="M4863" i="4"/>
  <c r="K4875" i="4"/>
  <c r="M4875" i="4"/>
  <c r="K4879" i="4"/>
  <c r="M4879" i="4"/>
  <c r="K4887" i="4"/>
  <c r="M4887" i="4"/>
  <c r="K4891" i="4"/>
  <c r="M4891" i="4"/>
  <c r="K4899" i="4"/>
  <c r="M4899" i="4"/>
  <c r="K4903" i="4"/>
  <c r="M4903" i="4"/>
  <c r="K4915" i="4"/>
  <c r="M4915" i="4"/>
  <c r="K4919" i="4"/>
  <c r="M4919" i="4"/>
  <c r="K4927" i="4"/>
  <c r="M4927" i="4"/>
  <c r="K4931" i="4"/>
  <c r="M4931" i="4"/>
  <c r="K4939" i="4"/>
  <c r="M4939" i="4"/>
  <c r="K4943" i="4"/>
  <c r="M4943" i="4"/>
  <c r="K4955" i="4"/>
  <c r="M4955" i="4"/>
  <c r="K4963" i="4"/>
  <c r="M4963" i="4"/>
  <c r="K4967" i="4"/>
  <c r="M4967" i="4"/>
  <c r="K4975" i="4"/>
  <c r="M4975" i="4"/>
  <c r="K4979" i="4"/>
  <c r="M4979" i="4"/>
  <c r="K4987" i="4"/>
  <c r="M4987" i="4"/>
  <c r="K4991" i="4"/>
  <c r="M4991" i="4"/>
  <c r="K4999" i="4"/>
  <c r="M4999" i="4"/>
  <c r="K5011" i="4"/>
  <c r="M5011" i="4"/>
  <c r="K5023" i="4"/>
  <c r="M5023" i="4"/>
  <c r="K5035" i="4"/>
  <c r="M5035" i="4"/>
  <c r="K5043" i="4"/>
  <c r="M5043" i="4"/>
  <c r="N468" i="4"/>
  <c r="N724" i="4"/>
  <c r="N980" i="4"/>
  <c r="N1236" i="4"/>
  <c r="N1572" i="4"/>
  <c r="N2596" i="4"/>
  <c r="N3108" i="4"/>
  <c r="N4381" i="4"/>
  <c r="N52" i="4"/>
  <c r="O52" i="4" s="1"/>
  <c r="N564" i="4"/>
  <c r="N820" i="4"/>
  <c r="N1076" i="4"/>
  <c r="N1332" i="4"/>
  <c r="N1764" i="4"/>
  <c r="N2276" i="4"/>
  <c r="N2788" i="4"/>
  <c r="N3300" i="4"/>
  <c r="N85" i="4"/>
  <c r="M85" i="4"/>
  <c r="M3697" i="4"/>
  <c r="I3697" i="4"/>
  <c r="J3697" i="4" s="1"/>
  <c r="M3749" i="4"/>
  <c r="I3749" i="4"/>
  <c r="J3749" i="4" s="1"/>
  <c r="M3829" i="4"/>
  <c r="I3829" i="4"/>
  <c r="J3829" i="4" s="1"/>
  <c r="I3905" i="4"/>
  <c r="J3905" i="4" s="1"/>
  <c r="M3905" i="4"/>
  <c r="M4097" i="4"/>
  <c r="I4097" i="4"/>
  <c r="J4097" i="4" s="1"/>
  <c r="M4249" i="4"/>
  <c r="I4249" i="4"/>
  <c r="J4249" i="4" s="1"/>
  <c r="M4337" i="4"/>
  <c r="I4337" i="4"/>
  <c r="M4345" i="4"/>
  <c r="I4345" i="4"/>
  <c r="J4345" i="4" s="1"/>
  <c r="K4513" i="4"/>
  <c r="N4513" i="4"/>
  <c r="M4513" i="4"/>
  <c r="K4929" i="4"/>
  <c r="M4929" i="4"/>
  <c r="N4929" i="4"/>
  <c r="M53" i="4"/>
  <c r="N78" i="4"/>
  <c r="M78" i="4"/>
  <c r="M726" i="4"/>
  <c r="I726" i="4"/>
  <c r="J726" i="4" s="1"/>
  <c r="M862" i="4"/>
  <c r="I862" i="4"/>
  <c r="J862" i="4" s="1"/>
  <c r="I1074" i="4"/>
  <c r="J1074" i="4" s="1"/>
  <c r="M1074" i="4"/>
  <c r="I1294" i="4"/>
  <c r="J1294" i="4" s="1"/>
  <c r="M1294" i="4"/>
  <c r="I1654" i="4"/>
  <c r="J1654" i="4" s="1"/>
  <c r="M1654" i="4"/>
  <c r="M1766" i="4"/>
  <c r="I1766" i="4"/>
  <c r="J1766" i="4" s="1"/>
  <c r="I1910" i="4"/>
  <c r="J1910" i="4" s="1"/>
  <c r="M1910" i="4"/>
  <c r="I2062" i="4"/>
  <c r="J2062" i="4" s="1"/>
  <c r="M2062" i="4"/>
  <c r="I2098" i="4"/>
  <c r="J2098" i="4" s="1"/>
  <c r="M2098" i="4"/>
  <c r="M2658" i="4"/>
  <c r="I2658" i="4"/>
  <c r="J2658" i="4" s="1"/>
  <c r="M2694" i="4"/>
  <c r="I2694" i="4"/>
  <c r="J2694" i="4" s="1"/>
  <c r="I2794" i="4"/>
  <c r="J2794" i="4" s="1"/>
  <c r="M2794" i="4"/>
  <c r="I4174" i="4"/>
  <c r="J4174" i="4" s="1"/>
  <c r="M4174" i="4"/>
  <c r="I4286" i="4"/>
  <c r="J4286" i="4" s="1"/>
  <c r="M4286" i="4"/>
  <c r="I4302" i="4"/>
  <c r="J4302" i="4" s="1"/>
  <c r="M4302" i="4"/>
  <c r="N372" i="4"/>
  <c r="N500" i="4"/>
  <c r="N628" i="4"/>
  <c r="N756" i="4"/>
  <c r="N884" i="4"/>
  <c r="N1012" i="4"/>
  <c r="N1140" i="4"/>
  <c r="N1268" i="4"/>
  <c r="N1396" i="4"/>
  <c r="N1636" i="4"/>
  <c r="N1892" i="4"/>
  <c r="N2148" i="4"/>
  <c r="N2660" i="4"/>
  <c r="N2916" i="4"/>
  <c r="N3172" i="4"/>
  <c r="N4688" i="4"/>
  <c r="N404" i="4"/>
  <c r="N532" i="4"/>
  <c r="N660" i="4"/>
  <c r="N788" i="4"/>
  <c r="N916" i="4"/>
  <c r="N1172" i="4"/>
  <c r="N1300" i="4"/>
  <c r="N1444" i="4"/>
  <c r="N1700" i="4"/>
  <c r="N1956" i="4"/>
  <c r="N2724" i="4"/>
  <c r="N2980" i="4"/>
  <c r="N3236" i="4"/>
  <c r="N4924" i="4"/>
  <c r="N69" i="4"/>
  <c r="M69" i="4"/>
  <c r="M169" i="4"/>
  <c r="I169" i="4"/>
  <c r="J169" i="4" s="1"/>
  <c r="M293" i="4"/>
  <c r="I293" i="4"/>
  <c r="J293" i="4" s="1"/>
  <c r="M453" i="4"/>
  <c r="I453" i="4"/>
  <c r="J453" i="4" s="1"/>
  <c r="M601" i="4"/>
  <c r="I601" i="4"/>
  <c r="J601" i="4" s="1"/>
  <c r="I185" i="4"/>
  <c r="J185" i="4" s="1"/>
  <c r="I750" i="4"/>
  <c r="J750" i="4" s="1"/>
  <c r="M750" i="4"/>
  <c r="M2014" i="4"/>
  <c r="I2014" i="4"/>
  <c r="J2014" i="4" s="1"/>
  <c r="M2066" i="4"/>
  <c r="I2066" i="4"/>
  <c r="J2066" i="4" s="1"/>
  <c r="I2194" i="4"/>
  <c r="J2194" i="4" s="1"/>
  <c r="M2194" i="4"/>
  <c r="M2386" i="4"/>
  <c r="I2386" i="4"/>
  <c r="J2386" i="4" s="1"/>
  <c r="I2518" i="4"/>
  <c r="M2518" i="4"/>
  <c r="I2706" i="4"/>
  <c r="J2706" i="4" s="1"/>
  <c r="M2706" i="4"/>
  <c r="I3238" i="4"/>
  <c r="J3238" i="4" s="1"/>
  <c r="M3238" i="4"/>
  <c r="M4190" i="4"/>
  <c r="I4190" i="4"/>
  <c r="J4190" i="4" s="1"/>
  <c r="M4206" i="4"/>
  <c r="I4206" i="4"/>
  <c r="J4206" i="4" s="1"/>
  <c r="M4270" i="4"/>
  <c r="I4270" i="4"/>
  <c r="J4270" i="4" s="1"/>
  <c r="M4382" i="4"/>
  <c r="I4382" i="4"/>
  <c r="J4382" i="4" s="1"/>
  <c r="I4478" i="4"/>
  <c r="J4478" i="4" s="1"/>
  <c r="M4478" i="4"/>
  <c r="M4494" i="4"/>
  <c r="I4494" i="4"/>
  <c r="J4494" i="4" s="1"/>
  <c r="M4782" i="4"/>
  <c r="I4782" i="4"/>
  <c r="J4782" i="4" s="1"/>
  <c r="I4998" i="4"/>
  <c r="J4998" i="4" s="1"/>
  <c r="M4998" i="4"/>
  <c r="I129" i="4"/>
  <c r="J129" i="4" s="1"/>
  <c r="I301" i="4"/>
  <c r="J301" i="4" s="1"/>
  <c r="I577" i="4"/>
  <c r="J577" i="4" s="1"/>
  <c r="I722" i="4"/>
  <c r="J722" i="4" s="1"/>
  <c r="I962" i="4"/>
  <c r="J962" i="4" s="1"/>
  <c r="I994" i="4"/>
  <c r="J994" i="4" s="1"/>
  <c r="I1170" i="4"/>
  <c r="J1170" i="4" s="1"/>
  <c r="I1186" i="4"/>
  <c r="J1186" i="4" s="1"/>
  <c r="I1234" i="4"/>
  <c r="J1234" i="4" s="1"/>
  <c r="I1250" i="4"/>
  <c r="J1250" i="4" s="1"/>
  <c r="I1298" i="4"/>
  <c r="J1298" i="4" s="1"/>
  <c r="I1314" i="4"/>
  <c r="J1314" i="4" s="1"/>
  <c r="I1362" i="4"/>
  <c r="J1362" i="4" s="1"/>
  <c r="I1378" i="4"/>
  <c r="J1378" i="4" s="1"/>
  <c r="I1426" i="4"/>
  <c r="J1426" i="4" s="1"/>
  <c r="I1442" i="4"/>
  <c r="J1442" i="4" s="1"/>
  <c r="I1490" i="4"/>
  <c r="J1490" i="4" s="1"/>
  <c r="I1506" i="4"/>
  <c r="J1506" i="4" s="1"/>
  <c r="I1554" i="4"/>
  <c r="J1554" i="4" s="1"/>
  <c r="I1570" i="4"/>
  <c r="J1570" i="4" s="1"/>
  <c r="I1618" i="4"/>
  <c r="J1618" i="4" s="1"/>
  <c r="I1634" i="4"/>
  <c r="J1634" i="4" s="1"/>
  <c r="I1682" i="4"/>
  <c r="J1682" i="4" s="1"/>
  <c r="I1698" i="4"/>
  <c r="J1698" i="4" s="1"/>
  <c r="I1746" i="4"/>
  <c r="J1746" i="4" s="1"/>
  <c r="I1762" i="4"/>
  <c r="J1762" i="4" s="1"/>
  <c r="I1810" i="4"/>
  <c r="I1826" i="4"/>
  <c r="J1826" i="4" s="1"/>
  <c r="I1874" i="4"/>
  <c r="J1874" i="4" s="1"/>
  <c r="I1890" i="4"/>
  <c r="J1890" i="4" s="1"/>
  <c r="I1938" i="4"/>
  <c r="I1954" i="4"/>
  <c r="J1954" i="4" s="1"/>
  <c r="I2002" i="4"/>
  <c r="J2002" i="4" s="1"/>
  <c r="I2566" i="4"/>
  <c r="J2566" i="4" s="1"/>
  <c r="I3150" i="4"/>
  <c r="M61" i="4"/>
  <c r="O61" i="4" s="1"/>
  <c r="M754" i="4"/>
  <c r="M882" i="4"/>
  <c r="M1010" i="4"/>
  <c r="M1138" i="4"/>
  <c r="M2034" i="4"/>
  <c r="M2046" i="4"/>
  <c r="M2630" i="4"/>
  <c r="M2774" i="4"/>
  <c r="M4254" i="4"/>
  <c r="I926" i="4"/>
  <c r="J926" i="4" s="1"/>
  <c r="I1494" i="4"/>
  <c r="J1494" i="4" s="1"/>
  <c r="I2470" i="4"/>
  <c r="J2470" i="4" s="1"/>
  <c r="I2842" i="4"/>
  <c r="J2842" i="4" s="1"/>
  <c r="I2982" i="4"/>
  <c r="J2982" i="4" s="1"/>
  <c r="I4942" i="4"/>
  <c r="J4942" i="4" s="1"/>
  <c r="N45" i="4"/>
  <c r="M45" i="4"/>
  <c r="N77" i="4"/>
  <c r="M77" i="4"/>
  <c r="M709" i="4"/>
  <c r="I709" i="4"/>
  <c r="J709" i="4" s="1"/>
  <c r="I309" i="4"/>
  <c r="J309" i="4" s="1"/>
  <c r="I333" i="4"/>
  <c r="J333" i="4" s="1"/>
  <c r="I814" i="4"/>
  <c r="J814" i="4" s="1"/>
  <c r="M814" i="4"/>
  <c r="I854" i="4"/>
  <c r="J854" i="4" s="1"/>
  <c r="M854" i="4"/>
  <c r="I1310" i="4"/>
  <c r="J1310" i="4" s="1"/>
  <c r="M1310" i="4"/>
  <c r="M1566" i="4"/>
  <c r="I1566" i="4"/>
  <c r="J1566" i="4" s="1"/>
  <c r="M1798" i="4"/>
  <c r="I1798" i="4"/>
  <c r="J1798" i="4" s="1"/>
  <c r="M2078" i="4"/>
  <c r="I2078" i="4"/>
  <c r="J2078" i="4" s="1"/>
  <c r="M2142" i="4"/>
  <c r="I2142" i="4"/>
  <c r="J2142" i="4" s="1"/>
  <c r="I2270" i="4"/>
  <c r="J2270" i="4" s="1"/>
  <c r="M2270" i="4"/>
  <c r="M2310" i="4"/>
  <c r="I2310" i="4"/>
  <c r="J2310" i="4" s="1"/>
  <c r="I2438" i="4"/>
  <c r="J2438" i="4" s="1"/>
  <c r="M2438" i="4"/>
  <c r="M2514" i="4"/>
  <c r="I2514" i="4"/>
  <c r="J2514" i="4" s="1"/>
  <c r="M2890" i="4"/>
  <c r="I2890" i="4"/>
  <c r="J2890" i="4" s="1"/>
  <c r="M2942" i="4"/>
  <c r="I2942" i="4"/>
  <c r="J2942" i="4" s="1"/>
  <c r="M3098" i="4"/>
  <c r="I3098" i="4"/>
  <c r="J3098" i="4" s="1"/>
  <c r="M3286" i="4"/>
  <c r="I3286" i="4"/>
  <c r="J3286" i="4" s="1"/>
  <c r="M4126" i="4"/>
  <c r="I4126" i="4"/>
  <c r="J4126" i="4" s="1"/>
  <c r="I4230" i="4"/>
  <c r="J4230" i="4" s="1"/>
  <c r="M4230" i="4"/>
  <c r="I4638" i="4"/>
  <c r="J4638" i="4" s="1"/>
  <c r="M4638" i="4"/>
  <c r="I4946" i="4"/>
  <c r="J4946" i="4" s="1"/>
  <c r="M4946" i="4"/>
  <c r="I97" i="4"/>
  <c r="J97" i="4" s="1"/>
  <c r="I145" i="4"/>
  <c r="J145" i="4" s="1"/>
  <c r="I245" i="4"/>
  <c r="J245" i="4" s="1"/>
  <c r="I269" i="4"/>
  <c r="J269" i="4" s="1"/>
  <c r="I389" i="4"/>
  <c r="J389" i="4" s="1"/>
  <c r="I786" i="4"/>
  <c r="J786" i="4" s="1"/>
  <c r="I802" i="4"/>
  <c r="J802" i="4" s="1"/>
  <c r="I850" i="4"/>
  <c r="J850" i="4" s="1"/>
  <c r="I1090" i="4"/>
  <c r="J1090" i="4" s="1"/>
  <c r="I1122" i="4"/>
  <c r="I2022" i="4"/>
  <c r="J2022" i="4" s="1"/>
  <c r="I2030" i="4"/>
  <c r="J2030" i="4" s="1"/>
  <c r="I2054" i="4"/>
  <c r="J2054" i="4" s="1"/>
  <c r="I2070" i="4"/>
  <c r="J2070" i="4" s="1"/>
  <c r="I2094" i="4"/>
  <c r="J2094" i="4" s="1"/>
  <c r="I2102" i="4"/>
  <c r="J2102" i="4" s="1"/>
  <c r="I2118" i="4"/>
  <c r="J2118" i="4" s="1"/>
  <c r="I4110" i="4"/>
  <c r="J4110" i="4" s="1"/>
  <c r="I4158" i="4"/>
  <c r="J4158" i="4" s="1"/>
  <c r="I2606" i="4"/>
  <c r="J2606" i="4" s="1"/>
  <c r="I4434" i="4"/>
  <c r="J4434" i="4" s="1"/>
  <c r="M950" i="4"/>
  <c r="M1078" i="4"/>
  <c r="M1254" i="4"/>
  <c r="M1638" i="4"/>
  <c r="M2370" i="4"/>
  <c r="M2406" i="4"/>
  <c r="M2910" i="4"/>
  <c r="M3214" i="4"/>
  <c r="M4454" i="4"/>
  <c r="M4806" i="4"/>
  <c r="I1110" i="4"/>
  <c r="J1110" i="4" s="1"/>
  <c r="I1950" i="4"/>
  <c r="J1950" i="4" s="1"/>
  <c r="I2614" i="4"/>
  <c r="J2614" i="4" s="1"/>
  <c r="I4686" i="4"/>
  <c r="J4686" i="4" s="1"/>
  <c r="N503" i="4"/>
  <c r="K503" i="4"/>
  <c r="N567" i="4"/>
  <c r="K567" i="4"/>
  <c r="N631" i="4"/>
  <c r="K631" i="4"/>
  <c r="N695" i="4"/>
  <c r="K695" i="4"/>
  <c r="N759" i="4"/>
  <c r="K759" i="4"/>
  <c r="N911" i="4"/>
  <c r="K911" i="4"/>
  <c r="N939" i="4"/>
  <c r="K939" i="4"/>
  <c r="M47" i="4"/>
  <c r="O47" i="4" s="1"/>
  <c r="M59" i="4"/>
  <c r="O59" i="4" s="1"/>
  <c r="M79" i="4"/>
  <c r="O79" i="4" s="1"/>
  <c r="N56" i="4"/>
  <c r="O56" i="4" s="1"/>
  <c r="N88" i="4"/>
  <c r="O88" i="4" s="1"/>
  <c r="N152" i="4"/>
  <c r="N376" i="4"/>
  <c r="N408" i="4"/>
  <c r="N440" i="4"/>
  <c r="N472" i="4"/>
  <c r="N504" i="4"/>
  <c r="N536" i="4"/>
  <c r="N568" i="4"/>
  <c r="N600" i="4"/>
  <c r="N664" i="4"/>
  <c r="N696" i="4"/>
  <c r="N728" i="4"/>
  <c r="N760" i="4"/>
  <c r="N792" i="4"/>
  <c r="N824" i="4"/>
  <c r="N888" i="4"/>
  <c r="N920" i="4"/>
  <c r="N952" i="4"/>
  <c r="N984" i="4"/>
  <c r="N1016" i="4"/>
  <c r="N1048" i="4"/>
  <c r="N1080" i="4"/>
  <c r="N1112" i="4"/>
  <c r="N1144" i="4"/>
  <c r="N1176" i="4"/>
  <c r="N1208" i="4"/>
  <c r="N1240" i="4"/>
  <c r="N1272" i="4"/>
  <c r="N1304" i="4"/>
  <c r="N1336" i="4"/>
  <c r="N1368" i="4"/>
  <c r="N1400" i="4"/>
  <c r="N1448" i="4"/>
  <c r="N1576" i="4"/>
  <c r="N1640" i="4"/>
  <c r="N1704" i="4"/>
  <c r="N1832" i="4"/>
  <c r="N1896" i="4"/>
  <c r="N1960" i="4"/>
  <c r="N2536" i="4"/>
  <c r="N2600" i="4"/>
  <c r="N2664" i="4"/>
  <c r="N2728" i="4"/>
  <c r="N2792" i="4"/>
  <c r="N2856" i="4"/>
  <c r="N2920" i="4"/>
  <c r="N2984" i="4"/>
  <c r="N3048" i="4"/>
  <c r="N3112" i="4"/>
  <c r="N3176" i="4"/>
  <c r="N3240" i="4"/>
  <c r="N3304" i="4"/>
  <c r="M48" i="4"/>
  <c r="N48" i="4"/>
  <c r="M60" i="4"/>
  <c r="N60" i="4"/>
  <c r="M64" i="4"/>
  <c r="N64" i="4"/>
  <c r="M76" i="4"/>
  <c r="N76" i="4"/>
  <c r="M80" i="4"/>
  <c r="N80" i="4"/>
  <c r="I108" i="4"/>
  <c r="J108" i="4" s="1"/>
  <c r="N108" i="4"/>
  <c r="I140" i="4"/>
  <c r="J140" i="4" s="1"/>
  <c r="K140" i="4"/>
  <c r="N140" i="4"/>
  <c r="I172" i="4"/>
  <c r="J172" i="4" s="1"/>
  <c r="N172" i="4"/>
  <c r="I204" i="4"/>
  <c r="J204" i="4" s="1"/>
  <c r="K204" i="4"/>
  <c r="N204" i="4"/>
  <c r="I236" i="4"/>
  <c r="J236" i="4" s="1"/>
  <c r="N236" i="4"/>
  <c r="I268" i="4"/>
  <c r="J268" i="4" s="1"/>
  <c r="K268" i="4"/>
  <c r="N268" i="4"/>
  <c r="I300" i="4"/>
  <c r="J300" i="4" s="1"/>
  <c r="N300" i="4"/>
  <c r="K332" i="4"/>
  <c r="N332" i="4"/>
  <c r="K336" i="4"/>
  <c r="N336" i="4"/>
  <c r="K348" i="4"/>
  <c r="N348" i="4"/>
  <c r="K352" i="4"/>
  <c r="N352" i="4"/>
  <c r="K364" i="4"/>
  <c r="N364" i="4"/>
  <c r="K368" i="4"/>
  <c r="N368" i="4"/>
  <c r="K380" i="4"/>
  <c r="N380" i="4"/>
  <c r="K384" i="4"/>
  <c r="N384" i="4"/>
  <c r="K396" i="4"/>
  <c r="N396" i="4"/>
  <c r="K412" i="4"/>
  <c r="N412" i="4"/>
  <c r="K416" i="4"/>
  <c r="N416" i="4"/>
  <c r="K428" i="4"/>
  <c r="N428" i="4"/>
  <c r="K432" i="4"/>
  <c r="N432" i="4"/>
  <c r="K444" i="4"/>
  <c r="N444" i="4"/>
  <c r="K448" i="4"/>
  <c r="N448" i="4"/>
  <c r="I460" i="4"/>
  <c r="J460" i="4" s="1"/>
  <c r="K460" i="4"/>
  <c r="N460" i="4"/>
  <c r="K464" i="4"/>
  <c r="N464" i="4"/>
  <c r="K476" i="4"/>
  <c r="N476" i="4"/>
  <c r="K480" i="4"/>
  <c r="N480" i="4"/>
  <c r="K492" i="4"/>
  <c r="N492" i="4"/>
  <c r="K496" i="4"/>
  <c r="N496" i="4"/>
  <c r="K508" i="4"/>
  <c r="N508" i="4"/>
  <c r="K524" i="4"/>
  <c r="N524" i="4"/>
  <c r="K528" i="4"/>
  <c r="N528" i="4"/>
  <c r="K540" i="4"/>
  <c r="N540" i="4"/>
  <c r="K544" i="4"/>
  <c r="N544" i="4"/>
  <c r="K556" i="4"/>
  <c r="N556" i="4"/>
  <c r="K560" i="4"/>
  <c r="N560" i="4"/>
  <c r="K576" i="4"/>
  <c r="N576" i="4"/>
  <c r="K588" i="4"/>
  <c r="N588" i="4"/>
  <c r="K592" i="4"/>
  <c r="N592" i="4"/>
  <c r="K604" i="4"/>
  <c r="N604" i="4"/>
  <c r="K608" i="4"/>
  <c r="N608" i="4"/>
  <c r="K620" i="4"/>
  <c r="N620" i="4"/>
  <c r="K624" i="4"/>
  <c r="N624" i="4"/>
  <c r="K636" i="4"/>
  <c r="N636" i="4"/>
  <c r="K640" i="4"/>
  <c r="N640" i="4"/>
  <c r="K652" i="4"/>
  <c r="N652" i="4"/>
  <c r="K656" i="4"/>
  <c r="N656" i="4"/>
  <c r="K668" i="4"/>
  <c r="N668" i="4"/>
  <c r="K672" i="4"/>
  <c r="N672" i="4"/>
  <c r="I684" i="4"/>
  <c r="J684" i="4" s="1"/>
  <c r="N684" i="4"/>
  <c r="K688" i="4"/>
  <c r="N688" i="4"/>
  <c r="K700" i="4"/>
  <c r="N700" i="4"/>
  <c r="K704" i="4"/>
  <c r="N704" i="4"/>
  <c r="K716" i="4"/>
  <c r="N716" i="4"/>
  <c r="K720" i="4"/>
  <c r="N720" i="4"/>
  <c r="K732" i="4"/>
  <c r="N732" i="4"/>
  <c r="K736" i="4"/>
  <c r="N736" i="4"/>
  <c r="K748" i="4"/>
  <c r="N748" i="4"/>
  <c r="K752" i="4"/>
  <c r="N752" i="4"/>
  <c r="K764" i="4"/>
  <c r="N764" i="4"/>
  <c r="K768" i="4"/>
  <c r="N768" i="4"/>
  <c r="K780" i="4"/>
  <c r="N780" i="4"/>
  <c r="K784" i="4"/>
  <c r="N784" i="4"/>
  <c r="K796" i="4"/>
  <c r="N796" i="4"/>
  <c r="K812" i="4"/>
  <c r="N812" i="4"/>
  <c r="K816" i="4"/>
  <c r="N816" i="4"/>
  <c r="K828" i="4"/>
  <c r="N828" i="4"/>
  <c r="K832" i="4"/>
  <c r="N832" i="4"/>
  <c r="K844" i="4"/>
  <c r="N844" i="4"/>
  <c r="K848" i="4"/>
  <c r="N848" i="4"/>
  <c r="K860" i="4"/>
  <c r="N860" i="4"/>
  <c r="K864" i="4"/>
  <c r="N864" i="4"/>
  <c r="K876" i="4"/>
  <c r="N876" i="4"/>
  <c r="K880" i="4"/>
  <c r="N880" i="4"/>
  <c r="K892" i="4"/>
  <c r="N892" i="4"/>
  <c r="K896" i="4"/>
  <c r="N896" i="4"/>
  <c r="K908" i="4"/>
  <c r="N908" i="4"/>
  <c r="K924" i="4"/>
  <c r="N924" i="4"/>
  <c r="K928" i="4"/>
  <c r="N928" i="4"/>
  <c r="K940" i="4"/>
  <c r="N940" i="4"/>
  <c r="K944" i="4"/>
  <c r="N944" i="4"/>
  <c r="K956" i="4"/>
  <c r="N956" i="4"/>
  <c r="K960" i="4"/>
  <c r="N960" i="4"/>
  <c r="K972" i="4"/>
  <c r="N972" i="4"/>
  <c r="K988" i="4"/>
  <c r="N988" i="4"/>
  <c r="K992" i="4"/>
  <c r="N992" i="4"/>
  <c r="K1004" i="4"/>
  <c r="N1004" i="4"/>
  <c r="K1008" i="4"/>
  <c r="N1008" i="4"/>
  <c r="K1020" i="4"/>
  <c r="N1020" i="4"/>
  <c r="K1024" i="4"/>
  <c r="N1024" i="4"/>
  <c r="K1036" i="4"/>
  <c r="N1036" i="4"/>
  <c r="K1040" i="4"/>
  <c r="N1040" i="4"/>
  <c r="K1052" i="4"/>
  <c r="N1052" i="4"/>
  <c r="K1056" i="4"/>
  <c r="N1056" i="4"/>
  <c r="K1068" i="4"/>
  <c r="N1068" i="4"/>
  <c r="K1072" i="4"/>
  <c r="N1072" i="4"/>
  <c r="K1084" i="4"/>
  <c r="N1084" i="4"/>
  <c r="K1088" i="4"/>
  <c r="N1088" i="4"/>
  <c r="K1100" i="4"/>
  <c r="N1100" i="4"/>
  <c r="K1104" i="4"/>
  <c r="N1104" i="4"/>
  <c r="K1116" i="4"/>
  <c r="N1116" i="4"/>
  <c r="K1120" i="4"/>
  <c r="N1120" i="4"/>
  <c r="I1124" i="4"/>
  <c r="J1124" i="4" s="1"/>
  <c r="K1124" i="4"/>
  <c r="K1132" i="4"/>
  <c r="N1132" i="4"/>
  <c r="K1136" i="4"/>
  <c r="N1136" i="4"/>
  <c r="K1148" i="4"/>
  <c r="N1148" i="4"/>
  <c r="K1152" i="4"/>
  <c r="N1152" i="4"/>
  <c r="K1164" i="4"/>
  <c r="N1164" i="4"/>
  <c r="K1168" i="4"/>
  <c r="N1168" i="4"/>
  <c r="K1180" i="4"/>
  <c r="N1180" i="4"/>
  <c r="K1184" i="4"/>
  <c r="N1184" i="4"/>
  <c r="K1196" i="4"/>
  <c r="N1196" i="4"/>
  <c r="K1200" i="4"/>
  <c r="N1200" i="4"/>
  <c r="K1212" i="4"/>
  <c r="N1212" i="4"/>
  <c r="K1216" i="4"/>
  <c r="N1216" i="4"/>
  <c r="K1228" i="4"/>
  <c r="N1228" i="4"/>
  <c r="K1232" i="4"/>
  <c r="N1232" i="4"/>
  <c r="K1244" i="4"/>
  <c r="N1244" i="4"/>
  <c r="K1248" i="4"/>
  <c r="N1248" i="4"/>
  <c r="K1260" i="4"/>
  <c r="N1260" i="4"/>
  <c r="K1264" i="4"/>
  <c r="N1264" i="4"/>
  <c r="K1276" i="4"/>
  <c r="N1276" i="4"/>
  <c r="K1280" i="4"/>
  <c r="N1280" i="4"/>
  <c r="K1292" i="4"/>
  <c r="N1292" i="4"/>
  <c r="K1296" i="4"/>
  <c r="N1296" i="4"/>
  <c r="K1308" i="4"/>
  <c r="N1308" i="4"/>
  <c r="K1312" i="4"/>
  <c r="N1312" i="4"/>
  <c r="K1324" i="4"/>
  <c r="N1324" i="4"/>
  <c r="K1328" i="4"/>
  <c r="N1328" i="4"/>
  <c r="K1340" i="4"/>
  <c r="N1340" i="4"/>
  <c r="K1344" i="4"/>
  <c r="N1344" i="4"/>
  <c r="K1356" i="4"/>
  <c r="N1356" i="4"/>
  <c r="K1360" i="4"/>
  <c r="N1360" i="4"/>
  <c r="K1372" i="4"/>
  <c r="N1372" i="4"/>
  <c r="K1376" i="4"/>
  <c r="N1376" i="4"/>
  <c r="K1388" i="4"/>
  <c r="N1388" i="4"/>
  <c r="K1392" i="4"/>
  <c r="N1392" i="4"/>
  <c r="K1404" i="4"/>
  <c r="N1404" i="4"/>
  <c r="K1408" i="4"/>
  <c r="N1408" i="4"/>
  <c r="K1420" i="4"/>
  <c r="N1420" i="4"/>
  <c r="K1424" i="4"/>
  <c r="N1424" i="4"/>
  <c r="K1432" i="4"/>
  <c r="N1432" i="4"/>
  <c r="K1436" i="4"/>
  <c r="N1436" i="4"/>
  <c r="K1440" i="4"/>
  <c r="N1440" i="4"/>
  <c r="K1452" i="4"/>
  <c r="N1452" i="4"/>
  <c r="K1456" i="4"/>
  <c r="N1456" i="4"/>
  <c r="K1460" i="4"/>
  <c r="N1460" i="4"/>
  <c r="K1464" i="4"/>
  <c r="N1464" i="4"/>
  <c r="K1468" i="4"/>
  <c r="N1468" i="4"/>
  <c r="K1472" i="4"/>
  <c r="N1472" i="4"/>
  <c r="K1484" i="4"/>
  <c r="N1484" i="4"/>
  <c r="K1488" i="4"/>
  <c r="N1488" i="4"/>
  <c r="K1492" i="4"/>
  <c r="N1492" i="4"/>
  <c r="K1496" i="4"/>
  <c r="N1496" i="4"/>
  <c r="K1500" i="4"/>
  <c r="N1500" i="4"/>
  <c r="K1504" i="4"/>
  <c r="N1504" i="4"/>
  <c r="K1516" i="4"/>
  <c r="N1516" i="4"/>
  <c r="K1520" i="4"/>
  <c r="N1520" i="4"/>
  <c r="K1524" i="4"/>
  <c r="N1524" i="4"/>
  <c r="K1528" i="4"/>
  <c r="N1528" i="4"/>
  <c r="K1532" i="4"/>
  <c r="N1532" i="4"/>
  <c r="K1536" i="4"/>
  <c r="N1536" i="4"/>
  <c r="K1548" i="4"/>
  <c r="N1548" i="4"/>
  <c r="K1552" i="4"/>
  <c r="N1552" i="4"/>
  <c r="K1556" i="4"/>
  <c r="N1556" i="4"/>
  <c r="K1560" i="4"/>
  <c r="N1560" i="4"/>
  <c r="K1564" i="4"/>
  <c r="N1564" i="4"/>
  <c r="K1568" i="4"/>
  <c r="N1568" i="4"/>
  <c r="K1580" i="4"/>
  <c r="N1580" i="4"/>
  <c r="K1584" i="4"/>
  <c r="N1584" i="4"/>
  <c r="K1588" i="4"/>
  <c r="N1588" i="4"/>
  <c r="K1592" i="4"/>
  <c r="N1592" i="4"/>
  <c r="K1596" i="4"/>
  <c r="N1596" i="4"/>
  <c r="K1600" i="4"/>
  <c r="N1600" i="4"/>
  <c r="K1612" i="4"/>
  <c r="N1612" i="4"/>
  <c r="K1616" i="4"/>
  <c r="N1616" i="4"/>
  <c r="K1620" i="4"/>
  <c r="N1620" i="4"/>
  <c r="K1624" i="4"/>
  <c r="N1624" i="4"/>
  <c r="K1628" i="4"/>
  <c r="N1628" i="4"/>
  <c r="K1644" i="4"/>
  <c r="N1644" i="4"/>
  <c r="K1648" i="4"/>
  <c r="N1648" i="4"/>
  <c r="K1652" i="4"/>
  <c r="N1652" i="4"/>
  <c r="K1660" i="4"/>
  <c r="N1660" i="4"/>
  <c r="K1664" i="4"/>
  <c r="N1664" i="4"/>
  <c r="K1676" i="4"/>
  <c r="N1676" i="4"/>
  <c r="K1680" i="4"/>
  <c r="N1680" i="4"/>
  <c r="K1684" i="4"/>
  <c r="N1684" i="4"/>
  <c r="K1688" i="4"/>
  <c r="N1688" i="4"/>
  <c r="K1692" i="4"/>
  <c r="N1692" i="4"/>
  <c r="K1696" i="4"/>
  <c r="N1696" i="4"/>
  <c r="K1708" i="4"/>
  <c r="N1708" i="4"/>
  <c r="K1712" i="4"/>
  <c r="N1712" i="4"/>
  <c r="K1716" i="4"/>
  <c r="N1716" i="4"/>
  <c r="K1720" i="4"/>
  <c r="N1720" i="4"/>
  <c r="K1724" i="4"/>
  <c r="N1724" i="4"/>
  <c r="K1728" i="4"/>
  <c r="N1728" i="4"/>
  <c r="K1740" i="4"/>
  <c r="N1740" i="4"/>
  <c r="K1744" i="4"/>
  <c r="N1744" i="4"/>
  <c r="K1748" i="4"/>
  <c r="N1748" i="4"/>
  <c r="K1752" i="4"/>
  <c r="N1752" i="4"/>
  <c r="K1756" i="4"/>
  <c r="N1756" i="4"/>
  <c r="K1760" i="4"/>
  <c r="N1760" i="4"/>
  <c r="K1772" i="4"/>
  <c r="N1772" i="4"/>
  <c r="K1776" i="4"/>
  <c r="N1776" i="4"/>
  <c r="K1780" i="4"/>
  <c r="N1780" i="4"/>
  <c r="K1784" i="4"/>
  <c r="N1784" i="4"/>
  <c r="K1788" i="4"/>
  <c r="N1788" i="4"/>
  <c r="K1792" i="4"/>
  <c r="N1792" i="4"/>
  <c r="K1804" i="4"/>
  <c r="N1804" i="4"/>
  <c r="K1808" i="4"/>
  <c r="N1808" i="4"/>
  <c r="K1812" i="4"/>
  <c r="N1812" i="4"/>
  <c r="K1816" i="4"/>
  <c r="N1816" i="4"/>
  <c r="K1820" i="4"/>
  <c r="N1820" i="4"/>
  <c r="K1824" i="4"/>
  <c r="N1824" i="4"/>
  <c r="K1836" i="4"/>
  <c r="N1836" i="4"/>
  <c r="K1840" i="4"/>
  <c r="N1840" i="4"/>
  <c r="K1844" i="4"/>
  <c r="N1844" i="4"/>
  <c r="K1848" i="4"/>
  <c r="N1848" i="4"/>
  <c r="K1852" i="4"/>
  <c r="N1852" i="4"/>
  <c r="K1868" i="4"/>
  <c r="N1868" i="4"/>
  <c r="K1872" i="4"/>
  <c r="N1872" i="4"/>
  <c r="K1876" i="4"/>
  <c r="N1876" i="4"/>
  <c r="K1880" i="4"/>
  <c r="N1880" i="4"/>
  <c r="K1884" i="4"/>
  <c r="N1884" i="4"/>
  <c r="K1888" i="4"/>
  <c r="N1888" i="4"/>
  <c r="K1900" i="4"/>
  <c r="N1900" i="4"/>
  <c r="K1904" i="4"/>
  <c r="N1904" i="4"/>
  <c r="K1908" i="4"/>
  <c r="N1908" i="4"/>
  <c r="K1912" i="4"/>
  <c r="N1912" i="4"/>
  <c r="K1916" i="4"/>
  <c r="N1916" i="4"/>
  <c r="K1920" i="4"/>
  <c r="N1920" i="4"/>
  <c r="K1932" i="4"/>
  <c r="N1932" i="4"/>
  <c r="K1936" i="4"/>
  <c r="N1936" i="4"/>
  <c r="K1940" i="4"/>
  <c r="N1940" i="4"/>
  <c r="K1944" i="4"/>
  <c r="N1944" i="4"/>
  <c r="K1948" i="4"/>
  <c r="N1948" i="4"/>
  <c r="K1952" i="4"/>
  <c r="N1952" i="4"/>
  <c r="K1964" i="4"/>
  <c r="N1964" i="4"/>
  <c r="K1968" i="4"/>
  <c r="N1968" i="4"/>
  <c r="K1976" i="4"/>
  <c r="N1976" i="4"/>
  <c r="K1980" i="4"/>
  <c r="N1980" i="4"/>
  <c r="K1984" i="4"/>
  <c r="N1984" i="4"/>
  <c r="K1996" i="4"/>
  <c r="N1996" i="4"/>
  <c r="K2004" i="4"/>
  <c r="N2004" i="4"/>
  <c r="K2008" i="4"/>
  <c r="N2008" i="4"/>
  <c r="K2188" i="4"/>
  <c r="N2188" i="4"/>
  <c r="K2228" i="4"/>
  <c r="N2228" i="4"/>
  <c r="K2316" i="4"/>
  <c r="N2316" i="4"/>
  <c r="K2328" i="4"/>
  <c r="N2328" i="4"/>
  <c r="K2356" i="4"/>
  <c r="N2356" i="4"/>
  <c r="K2380" i="4"/>
  <c r="N2380" i="4"/>
  <c r="K2480" i="4"/>
  <c r="N2480" i="4"/>
  <c r="K2484" i="4"/>
  <c r="N2484" i="4"/>
  <c r="K2488" i="4"/>
  <c r="N2488" i="4"/>
  <c r="K2492" i="4"/>
  <c r="N2492" i="4"/>
  <c r="K2496" i="4"/>
  <c r="N2496" i="4"/>
  <c r="K2512" i="4"/>
  <c r="N2512" i="4"/>
  <c r="K2516" i="4"/>
  <c r="N2516" i="4"/>
  <c r="K2520" i="4"/>
  <c r="N2520" i="4"/>
  <c r="K2524" i="4"/>
  <c r="N2524" i="4"/>
  <c r="K2528" i="4"/>
  <c r="N2528" i="4"/>
  <c r="K2544" i="4"/>
  <c r="N2544" i="4"/>
  <c r="K2548" i="4"/>
  <c r="N2548" i="4"/>
  <c r="K2552" i="4"/>
  <c r="N2552" i="4"/>
  <c r="K2556" i="4"/>
  <c r="N2556" i="4"/>
  <c r="K2560" i="4"/>
  <c r="N2560" i="4"/>
  <c r="K2576" i="4"/>
  <c r="N2576" i="4"/>
  <c r="K2580" i="4"/>
  <c r="N2580" i="4"/>
  <c r="K2584" i="4"/>
  <c r="N2584" i="4"/>
  <c r="K2588" i="4"/>
  <c r="N2588" i="4"/>
  <c r="K2592" i="4"/>
  <c r="N2592" i="4"/>
  <c r="K2608" i="4"/>
  <c r="N2608" i="4"/>
  <c r="K2612" i="4"/>
  <c r="N2612" i="4"/>
  <c r="K2616" i="4"/>
  <c r="N2616" i="4"/>
  <c r="K2620" i="4"/>
  <c r="N2620" i="4"/>
  <c r="K2624" i="4"/>
  <c r="N2624" i="4"/>
  <c r="K2640" i="4"/>
  <c r="N2640" i="4"/>
  <c r="K2644" i="4"/>
  <c r="N2644" i="4"/>
  <c r="K2648" i="4"/>
  <c r="N2648" i="4"/>
  <c r="K2652" i="4"/>
  <c r="N2652" i="4"/>
  <c r="K2656" i="4"/>
  <c r="N2656" i="4"/>
  <c r="K2672" i="4"/>
  <c r="N2672" i="4"/>
  <c r="K2676" i="4"/>
  <c r="N2676" i="4"/>
  <c r="K2680" i="4"/>
  <c r="N2680" i="4"/>
  <c r="K2684" i="4"/>
  <c r="N2684" i="4"/>
  <c r="K2688" i="4"/>
  <c r="N2688" i="4"/>
  <c r="K2704" i="4"/>
  <c r="N2704" i="4"/>
  <c r="K2708" i="4"/>
  <c r="N2708" i="4"/>
  <c r="K2712" i="4"/>
  <c r="N2712" i="4"/>
  <c r="K2716" i="4"/>
  <c r="N2716" i="4"/>
  <c r="K2720" i="4"/>
  <c r="N2720" i="4"/>
  <c r="K2736" i="4"/>
  <c r="N2736" i="4"/>
  <c r="K2740" i="4"/>
  <c r="N2740" i="4"/>
  <c r="K2744" i="4"/>
  <c r="N2744" i="4"/>
  <c r="K2748" i="4"/>
  <c r="N2748" i="4"/>
  <c r="K2752" i="4"/>
  <c r="N2752" i="4"/>
  <c r="K2768" i="4"/>
  <c r="N2768" i="4"/>
  <c r="K2772" i="4"/>
  <c r="N2772" i="4"/>
  <c r="K2776" i="4"/>
  <c r="N2776" i="4"/>
  <c r="K2780" i="4"/>
  <c r="N2780" i="4"/>
  <c r="K2784" i="4"/>
  <c r="N2784" i="4"/>
  <c r="K2800" i="4"/>
  <c r="N2800" i="4"/>
  <c r="K2804" i="4"/>
  <c r="N2804" i="4"/>
  <c r="K2808" i="4"/>
  <c r="N2808" i="4"/>
  <c r="K2812" i="4"/>
  <c r="N2812" i="4"/>
  <c r="K2816" i="4"/>
  <c r="N2816" i="4"/>
  <c r="K2832" i="4"/>
  <c r="N2832" i="4"/>
  <c r="K2836" i="4"/>
  <c r="N2836" i="4"/>
  <c r="K2840" i="4"/>
  <c r="N2840" i="4"/>
  <c r="K2844" i="4"/>
  <c r="N2844" i="4"/>
  <c r="K2848" i="4"/>
  <c r="N2848" i="4"/>
  <c r="K2868" i="4"/>
  <c r="N2868" i="4"/>
  <c r="K2872" i="4"/>
  <c r="N2872" i="4"/>
  <c r="K2876" i="4"/>
  <c r="N2876" i="4"/>
  <c r="K2880" i="4"/>
  <c r="N2880" i="4"/>
  <c r="K2896" i="4"/>
  <c r="N2896" i="4"/>
  <c r="K2900" i="4"/>
  <c r="N2900" i="4"/>
  <c r="K2904" i="4"/>
  <c r="N2904" i="4"/>
  <c r="K2908" i="4"/>
  <c r="N2908" i="4"/>
  <c r="K2912" i="4"/>
  <c r="N2912" i="4"/>
  <c r="K2928" i="4"/>
  <c r="N2928" i="4"/>
  <c r="K2932" i="4"/>
  <c r="N2932" i="4"/>
  <c r="K2936" i="4"/>
  <c r="N2936" i="4"/>
  <c r="K2940" i="4"/>
  <c r="N2940" i="4"/>
  <c r="K2944" i="4"/>
  <c r="N2944" i="4"/>
  <c r="K2960" i="4"/>
  <c r="N2960" i="4"/>
  <c r="K2964" i="4"/>
  <c r="N2964" i="4"/>
  <c r="K2972" i="4"/>
  <c r="N2972" i="4"/>
  <c r="K2976" i="4"/>
  <c r="N2976" i="4"/>
  <c r="K2992" i="4"/>
  <c r="N2992" i="4"/>
  <c r="K2996" i="4"/>
  <c r="N2996" i="4"/>
  <c r="K3000" i="4"/>
  <c r="N3000" i="4"/>
  <c r="K3004" i="4"/>
  <c r="N3004" i="4"/>
  <c r="K3008" i="4"/>
  <c r="N3008" i="4"/>
  <c r="K3020" i="4"/>
  <c r="N3020" i="4"/>
  <c r="K3024" i="4"/>
  <c r="N3024" i="4"/>
  <c r="K3028" i="4"/>
  <c r="N3028" i="4"/>
  <c r="K3032" i="4"/>
  <c r="N3032" i="4"/>
  <c r="K3036" i="4"/>
  <c r="N3036" i="4"/>
  <c r="K3040" i="4"/>
  <c r="N3040" i="4"/>
  <c r="K3056" i="4"/>
  <c r="N3056" i="4"/>
  <c r="K3060" i="4"/>
  <c r="N3060" i="4"/>
  <c r="K3064" i="4"/>
  <c r="N3064" i="4"/>
  <c r="K3072" i="4"/>
  <c r="N3072" i="4"/>
  <c r="K3088" i="4"/>
  <c r="N3088" i="4"/>
  <c r="K3092" i="4"/>
  <c r="N3092" i="4"/>
  <c r="K3096" i="4"/>
  <c r="N3096" i="4"/>
  <c r="K3100" i="4"/>
  <c r="N3100" i="4"/>
  <c r="K3104" i="4"/>
  <c r="N3104" i="4"/>
  <c r="K3120" i="4"/>
  <c r="N3120" i="4"/>
  <c r="K3124" i="4"/>
  <c r="N3124" i="4"/>
  <c r="K3128" i="4"/>
  <c r="N3128" i="4"/>
  <c r="K3132" i="4"/>
  <c r="N3132" i="4"/>
  <c r="K3136" i="4"/>
  <c r="N3136" i="4"/>
  <c r="K3152" i="4"/>
  <c r="N3152" i="4"/>
  <c r="K3156" i="4"/>
  <c r="N3156" i="4"/>
  <c r="K3160" i="4"/>
  <c r="N3160" i="4"/>
  <c r="K3164" i="4"/>
  <c r="N3164" i="4"/>
  <c r="K3168" i="4"/>
  <c r="N3168" i="4"/>
  <c r="K3184" i="4"/>
  <c r="N3184" i="4"/>
  <c r="K3188" i="4"/>
  <c r="N3188" i="4"/>
  <c r="K3192" i="4"/>
  <c r="N3192" i="4"/>
  <c r="K3200" i="4"/>
  <c r="N3200" i="4"/>
  <c r="K3216" i="4"/>
  <c r="N3216" i="4"/>
  <c r="K3220" i="4"/>
  <c r="N3220" i="4"/>
  <c r="K3228" i="4"/>
  <c r="N3228" i="4"/>
  <c r="K3232" i="4"/>
  <c r="N3232" i="4"/>
  <c r="K3248" i="4"/>
  <c r="N3248" i="4"/>
  <c r="K3252" i="4"/>
  <c r="N3252" i="4"/>
  <c r="K3256" i="4"/>
  <c r="N3256" i="4"/>
  <c r="K3260" i="4"/>
  <c r="N3260" i="4"/>
  <c r="K3264" i="4"/>
  <c r="N3264" i="4"/>
  <c r="K3280" i="4"/>
  <c r="N3280" i="4"/>
  <c r="K3284" i="4"/>
  <c r="N3284" i="4"/>
  <c r="K3288" i="4"/>
  <c r="N3288" i="4"/>
  <c r="K3292" i="4"/>
  <c r="N3292" i="4"/>
  <c r="K3296" i="4"/>
  <c r="N3296" i="4"/>
  <c r="K3316" i="4"/>
  <c r="N3316" i="4"/>
  <c r="K3340" i="4"/>
  <c r="N3340" i="4"/>
  <c r="K3352" i="4"/>
  <c r="N3352" i="4"/>
  <c r="K3372" i="4"/>
  <c r="N3372" i="4"/>
  <c r="K3404" i="4"/>
  <c r="N3404" i="4"/>
  <c r="K3456" i="4"/>
  <c r="N3456" i="4"/>
  <c r="K3464" i="4"/>
  <c r="N3464" i="4"/>
  <c r="K3488" i="4"/>
  <c r="N3488" i="4"/>
  <c r="K3520" i="4"/>
  <c r="N3520" i="4"/>
  <c r="K3528" i="4"/>
  <c r="N3528" i="4"/>
  <c r="K3552" i="4"/>
  <c r="N3552" i="4"/>
  <c r="K3584" i="4"/>
  <c r="N3584" i="4"/>
  <c r="K3616" i="4"/>
  <c r="N3616" i="4"/>
  <c r="K3648" i="4"/>
  <c r="N3648" i="4"/>
  <c r="K3680" i="4"/>
  <c r="N3680" i="4"/>
  <c r="K3712" i="4"/>
  <c r="N3712" i="4"/>
  <c r="M3732" i="4"/>
  <c r="K3732" i="4"/>
  <c r="K3744" i="4"/>
  <c r="N3744" i="4"/>
  <c r="K3752" i="4"/>
  <c r="N3752" i="4"/>
  <c r="K3776" i="4"/>
  <c r="N3776" i="4"/>
  <c r="K3808" i="4"/>
  <c r="N3808" i="4"/>
  <c r="K3816" i="4"/>
  <c r="N3816" i="4"/>
  <c r="K3840" i="4"/>
  <c r="N3840" i="4"/>
  <c r="K3872" i="4"/>
  <c r="N3872" i="4"/>
  <c r="K3880" i="4"/>
  <c r="N3880" i="4"/>
  <c r="K3904" i="4"/>
  <c r="N3904" i="4"/>
  <c r="K3936" i="4"/>
  <c r="N3936" i="4"/>
  <c r="K3968" i="4"/>
  <c r="N3968" i="4"/>
  <c r="M4000" i="4"/>
  <c r="N4000" i="4"/>
  <c r="K4008" i="4"/>
  <c r="N4008" i="4"/>
  <c r="K4036" i="4"/>
  <c r="N4036" i="4"/>
  <c r="K4488" i="4"/>
  <c r="N4488" i="4"/>
  <c r="K4508" i="4"/>
  <c r="N4508" i="4"/>
  <c r="K4536" i="4"/>
  <c r="N4536" i="4"/>
  <c r="K4544" i="4"/>
  <c r="N4544" i="4"/>
  <c r="K4552" i="4"/>
  <c r="N4552" i="4"/>
  <c r="K4556" i="4"/>
  <c r="N4556" i="4"/>
  <c r="K4560" i="4"/>
  <c r="N4560" i="4"/>
  <c r="K4568" i="4"/>
  <c r="N4568" i="4"/>
  <c r="K4572" i="4"/>
  <c r="N4572" i="4"/>
  <c r="K4576" i="4"/>
  <c r="N4576" i="4"/>
  <c r="K4580" i="4"/>
  <c r="N4580" i="4"/>
  <c r="K4588" i="4"/>
  <c r="N4588" i="4"/>
  <c r="K4592" i="4"/>
  <c r="N4592" i="4"/>
  <c r="K4604" i="4"/>
  <c r="N4604" i="4"/>
  <c r="K4608" i="4"/>
  <c r="N4608" i="4"/>
  <c r="K4616" i="4"/>
  <c r="N4616" i="4"/>
  <c r="K4620" i="4"/>
  <c r="N4620" i="4"/>
  <c r="K4624" i="4"/>
  <c r="N4624" i="4"/>
  <c r="K4632" i="4"/>
  <c r="N4632" i="4"/>
  <c r="K4636" i="4"/>
  <c r="N4636" i="4"/>
  <c r="K4640" i="4"/>
  <c r="N4640" i="4"/>
  <c r="K4644" i="4"/>
  <c r="N4644" i="4"/>
  <c r="K4648" i="4"/>
  <c r="N4648" i="4"/>
  <c r="K4652" i="4"/>
  <c r="N4652" i="4"/>
  <c r="K4664" i="4"/>
  <c r="N4664" i="4"/>
  <c r="K4668" i="4"/>
  <c r="N4668" i="4"/>
  <c r="K4672" i="4"/>
  <c r="N4672" i="4"/>
  <c r="K4680" i="4"/>
  <c r="N4680" i="4"/>
  <c r="K4696" i="4"/>
  <c r="N4696" i="4"/>
  <c r="K4700" i="4"/>
  <c r="N4700" i="4"/>
  <c r="K4704" i="4"/>
  <c r="N4704" i="4"/>
  <c r="K4708" i="4"/>
  <c r="N4708" i="4"/>
  <c r="K4712" i="4"/>
  <c r="N4712" i="4"/>
  <c r="K4716" i="4"/>
  <c r="N4716" i="4"/>
  <c r="K4720" i="4"/>
  <c r="N4720" i="4"/>
  <c r="K4728" i="4"/>
  <c r="N4728" i="4"/>
  <c r="K4732" i="4"/>
  <c r="N4732" i="4"/>
  <c r="K4736" i="4"/>
  <c r="N4736" i="4"/>
  <c r="K4744" i="4"/>
  <c r="N4744" i="4"/>
  <c r="K4748" i="4"/>
  <c r="N4748" i="4"/>
  <c r="K4752" i="4"/>
  <c r="N4752" i="4"/>
  <c r="K4756" i="4"/>
  <c r="N4756" i="4"/>
  <c r="K4760" i="4"/>
  <c r="N4760" i="4"/>
  <c r="K4764" i="4"/>
  <c r="N4764" i="4"/>
  <c r="K4772" i="4"/>
  <c r="N4772" i="4"/>
  <c r="K4780" i="4"/>
  <c r="N4780" i="4"/>
  <c r="K4784" i="4"/>
  <c r="N4784" i="4"/>
  <c r="K4788" i="4"/>
  <c r="N4788" i="4"/>
  <c r="K4792" i="4"/>
  <c r="N4792" i="4"/>
  <c r="K4800" i="4"/>
  <c r="N4800" i="4"/>
  <c r="K4804" i="4"/>
  <c r="N4804" i="4"/>
  <c r="K4808" i="4"/>
  <c r="N4808" i="4"/>
  <c r="K4812" i="4"/>
  <c r="N4812" i="4"/>
  <c r="K4816" i="4"/>
  <c r="N4816" i="4"/>
  <c r="K4820" i="4"/>
  <c r="N4820" i="4"/>
  <c r="K4824" i="4"/>
  <c r="N4824" i="4"/>
  <c r="K4828" i="4"/>
  <c r="N4828" i="4"/>
  <c r="K4836" i="4"/>
  <c r="N4836" i="4"/>
  <c r="K4840" i="4"/>
  <c r="N4840" i="4"/>
  <c r="K4844" i="4"/>
  <c r="N4844" i="4"/>
  <c r="K4848" i="4"/>
  <c r="N4848" i="4"/>
  <c r="K4852" i="4"/>
  <c r="N4852" i="4"/>
  <c r="K4856" i="4"/>
  <c r="N4856" i="4"/>
  <c r="K4860" i="4"/>
  <c r="N4860" i="4"/>
  <c r="K4872" i="4"/>
  <c r="N4872" i="4"/>
  <c r="K4876" i="4"/>
  <c r="N4876" i="4"/>
  <c r="K4880" i="4"/>
  <c r="N4880" i="4"/>
  <c r="K4884" i="4"/>
  <c r="N4884" i="4"/>
  <c r="K4888" i="4"/>
  <c r="N4888" i="4"/>
  <c r="K4892" i="4"/>
  <c r="N4892" i="4"/>
  <c r="K4900" i="4"/>
  <c r="N4900" i="4"/>
  <c r="K4904" i="4"/>
  <c r="N4904" i="4"/>
  <c r="K4912" i="4"/>
  <c r="N4912" i="4"/>
  <c r="K4916" i="4"/>
  <c r="N4916" i="4"/>
  <c r="K4920" i="4"/>
  <c r="N4920" i="4"/>
  <c r="K4928" i="4"/>
  <c r="N4928" i="4"/>
  <c r="K4932" i="4"/>
  <c r="N4932" i="4"/>
  <c r="K4936" i="4"/>
  <c r="N4936" i="4"/>
  <c r="K4940" i="4"/>
  <c r="N4940" i="4"/>
  <c r="K4944" i="4"/>
  <c r="N4944" i="4"/>
  <c r="K4948" i="4"/>
  <c r="N4948" i="4"/>
  <c r="K4952" i="4"/>
  <c r="N4952" i="4"/>
  <c r="K4956" i="4"/>
  <c r="N4956" i="4"/>
  <c r="K4964" i="4"/>
  <c r="N4964" i="4"/>
  <c r="K4968" i="4"/>
  <c r="N4968" i="4"/>
  <c r="K4972" i="4"/>
  <c r="N4972" i="4"/>
  <c r="K4980" i="4"/>
  <c r="N4980" i="4"/>
  <c r="K4984" i="4"/>
  <c r="N4984" i="4"/>
  <c r="K4988" i="4"/>
  <c r="N4988" i="4"/>
  <c r="K4996" i="4"/>
  <c r="N4996" i="4"/>
  <c r="K5000" i="4"/>
  <c r="N5000" i="4"/>
  <c r="K5004" i="4"/>
  <c r="N5004" i="4"/>
  <c r="K5008" i="4"/>
  <c r="N5008" i="4"/>
  <c r="K5012" i="4"/>
  <c r="N5012" i="4"/>
  <c r="K5016" i="4"/>
  <c r="N5016" i="4"/>
  <c r="K5028" i="4"/>
  <c r="N5028" i="4"/>
  <c r="K5032" i="4"/>
  <c r="N5032" i="4"/>
  <c r="K5036" i="4"/>
  <c r="N5036" i="4"/>
  <c r="K5040" i="4"/>
  <c r="N5040" i="4"/>
  <c r="N68" i="4"/>
  <c r="O68" i="4" s="1"/>
  <c r="N132" i="4"/>
  <c r="N356" i="4"/>
  <c r="N388" i="4"/>
  <c r="N420" i="4"/>
  <c r="N452" i="4"/>
  <c r="N484" i="4"/>
  <c r="N516" i="4"/>
  <c r="N548" i="4"/>
  <c r="N580" i="4"/>
  <c r="N612" i="4"/>
  <c r="N644" i="4"/>
  <c r="N676" i="4"/>
  <c r="N708" i="4"/>
  <c r="N740" i="4"/>
  <c r="N772" i="4"/>
  <c r="N804" i="4"/>
  <c r="N836" i="4"/>
  <c r="N868" i="4"/>
  <c r="N900" i="4"/>
  <c r="N932" i="4"/>
  <c r="N964" i="4"/>
  <c r="N996" i="4"/>
  <c r="N1028" i="4"/>
  <c r="N1060" i="4"/>
  <c r="N1092" i="4"/>
  <c r="N1124" i="4"/>
  <c r="N1156" i="4"/>
  <c r="N1188" i="4"/>
  <c r="N1220" i="4"/>
  <c r="N1252" i="4"/>
  <c r="N1284" i="4"/>
  <c r="N1316" i="4"/>
  <c r="N1348" i="4"/>
  <c r="N1380" i="4"/>
  <c r="N1412" i="4"/>
  <c r="N1476" i="4"/>
  <c r="N1540" i="4"/>
  <c r="N1604" i="4"/>
  <c r="N1668" i="4"/>
  <c r="N1732" i="4"/>
  <c r="N1796" i="4"/>
  <c r="N1860" i="4"/>
  <c r="N1924" i="4"/>
  <c r="N1988" i="4"/>
  <c r="N2500" i="4"/>
  <c r="N2564" i="4"/>
  <c r="N2628" i="4"/>
  <c r="N2692" i="4"/>
  <c r="N2756" i="4"/>
  <c r="N2820" i="4"/>
  <c r="N2884" i="4"/>
  <c r="N2948" i="4"/>
  <c r="N3012" i="4"/>
  <c r="N3076" i="4"/>
  <c r="N3140" i="4"/>
  <c r="N3204" i="4"/>
  <c r="N3268" i="4"/>
  <c r="N4317" i="4"/>
  <c r="N4445" i="4"/>
  <c r="N4600" i="4"/>
  <c r="N4796" i="4"/>
  <c r="K4297" i="4"/>
  <c r="N4297" i="4"/>
  <c r="K4301" i="4"/>
  <c r="N4301" i="4"/>
  <c r="K4305" i="4"/>
  <c r="N4305" i="4"/>
  <c r="K4313" i="4"/>
  <c r="N4313" i="4"/>
  <c r="K4321" i="4"/>
  <c r="N4321" i="4"/>
  <c r="K4329" i="4"/>
  <c r="N4329" i="4"/>
  <c r="K4333" i="4"/>
  <c r="N4333" i="4"/>
  <c r="K4337" i="4"/>
  <c r="N4337" i="4"/>
  <c r="K4345" i="4"/>
  <c r="N4345" i="4"/>
  <c r="K4349" i="4"/>
  <c r="N4349" i="4"/>
  <c r="K4353" i="4"/>
  <c r="N4353" i="4"/>
  <c r="K4361" i="4"/>
  <c r="N4361" i="4"/>
  <c r="K4365" i="4"/>
  <c r="N4365" i="4"/>
  <c r="K4369" i="4"/>
  <c r="N4369" i="4"/>
  <c r="K4377" i="4"/>
  <c r="N4377" i="4"/>
  <c r="K4385" i="4"/>
  <c r="N4385" i="4"/>
  <c r="K4393" i="4"/>
  <c r="N4393" i="4"/>
  <c r="K4397" i="4"/>
  <c r="N4397" i="4"/>
  <c r="K4401" i="4"/>
  <c r="N4401" i="4"/>
  <c r="K4409" i="4"/>
  <c r="N4409" i="4"/>
  <c r="K4413" i="4"/>
  <c r="N4413" i="4"/>
  <c r="K4417" i="4"/>
  <c r="N4417" i="4"/>
  <c r="K4425" i="4"/>
  <c r="N4425" i="4"/>
  <c r="K4429" i="4"/>
  <c r="N4429" i="4"/>
  <c r="K4433" i="4"/>
  <c r="N4433" i="4"/>
  <c r="K4441" i="4"/>
  <c r="N4441" i="4"/>
  <c r="K4449" i="4"/>
  <c r="N4449" i="4"/>
  <c r="K4457" i="4"/>
  <c r="N4457" i="4"/>
  <c r="K4461" i="4"/>
  <c r="N4461" i="4"/>
  <c r="K4465" i="4"/>
  <c r="N4465" i="4"/>
  <c r="K4473" i="4"/>
  <c r="N4473" i="4"/>
  <c r="K4477" i="4"/>
  <c r="N4477" i="4"/>
  <c r="K4481" i="4"/>
  <c r="N4481" i="4"/>
  <c r="K4489" i="4"/>
  <c r="N4489" i="4"/>
  <c r="K4493" i="4"/>
  <c r="N4493" i="4"/>
  <c r="K4497" i="4"/>
  <c r="N4497" i="4"/>
  <c r="K4505" i="4"/>
  <c r="N4505" i="4"/>
  <c r="K4509" i="4"/>
  <c r="N4509" i="4"/>
  <c r="K4521" i="4"/>
  <c r="N4521" i="4"/>
  <c r="K4525" i="4"/>
  <c r="N4525" i="4"/>
  <c r="K4529" i="4"/>
  <c r="N4529" i="4"/>
  <c r="K4537" i="4"/>
  <c r="N4537" i="4"/>
  <c r="K4541" i="4"/>
  <c r="N4541" i="4"/>
  <c r="K4545" i="4"/>
  <c r="N4545" i="4"/>
  <c r="K4553" i="4"/>
  <c r="N4553" i="4"/>
  <c r="K4557" i="4"/>
  <c r="N4557" i="4"/>
  <c r="K4561" i="4"/>
  <c r="N4561" i="4"/>
  <c r="K4569" i="4"/>
  <c r="N4569" i="4"/>
  <c r="K4573" i="4"/>
  <c r="N4573" i="4"/>
  <c r="K4577" i="4"/>
  <c r="N4577" i="4"/>
  <c r="K4585" i="4"/>
  <c r="N4585" i="4"/>
  <c r="K4589" i="4"/>
  <c r="N4589" i="4"/>
  <c r="K4593" i="4"/>
  <c r="N4593" i="4"/>
  <c r="K4605" i="4"/>
  <c r="N4605" i="4"/>
  <c r="K4609" i="4"/>
  <c r="N4609" i="4"/>
  <c r="K4617" i="4"/>
  <c r="N4617" i="4"/>
  <c r="K4621" i="4"/>
  <c r="N4621" i="4"/>
  <c r="K4625" i="4"/>
  <c r="N4625" i="4"/>
  <c r="K4633" i="4"/>
  <c r="N4633" i="4"/>
  <c r="K4637" i="4"/>
  <c r="N4637" i="4"/>
  <c r="K4641" i="4"/>
  <c r="N4641" i="4"/>
  <c r="K4649" i="4"/>
  <c r="N4649" i="4"/>
  <c r="K4653" i="4"/>
  <c r="N4653" i="4"/>
  <c r="K4657" i="4"/>
  <c r="N4657" i="4"/>
  <c r="K4665" i="4"/>
  <c r="N4665" i="4"/>
  <c r="K4669" i="4"/>
  <c r="N4669" i="4"/>
  <c r="K4673" i="4"/>
  <c r="N4673" i="4"/>
  <c r="K4681" i="4"/>
  <c r="N4681" i="4"/>
  <c r="K4685" i="4"/>
  <c r="N4685" i="4"/>
  <c r="K4689" i="4"/>
  <c r="N4689" i="4"/>
  <c r="K4697" i="4"/>
  <c r="N4697" i="4"/>
  <c r="K4701" i="4"/>
  <c r="N4701" i="4"/>
  <c r="K4705" i="4"/>
  <c r="N4705" i="4"/>
  <c r="K4713" i="4"/>
  <c r="N4713" i="4"/>
  <c r="K4717" i="4"/>
  <c r="N4717" i="4"/>
  <c r="K4721" i="4"/>
  <c r="N4721" i="4"/>
  <c r="K4729" i="4"/>
  <c r="N4729" i="4"/>
  <c r="K4733" i="4"/>
  <c r="N4733" i="4"/>
  <c r="K4737" i="4"/>
  <c r="N4737" i="4"/>
  <c r="K4745" i="4"/>
  <c r="N4745" i="4"/>
  <c r="K4749" i="4"/>
  <c r="N4749" i="4"/>
  <c r="K4753" i="4"/>
  <c r="N4753" i="4"/>
  <c r="K4761" i="4"/>
  <c r="N4761" i="4"/>
  <c r="K4765" i="4"/>
  <c r="N4765" i="4"/>
  <c r="K4769" i="4"/>
  <c r="N4769" i="4"/>
  <c r="K4777" i="4"/>
  <c r="N4777" i="4"/>
  <c r="K4781" i="4"/>
  <c r="N4781" i="4"/>
  <c r="K4785" i="4"/>
  <c r="N4785" i="4"/>
  <c r="K4793" i="4"/>
  <c r="N4793" i="4"/>
  <c r="K4797" i="4"/>
  <c r="N4797" i="4"/>
  <c r="K4809" i="4"/>
  <c r="N4809" i="4"/>
  <c r="K4813" i="4"/>
  <c r="N4813" i="4"/>
  <c r="K4817" i="4"/>
  <c r="N4817" i="4"/>
  <c r="K4825" i="4"/>
  <c r="N4825" i="4"/>
  <c r="K4829" i="4"/>
  <c r="N4829" i="4"/>
  <c r="K4833" i="4"/>
  <c r="N4833" i="4"/>
  <c r="K4841" i="4"/>
  <c r="N4841" i="4"/>
  <c r="K4845" i="4"/>
  <c r="N4845" i="4"/>
  <c r="K4849" i="4"/>
  <c r="N4849" i="4"/>
  <c r="K4857" i="4"/>
  <c r="N4857" i="4"/>
  <c r="K4861" i="4"/>
  <c r="N4861" i="4"/>
  <c r="K4865" i="4"/>
  <c r="N4865" i="4"/>
  <c r="K4873" i="4"/>
  <c r="N4873" i="4"/>
  <c r="K4877" i="4"/>
  <c r="N4877" i="4"/>
  <c r="K4881" i="4"/>
  <c r="N4881" i="4"/>
  <c r="K4889" i="4"/>
  <c r="N4889" i="4"/>
  <c r="K4893" i="4"/>
  <c r="N4893" i="4"/>
  <c r="K4897" i="4"/>
  <c r="N4897" i="4"/>
  <c r="K4905" i="4"/>
  <c r="N4905" i="4"/>
  <c r="K4909" i="4"/>
  <c r="N4909" i="4"/>
  <c r="K4913" i="4"/>
  <c r="N4913" i="4"/>
  <c r="K4921" i="4"/>
  <c r="N4921" i="4"/>
  <c r="K4925" i="4"/>
  <c r="N4925" i="4"/>
  <c r="K4937" i="4"/>
  <c r="N4937" i="4"/>
  <c r="K4941" i="4"/>
  <c r="N4941" i="4"/>
  <c r="K4945" i="4"/>
  <c r="N4945" i="4"/>
  <c r="K4953" i="4"/>
  <c r="N4953" i="4"/>
  <c r="K4957" i="4"/>
  <c r="N4957" i="4"/>
  <c r="K4961" i="4"/>
  <c r="N4961" i="4"/>
  <c r="K4969" i="4"/>
  <c r="N4969" i="4"/>
  <c r="K4973" i="4"/>
  <c r="N4973" i="4"/>
  <c r="K4977" i="4"/>
  <c r="N4977" i="4"/>
  <c r="K4985" i="4"/>
  <c r="N4985" i="4"/>
  <c r="K4989" i="4"/>
  <c r="N4989" i="4"/>
  <c r="K4993" i="4"/>
  <c r="N4993" i="4"/>
  <c r="K5001" i="4"/>
  <c r="N5001" i="4"/>
  <c r="K5005" i="4"/>
  <c r="N5005" i="4"/>
  <c r="K5009" i="4"/>
  <c r="N5009" i="4"/>
  <c r="K5017" i="4"/>
  <c r="N5017" i="4"/>
  <c r="K5021" i="4"/>
  <c r="N5021" i="4"/>
  <c r="K5025" i="4"/>
  <c r="N5025" i="4"/>
  <c r="K5033" i="4"/>
  <c r="N5033" i="4"/>
  <c r="K5037" i="4"/>
  <c r="N5037" i="4"/>
  <c r="K5041" i="4"/>
  <c r="N5041" i="4"/>
  <c r="N72" i="4"/>
  <c r="O72" i="4" s="1"/>
  <c r="N232" i="4"/>
  <c r="N328" i="4"/>
  <c r="N360" i="4"/>
  <c r="N392" i="4"/>
  <c r="N424" i="4"/>
  <c r="N456" i="4"/>
  <c r="N488" i="4"/>
  <c r="N520" i="4"/>
  <c r="N552" i="4"/>
  <c r="N584" i="4"/>
  <c r="N616" i="4"/>
  <c r="N648" i="4"/>
  <c r="N680" i="4"/>
  <c r="N712" i="4"/>
  <c r="N776" i="4"/>
  <c r="N808" i="4"/>
  <c r="N840" i="4"/>
  <c r="N872" i="4"/>
  <c r="N904" i="4"/>
  <c r="N936" i="4"/>
  <c r="N968" i="4"/>
  <c r="N1000" i="4"/>
  <c r="N1032" i="4"/>
  <c r="N1064" i="4"/>
  <c r="N1096" i="4"/>
  <c r="N1128" i="4"/>
  <c r="N1160" i="4"/>
  <c r="N1192" i="4"/>
  <c r="N1224" i="4"/>
  <c r="N1256" i="4"/>
  <c r="N1320" i="4"/>
  <c r="N1352" i="4"/>
  <c r="N1384" i="4"/>
  <c r="N1416" i="4"/>
  <c r="N1480" i="4"/>
  <c r="N1608" i="4"/>
  <c r="N1672" i="4"/>
  <c r="N1736" i="4"/>
  <c r="N1800" i="4"/>
  <c r="N1864" i="4"/>
  <c r="N1928" i="4"/>
  <c r="N1992" i="4"/>
  <c r="N2504" i="4"/>
  <c r="N2568" i="4"/>
  <c r="N2632" i="4"/>
  <c r="N2696" i="4"/>
  <c r="N2760" i="4"/>
  <c r="N2824" i="4"/>
  <c r="N2888" i="4"/>
  <c r="N2952" i="4"/>
  <c r="N3016" i="4"/>
  <c r="N3080" i="4"/>
  <c r="N3144" i="4"/>
  <c r="N3208" i="4"/>
  <c r="N3272" i="4"/>
  <c r="N3400" i="4"/>
  <c r="N3732" i="4"/>
  <c r="N4601" i="4"/>
  <c r="N4801" i="4"/>
  <c r="J201" i="4"/>
  <c r="J553" i="4"/>
  <c r="J681" i="4"/>
  <c r="J841" i="4"/>
  <c r="J1045" i="4"/>
  <c r="J1257" i="4"/>
  <c r="J1353" i="4"/>
  <c r="J1609" i="4"/>
  <c r="J1769" i="4"/>
  <c r="J1833" i="4"/>
  <c r="J1993" i="4"/>
  <c r="J2049" i="4"/>
  <c r="J2161" i="4"/>
  <c r="J2261" i="4"/>
  <c r="J3045" i="4"/>
  <c r="J3077" i="4"/>
  <c r="J3109" i="4"/>
  <c r="J3141" i="4"/>
  <c r="J3181" i="4"/>
  <c r="J3213" i="4"/>
  <c r="J3245" i="4"/>
  <c r="J3261" i="4"/>
  <c r="J3301" i="4"/>
  <c r="J3317" i="4"/>
  <c r="J3333" i="4"/>
  <c r="J3349" i="4"/>
  <c r="J3365" i="4"/>
  <c r="J3381" i="4"/>
  <c r="J3397" i="4"/>
  <c r="J3413" i="4"/>
  <c r="J3429" i="4"/>
  <c r="J3737" i="4"/>
  <c r="J3833" i="4"/>
  <c r="J3921" i="4"/>
  <c r="J3993" i="4"/>
  <c r="J4009" i="4"/>
  <c r="J4065" i="4"/>
  <c r="J4073" i="4"/>
  <c r="J4165" i="4"/>
  <c r="J617" i="4"/>
  <c r="J757" i="4"/>
  <c r="J949" i="4"/>
  <c r="J1109" i="4"/>
  <c r="J1193" i="4"/>
  <c r="J1289" i="4"/>
  <c r="J1449" i="4"/>
  <c r="J1673" i="4"/>
  <c r="J1929" i="4"/>
  <c r="J2017" i="4"/>
  <c r="J2081" i="4"/>
  <c r="J2177" i="4"/>
  <c r="J2245" i="4"/>
  <c r="J3029" i="4"/>
  <c r="J3061" i="4"/>
  <c r="J3093" i="4"/>
  <c r="J3125" i="4"/>
  <c r="J3165" i="4"/>
  <c r="J3197" i="4"/>
  <c r="J3229" i="4"/>
  <c r="J3285" i="4"/>
  <c r="J119" i="4"/>
  <c r="J151" i="4"/>
  <c r="J197" i="4"/>
  <c r="J213" i="4"/>
  <c r="J229" i="4"/>
  <c r="J261" i="4"/>
  <c r="J277" i="4"/>
  <c r="J325" i="4"/>
  <c r="J338" i="4"/>
  <c r="J351" i="4"/>
  <c r="J377" i="4"/>
  <c r="J402" i="4"/>
  <c r="J415" i="4"/>
  <c r="J441" i="4"/>
  <c r="J473" i="4"/>
  <c r="J485" i="4"/>
  <c r="J498" i="4"/>
  <c r="J511" i="4"/>
  <c r="J523" i="4"/>
  <c r="J549" i="4"/>
  <c r="J562" i="4"/>
  <c r="J613" i="4"/>
  <c r="J626" i="4"/>
  <c r="J639" i="4"/>
  <c r="J665" i="4"/>
  <c r="J677" i="4"/>
  <c r="J697" i="4"/>
  <c r="J754" i="4"/>
  <c r="J825" i="4"/>
  <c r="J875" i="4"/>
  <c r="J889" i="4"/>
  <c r="J946" i="4"/>
  <c r="J1017" i="4"/>
  <c r="J1081" i="4"/>
  <c r="J1138" i="4"/>
  <c r="J1177" i="4"/>
  <c r="J1330" i="4"/>
  <c r="J1369" i="4"/>
  <c r="J1465" i="4"/>
  <c r="J1535" i="4"/>
  <c r="J1547" i="4"/>
  <c r="J1561" i="4"/>
  <c r="J1599" i="4"/>
  <c r="J1611" i="4"/>
  <c r="J1625" i="4"/>
  <c r="J1657" i="4"/>
  <c r="J1721" i="4"/>
  <c r="J1785" i="4"/>
  <c r="J1817" i="4"/>
  <c r="J1855" i="4"/>
  <c r="J1867" i="4"/>
  <c r="J1881" i="4"/>
  <c r="J1919" i="4"/>
  <c r="J1931" i="4"/>
  <c r="J1945" i="4"/>
  <c r="J1977" i="4"/>
  <c r="J1983" i="4"/>
  <c r="J1995" i="4"/>
  <c r="J2009" i="4"/>
  <c r="J2035" i="4"/>
  <c r="J2046" i="4"/>
  <c r="J2051" i="4"/>
  <c r="J2073" i="4"/>
  <c r="J2135" i="4"/>
  <c r="J2265" i="4"/>
  <c r="J2279" i="4"/>
  <c r="J2295" i="4"/>
  <c r="J2317" i="4"/>
  <c r="J2356" i="4"/>
  <c r="J2387" i="4"/>
  <c r="J2403" i="4"/>
  <c r="J2419" i="4"/>
  <c r="J2483" i="4"/>
  <c r="J2499" i="4"/>
  <c r="J2515" i="4"/>
  <c r="J2579" i="4"/>
  <c r="J2595" i="4"/>
  <c r="J2611" i="4"/>
  <c r="J2627" i="4"/>
  <c r="J2643" i="4"/>
  <c r="J2659" i="4"/>
  <c r="J2691" i="4"/>
  <c r="J2715" i="4"/>
  <c r="J2731" i="4"/>
  <c r="J2747" i="4"/>
  <c r="J2763" i="4"/>
  <c r="J2779" i="4"/>
  <c r="J2795" i="4"/>
  <c r="J2811" i="4"/>
  <c r="J2827" i="4"/>
  <c r="J2859" i="4"/>
  <c r="J2891" i="4"/>
  <c r="J2923" i="4"/>
  <c r="J2939" i="4"/>
  <c r="J2963" i="4"/>
  <c r="J2979" i="4"/>
  <c r="J2995" i="4"/>
  <c r="J3003" i="4"/>
  <c r="J3019" i="4"/>
  <c r="J3033" i="4"/>
  <c r="J3041" i="4"/>
  <c r="J3057" i="4"/>
  <c r="J3065" i="4"/>
  <c r="J3081" i="4"/>
  <c r="J3097" i="4"/>
  <c r="J3113" i="4"/>
  <c r="J3129" i="4"/>
  <c r="J3145" i="4"/>
  <c r="J3161" i="4"/>
  <c r="J3177" i="4"/>
  <c r="J3193" i="4"/>
  <c r="J3209" i="4"/>
  <c r="J3225" i="4"/>
  <c r="J3249" i="4"/>
  <c r="J3265" i="4"/>
  <c r="J3281" i="4"/>
  <c r="J3297" i="4"/>
  <c r="J3313" i="4"/>
  <c r="J3329" i="4"/>
  <c r="J3345" i="4"/>
  <c r="J3361" i="4"/>
  <c r="J3377" i="4"/>
  <c r="J3393" i="4"/>
  <c r="J3409" i="4"/>
  <c r="J3433" i="4"/>
  <c r="J3449" i="4"/>
  <c r="J3465" i="4"/>
  <c r="J3481" i="4"/>
  <c r="J3497" i="4"/>
  <c r="J3513" i="4"/>
  <c r="J3529" i="4"/>
  <c r="J3545" i="4"/>
  <c r="J3561" i="4"/>
  <c r="J3577" i="4"/>
  <c r="J3593" i="4"/>
  <c r="J3609" i="4"/>
  <c r="J3625" i="4"/>
  <c r="J3641" i="4"/>
  <c r="J3657" i="4"/>
  <c r="J3689" i="4"/>
  <c r="J3721" i="4"/>
  <c r="J3734" i="4"/>
  <c r="J3763" i="4"/>
  <c r="J3777" i="4"/>
  <c r="J3793" i="4"/>
  <c r="J3807" i="4"/>
  <c r="J3821" i="4"/>
  <c r="J3851" i="4"/>
  <c r="J3865" i="4"/>
  <c r="J3881" i="4"/>
  <c r="J3895" i="4"/>
  <c r="J3909" i="4"/>
  <c r="J3925" i="4"/>
  <c r="J3939" i="4"/>
  <c r="J3953" i="4"/>
  <c r="J3967" i="4"/>
  <c r="J3983" i="4"/>
  <c r="J3997" i="4"/>
  <c r="J4011" i="4"/>
  <c r="J4041" i="4"/>
  <c r="J4055" i="4"/>
  <c r="J4069" i="4"/>
  <c r="J4083" i="4"/>
  <c r="J4111" i="4"/>
  <c r="J4141" i="4"/>
  <c r="J4169" i="4"/>
  <c r="J4183" i="4"/>
  <c r="J4197" i="4"/>
  <c r="J4275" i="4"/>
  <c r="J4303" i="4"/>
  <c r="J4318" i="4"/>
  <c r="J4333" i="4"/>
  <c r="J4361" i="4"/>
  <c r="J4393" i="4"/>
  <c r="J4425" i="4"/>
  <c r="J4457" i="4"/>
  <c r="J4601" i="4"/>
  <c r="J4689" i="4"/>
  <c r="J4929" i="4"/>
  <c r="J5001" i="4"/>
  <c r="J2522" i="4"/>
  <c r="J2858" i="4"/>
  <c r="J3022" i="4"/>
  <c r="J3106" i="4"/>
  <c r="J3402" i="4"/>
  <c r="J266" i="4"/>
  <c r="J438" i="4"/>
  <c r="J670" i="4"/>
  <c r="J2234" i="4"/>
  <c r="J2370" i="4"/>
  <c r="J3670" i="4"/>
  <c r="J4038" i="4"/>
  <c r="J4930" i="4"/>
  <c r="J837" i="4"/>
  <c r="J1093" i="4"/>
  <c r="J1221" i="4"/>
  <c r="J1477" i="4"/>
  <c r="J1669" i="4"/>
  <c r="J1797" i="4"/>
  <c r="J2181" i="4"/>
  <c r="J105" i="4"/>
  <c r="J121" i="4"/>
  <c r="J161" i="4"/>
  <c r="J177" i="4"/>
  <c r="J247" i="4"/>
  <c r="J255" i="4"/>
  <c r="J287" i="4"/>
  <c r="J319" i="4"/>
  <c r="J346" i="4"/>
  <c r="J359" i="4"/>
  <c r="J378" i="4"/>
  <c r="J417" i="4"/>
  <c r="J429" i="4"/>
  <c r="J442" i="4"/>
  <c r="J481" i="4"/>
  <c r="J493" i="4"/>
  <c r="J506" i="4"/>
  <c r="J531" i="4"/>
  <c r="J557" i="4"/>
  <c r="J570" i="4"/>
  <c r="J653" i="4"/>
  <c r="J666" i="4"/>
  <c r="J691" i="4"/>
  <c r="J698" i="4"/>
  <c r="J717" i="4"/>
  <c r="J730" i="4"/>
  <c r="J769" i="4"/>
  <c r="J781" i="4"/>
  <c r="J794" i="4"/>
  <c r="J833" i="4"/>
  <c r="J845" i="4"/>
  <c r="J865" i="4"/>
  <c r="J877" i="4"/>
  <c r="J890" i="4"/>
  <c r="J909" i="4"/>
  <c r="J915" i="4"/>
  <c r="J929" i="4"/>
  <c r="J941" i="4"/>
  <c r="J961" i="4"/>
  <c r="J973" i="4"/>
  <c r="J986" i="4"/>
  <c r="J1011" i="4"/>
  <c r="J1025" i="4"/>
  <c r="J1037" i="4"/>
  <c r="J1050" i="4"/>
  <c r="J1089" i="4"/>
  <c r="J1101" i="4"/>
  <c r="J1114" i="4"/>
  <c r="J1139" i="4"/>
  <c r="J1153" i="4"/>
  <c r="J1165" i="4"/>
  <c r="J1178" i="4"/>
  <c r="J1217" i="4"/>
  <c r="J1229" i="4"/>
  <c r="J1242" i="4"/>
  <c r="J1255" i="4"/>
  <c r="J1281" i="4"/>
  <c r="J1293" i="4"/>
  <c r="J1306" i="4"/>
  <c r="J1345" i="4"/>
  <c r="J1357" i="4"/>
  <c r="J1370" i="4"/>
  <c r="J1383" i="4"/>
  <c r="J1409" i="4"/>
  <c r="J1421" i="4"/>
  <c r="J1434" i="4"/>
  <c r="J1447" i="4"/>
  <c r="J1473" i="4"/>
  <c r="J1485" i="4"/>
  <c r="J1498" i="4"/>
  <c r="J1511" i="4"/>
  <c r="J1537" i="4"/>
  <c r="J1549" i="4"/>
  <c r="J1562" i="4"/>
  <c r="J1575" i="4"/>
  <c r="J1587" i="4"/>
  <c r="J1601" i="4"/>
  <c r="J1633" i="4"/>
  <c r="J1645" i="4"/>
  <c r="J1658" i="4"/>
  <c r="J1671" i="4"/>
  <c r="J1697" i="4"/>
  <c r="J1709" i="4"/>
  <c r="J1722" i="4"/>
  <c r="J1735" i="4"/>
  <c r="J1761" i="4"/>
  <c r="J1773" i="4"/>
  <c r="J1786" i="4"/>
  <c r="J1799" i="4"/>
  <c r="J1825" i="4"/>
  <c r="J1837" i="4"/>
  <c r="J1850" i="4"/>
  <c r="J1863" i="4"/>
  <c r="J1889" i="4"/>
  <c r="J1901" i="4"/>
  <c r="J1914" i="4"/>
  <c r="J1927" i="4"/>
  <c r="J1953" i="4"/>
  <c r="J1965" i="4"/>
  <c r="J1978" i="4"/>
  <c r="J1991" i="4"/>
  <c r="J2026" i="4"/>
  <c r="J2058" i="4"/>
  <c r="J2079" i="4"/>
  <c r="J2090" i="4"/>
  <c r="J2111" i="4"/>
  <c r="J2122" i="4"/>
  <c r="J2137" i="4"/>
  <c r="J2267" i="4"/>
  <c r="J2297" i="4"/>
  <c r="J2381" i="4"/>
  <c r="J2397" i="4"/>
  <c r="J2429" i="4"/>
  <c r="J2445" i="4"/>
  <c r="J2461" i="4"/>
  <c r="J2493" i="4"/>
  <c r="J2541" i="4"/>
  <c r="J2557" i="4"/>
  <c r="J2589" i="4"/>
  <c r="J2621" i="4"/>
  <c r="J2669" i="4"/>
  <c r="J2685" i="4"/>
  <c r="J2701" i="4"/>
  <c r="J2733" i="4"/>
  <c r="J2749" i="4"/>
  <c r="J2781" i="4"/>
  <c r="J2797" i="4"/>
  <c r="J2813" i="4"/>
  <c r="J2861" i="4"/>
  <c r="J2877" i="4"/>
  <c r="J2893" i="4"/>
  <c r="J2941" i="4"/>
  <c r="J2957" i="4"/>
  <c r="J2989" i="4"/>
  <c r="J3027" i="4"/>
  <c r="J3043" i="4"/>
  <c r="J3059" i="4"/>
  <c r="J3075" i="4"/>
  <c r="J3091" i="4"/>
  <c r="J3107" i="4"/>
  <c r="J3123" i="4"/>
  <c r="J3139" i="4"/>
  <c r="J3155" i="4"/>
  <c r="J3171" i="4"/>
  <c r="J3187" i="4"/>
  <c r="J3203" i="4"/>
  <c r="J3219" i="4"/>
  <c r="J3235" i="4"/>
  <c r="J3251" i="4"/>
  <c r="J3275" i="4"/>
  <c r="J3291" i="4"/>
  <c r="J3307" i="4"/>
  <c r="J3323" i="4"/>
  <c r="J3339" i="4"/>
  <c r="J3355" i="4"/>
  <c r="J3371" i="4"/>
  <c r="J3387" i="4"/>
  <c r="J3403" i="4"/>
  <c r="J3419" i="4"/>
  <c r="J3435" i="4"/>
  <c r="J3451" i="4"/>
  <c r="J3467" i="4"/>
  <c r="J3483" i="4"/>
  <c r="J3499" i="4"/>
  <c r="J3531" i="4"/>
  <c r="J3547" i="4"/>
  <c r="J3563" i="4"/>
  <c r="J3579" i="4"/>
  <c r="J3603" i="4"/>
  <c r="J3619" i="4"/>
  <c r="J3635" i="4"/>
  <c r="J3651" i="4"/>
  <c r="J3667" i="4"/>
  <c r="J3683" i="4"/>
  <c r="J3699" i="4"/>
  <c r="J3715" i="4"/>
  <c r="J3729" i="4"/>
  <c r="J3743" i="4"/>
  <c r="J3787" i="4"/>
  <c r="J3801" i="4"/>
  <c r="J3817" i="4"/>
  <c r="J3831" i="4"/>
  <c r="J3875" i="4"/>
  <c r="J3889" i="4"/>
  <c r="J3919" i="4"/>
  <c r="J3933" i="4"/>
  <c r="J3955" i="4"/>
  <c r="J3969" i="4"/>
  <c r="J3985" i="4"/>
  <c r="J3999" i="4"/>
  <c r="J4013" i="4"/>
  <c r="J4029" i="4"/>
  <c r="J4043" i="4"/>
  <c r="J4071" i="4"/>
  <c r="J4085" i="4"/>
  <c r="J4099" i="4"/>
  <c r="J4113" i="4"/>
  <c r="J4127" i="4"/>
  <c r="J4149" i="4"/>
  <c r="J4171" i="4"/>
  <c r="J4185" i="4"/>
  <c r="J4199" i="4"/>
  <c r="J4213" i="4"/>
  <c r="J4227" i="4"/>
  <c r="J4241" i="4"/>
  <c r="J4255" i="4"/>
  <c r="J4285" i="4"/>
  <c r="J4299" i="4"/>
  <c r="J4363" i="4"/>
  <c r="J4371" i="4"/>
  <c r="J4387" i="4"/>
  <c r="J4427" i="4"/>
  <c r="J4459" i="4"/>
  <c r="J4491" i="4"/>
  <c r="J4515" i="4"/>
  <c r="J4531" i="4"/>
  <c r="J4547" i="4"/>
  <c r="J4563" i="4"/>
  <c r="J4579" i="4"/>
  <c r="J4595" i="4"/>
  <c r="J4611" i="4"/>
  <c r="J4651" i="4"/>
  <c r="J4683" i="4"/>
  <c r="J4691" i="4"/>
  <c r="J4707" i="4"/>
  <c r="J4723" i="4"/>
  <c r="J4739" i="4"/>
  <c r="J4771" i="4"/>
  <c r="J4787" i="4"/>
  <c r="J4803" i="4"/>
  <c r="J4843" i="4"/>
  <c r="J4875" i="4"/>
  <c r="J4883" i="4"/>
  <c r="J4899" i="4"/>
  <c r="J4931" i="4"/>
  <c r="J4947" i="4"/>
  <c r="J4963" i="4"/>
  <c r="J5003" i="4"/>
  <c r="J5035" i="4"/>
  <c r="J2542" i="4"/>
  <c r="J2714" i="4"/>
  <c r="J2878" i="4"/>
  <c r="J3314" i="4"/>
  <c r="J3554" i="4"/>
  <c r="J4864" i="4"/>
  <c r="J342" i="4"/>
  <c r="J590" i="4"/>
  <c r="J2910" i="4"/>
  <c r="J3154" i="4"/>
  <c r="J3250" i="4"/>
  <c r="J3558" i="4"/>
  <c r="J4114" i="4"/>
  <c r="J4534" i="4"/>
  <c r="J4806" i="4"/>
  <c r="K93" i="4"/>
  <c r="N93" i="4"/>
  <c r="K101" i="4"/>
  <c r="N101" i="4"/>
  <c r="K109" i="4"/>
  <c r="N109" i="4"/>
  <c r="K117" i="4"/>
  <c r="N117" i="4"/>
  <c r="K125" i="4"/>
  <c r="N125" i="4"/>
  <c r="K133" i="4"/>
  <c r="N133" i="4"/>
  <c r="K141" i="4"/>
  <c r="N141" i="4"/>
  <c r="K149" i="4"/>
  <c r="N149" i="4"/>
  <c r="K157" i="4"/>
  <c r="N157" i="4"/>
  <c r="K165" i="4"/>
  <c r="N165" i="4"/>
  <c r="K173" i="4"/>
  <c r="N173" i="4"/>
  <c r="K181" i="4"/>
  <c r="N181" i="4"/>
  <c r="K189" i="4"/>
  <c r="N189" i="4"/>
  <c r="K197" i="4"/>
  <c r="N197" i="4"/>
  <c r="K205" i="4"/>
  <c r="N205" i="4"/>
  <c r="K213" i="4"/>
  <c r="N213" i="4"/>
  <c r="K221" i="4"/>
  <c r="N221" i="4"/>
  <c r="K229" i="4"/>
  <c r="N229" i="4"/>
  <c r="K237" i="4"/>
  <c r="N237" i="4"/>
  <c r="K249" i="4"/>
  <c r="N249" i="4"/>
  <c r="K257" i="4"/>
  <c r="N257" i="4"/>
  <c r="K265" i="4"/>
  <c r="N265" i="4"/>
  <c r="K273" i="4"/>
  <c r="N273" i="4"/>
  <c r="K281" i="4"/>
  <c r="N281" i="4"/>
  <c r="K289" i="4"/>
  <c r="N289" i="4"/>
  <c r="K297" i="4"/>
  <c r="N297" i="4"/>
  <c r="K305" i="4"/>
  <c r="N305" i="4"/>
  <c r="K313" i="4"/>
  <c r="N313" i="4"/>
  <c r="K321" i="4"/>
  <c r="N321" i="4"/>
  <c r="K329" i="4"/>
  <c r="N329" i="4"/>
  <c r="K337" i="4"/>
  <c r="N337" i="4"/>
  <c r="K345" i="4"/>
  <c r="N345" i="4"/>
  <c r="K353" i="4"/>
  <c r="N353" i="4"/>
  <c r="K361" i="4"/>
  <c r="N361" i="4"/>
  <c r="K369" i="4"/>
  <c r="N369" i="4"/>
  <c r="K377" i="4"/>
  <c r="N377" i="4"/>
  <c r="K385" i="4"/>
  <c r="N385" i="4"/>
  <c r="K393" i="4"/>
  <c r="N393" i="4"/>
  <c r="K401" i="4"/>
  <c r="N401" i="4"/>
  <c r="K409" i="4"/>
  <c r="N409" i="4"/>
  <c r="K417" i="4"/>
  <c r="N417" i="4"/>
  <c r="K425" i="4"/>
  <c r="N425" i="4"/>
  <c r="K433" i="4"/>
  <c r="N433" i="4"/>
  <c r="K441" i="4"/>
  <c r="N441" i="4"/>
  <c r="K449" i="4"/>
  <c r="N449" i="4"/>
  <c r="K457" i="4"/>
  <c r="N457" i="4"/>
  <c r="K465" i="4"/>
  <c r="N465" i="4"/>
  <c r="K473" i="4"/>
  <c r="N473" i="4"/>
  <c r="K481" i="4"/>
  <c r="N481" i="4"/>
  <c r="K493" i="4"/>
  <c r="N493" i="4"/>
  <c r="K501" i="4"/>
  <c r="N501" i="4"/>
  <c r="K509" i="4"/>
  <c r="N509" i="4"/>
  <c r="K517" i="4"/>
  <c r="N517" i="4"/>
  <c r="K525" i="4"/>
  <c r="N525" i="4"/>
  <c r="K533" i="4"/>
  <c r="N533" i="4"/>
  <c r="K541" i="4"/>
  <c r="N541" i="4"/>
  <c r="K549" i="4"/>
  <c r="N549" i="4"/>
  <c r="K557" i="4"/>
  <c r="N557" i="4"/>
  <c r="K565" i="4"/>
  <c r="N565" i="4"/>
  <c r="K573" i="4"/>
  <c r="N573" i="4"/>
  <c r="K581" i="4"/>
  <c r="N581" i="4"/>
  <c r="K589" i="4"/>
  <c r="N589" i="4"/>
  <c r="K597" i="4"/>
  <c r="N597" i="4"/>
  <c r="K605" i="4"/>
  <c r="N605" i="4"/>
  <c r="K613" i="4"/>
  <c r="N613" i="4"/>
  <c r="K621" i="4"/>
  <c r="N621" i="4"/>
  <c r="K629" i="4"/>
  <c r="N629" i="4"/>
  <c r="K637" i="4"/>
  <c r="N637" i="4"/>
  <c r="K645" i="4"/>
  <c r="N645" i="4"/>
  <c r="K653" i="4"/>
  <c r="N653" i="4"/>
  <c r="K661" i="4"/>
  <c r="N661" i="4"/>
  <c r="K669" i="4"/>
  <c r="N669" i="4"/>
  <c r="K677" i="4"/>
  <c r="N677" i="4"/>
  <c r="K685" i="4"/>
  <c r="N685" i="4"/>
  <c r="K697" i="4"/>
  <c r="N697" i="4"/>
  <c r="K705" i="4"/>
  <c r="N705" i="4"/>
  <c r="K713" i="4"/>
  <c r="N713" i="4"/>
  <c r="K721" i="4"/>
  <c r="N721" i="4"/>
  <c r="M721" i="4"/>
  <c r="K729" i="4"/>
  <c r="N729" i="4"/>
  <c r="M729" i="4"/>
  <c r="K737" i="4"/>
  <c r="N737" i="4"/>
  <c r="M737" i="4"/>
  <c r="K745" i="4"/>
  <c r="N745" i="4"/>
  <c r="M745" i="4"/>
  <c r="K753" i="4"/>
  <c r="N753" i="4"/>
  <c r="M753" i="4"/>
  <c r="K761" i="4"/>
  <c r="N761" i="4"/>
  <c r="M761" i="4"/>
  <c r="K769" i="4"/>
  <c r="N769" i="4"/>
  <c r="M769" i="4"/>
  <c r="K777" i="4"/>
  <c r="N777" i="4"/>
  <c r="M777" i="4"/>
  <c r="K785" i="4"/>
  <c r="N785" i="4"/>
  <c r="M785" i="4"/>
  <c r="K789" i="4"/>
  <c r="N789" i="4"/>
  <c r="M789" i="4"/>
  <c r="K797" i="4"/>
  <c r="N797" i="4"/>
  <c r="M797" i="4"/>
  <c r="K805" i="4"/>
  <c r="N805" i="4"/>
  <c r="M805" i="4"/>
  <c r="K813" i="4"/>
  <c r="N813" i="4"/>
  <c r="M813" i="4"/>
  <c r="K821" i="4"/>
  <c r="N821" i="4"/>
  <c r="M821" i="4"/>
  <c r="K829" i="4"/>
  <c r="N829" i="4"/>
  <c r="M829" i="4"/>
  <c r="K837" i="4"/>
  <c r="N837" i="4"/>
  <c r="M837" i="4"/>
  <c r="K845" i="4"/>
  <c r="N845" i="4"/>
  <c r="M845" i="4"/>
  <c r="K853" i="4"/>
  <c r="N853" i="4"/>
  <c r="M853" i="4"/>
  <c r="K861" i="4"/>
  <c r="N861" i="4"/>
  <c r="M861" i="4"/>
  <c r="K869" i="4"/>
  <c r="N869" i="4"/>
  <c r="M869" i="4"/>
  <c r="K877" i="4"/>
  <c r="N877" i="4"/>
  <c r="M877" i="4"/>
  <c r="K885" i="4"/>
  <c r="N885" i="4"/>
  <c r="M885" i="4"/>
  <c r="K897" i="4"/>
  <c r="N897" i="4"/>
  <c r="M897" i="4"/>
  <c r="K905" i="4"/>
  <c r="N905" i="4"/>
  <c r="M905" i="4"/>
  <c r="K913" i="4"/>
  <c r="N913" i="4"/>
  <c r="M913" i="4"/>
  <c r="K921" i="4"/>
  <c r="N921" i="4"/>
  <c r="M921" i="4"/>
  <c r="K929" i="4"/>
  <c r="N929" i="4"/>
  <c r="M929" i="4"/>
  <c r="K937" i="4"/>
  <c r="N937" i="4"/>
  <c r="M937" i="4"/>
  <c r="K945" i="4"/>
  <c r="N945" i="4"/>
  <c r="M945" i="4"/>
  <c r="K953" i="4"/>
  <c r="N953" i="4"/>
  <c r="M953" i="4"/>
  <c r="K961" i="4"/>
  <c r="N961" i="4"/>
  <c r="M961" i="4"/>
  <c r="K969" i="4"/>
  <c r="N969" i="4"/>
  <c r="M969" i="4"/>
  <c r="K977" i="4"/>
  <c r="N977" i="4"/>
  <c r="M977" i="4"/>
  <c r="K985" i="4"/>
  <c r="N985" i="4"/>
  <c r="M985" i="4"/>
  <c r="K993" i="4"/>
  <c r="N993" i="4"/>
  <c r="M993" i="4"/>
  <c r="K1001" i="4"/>
  <c r="N1001" i="4"/>
  <c r="M1001" i="4"/>
  <c r="K1009" i="4"/>
  <c r="N1009" i="4"/>
  <c r="M1009" i="4"/>
  <c r="K1017" i="4"/>
  <c r="N1017" i="4"/>
  <c r="M1017" i="4"/>
  <c r="K1025" i="4"/>
  <c r="N1025" i="4"/>
  <c r="M1025" i="4"/>
  <c r="K1033" i="4"/>
  <c r="N1033" i="4"/>
  <c r="M1033" i="4"/>
  <c r="K1041" i="4"/>
  <c r="N1041" i="4"/>
  <c r="M1041" i="4"/>
  <c r="K1049" i="4"/>
  <c r="N1049" i="4"/>
  <c r="M1049" i="4"/>
  <c r="K1057" i="4"/>
  <c r="N1057" i="4"/>
  <c r="M1057" i="4"/>
  <c r="K1065" i="4"/>
  <c r="N1065" i="4"/>
  <c r="M1065" i="4"/>
  <c r="K1073" i="4"/>
  <c r="N1073" i="4"/>
  <c r="M1073" i="4"/>
  <c r="K1081" i="4"/>
  <c r="N1081" i="4"/>
  <c r="M1081" i="4"/>
  <c r="K1089" i="4"/>
  <c r="N1089" i="4"/>
  <c r="M1089" i="4"/>
  <c r="K1097" i="4"/>
  <c r="N1097" i="4"/>
  <c r="M1097" i="4"/>
  <c r="K1105" i="4"/>
  <c r="N1105" i="4"/>
  <c r="M1105" i="4"/>
  <c r="K1113" i="4"/>
  <c r="N1113" i="4"/>
  <c r="M1113" i="4"/>
  <c r="K1121" i="4"/>
  <c r="N1121" i="4"/>
  <c r="M1121" i="4"/>
  <c r="K1129" i="4"/>
  <c r="N1129" i="4"/>
  <c r="M1129" i="4"/>
  <c r="K1137" i="4"/>
  <c r="N1137" i="4"/>
  <c r="M1137" i="4"/>
  <c r="K1145" i="4"/>
  <c r="N1145" i="4"/>
  <c r="M1145" i="4"/>
  <c r="K1153" i="4"/>
  <c r="N1153" i="4"/>
  <c r="M1153" i="4"/>
  <c r="K1165" i="4"/>
  <c r="N1165" i="4"/>
  <c r="M1165" i="4"/>
  <c r="K1173" i="4"/>
  <c r="N1173" i="4"/>
  <c r="M1173" i="4"/>
  <c r="K1181" i="4"/>
  <c r="N1181" i="4"/>
  <c r="M1181" i="4"/>
  <c r="K1189" i="4"/>
  <c r="N1189" i="4"/>
  <c r="M1189" i="4"/>
  <c r="K1197" i="4"/>
  <c r="N1197" i="4"/>
  <c r="M1197" i="4"/>
  <c r="K1205" i="4"/>
  <c r="N1205" i="4"/>
  <c r="M1205" i="4"/>
  <c r="K1213" i="4"/>
  <c r="N1213" i="4"/>
  <c r="M1213" i="4"/>
  <c r="K1217" i="4"/>
  <c r="N1217" i="4"/>
  <c r="M1217" i="4"/>
  <c r="K1225" i="4"/>
  <c r="N1225" i="4"/>
  <c r="M1225" i="4"/>
  <c r="K1237" i="4"/>
  <c r="N1237" i="4"/>
  <c r="M1237" i="4"/>
  <c r="K1245" i="4"/>
  <c r="N1245" i="4"/>
  <c r="M1245" i="4"/>
  <c r="K1253" i="4"/>
  <c r="N1253" i="4"/>
  <c r="M1253" i="4"/>
  <c r="K1261" i="4"/>
  <c r="N1261" i="4"/>
  <c r="M1261" i="4"/>
  <c r="K1265" i="4"/>
  <c r="N1265" i="4"/>
  <c r="M1265" i="4"/>
  <c r="K1273" i="4"/>
  <c r="N1273" i="4"/>
  <c r="M1273" i="4"/>
  <c r="K1281" i="4"/>
  <c r="N1281" i="4"/>
  <c r="M1281" i="4"/>
  <c r="K1293" i="4"/>
  <c r="N1293" i="4"/>
  <c r="M1293" i="4"/>
  <c r="K1301" i="4"/>
  <c r="N1301" i="4"/>
  <c r="M1301" i="4"/>
  <c r="K1309" i="4"/>
  <c r="N1309" i="4"/>
  <c r="M1309" i="4"/>
  <c r="K1317" i="4"/>
  <c r="N1317" i="4"/>
  <c r="M1317" i="4"/>
  <c r="K1325" i="4"/>
  <c r="N1325" i="4"/>
  <c r="M1325" i="4"/>
  <c r="K1333" i="4"/>
  <c r="N1333" i="4"/>
  <c r="M1333" i="4"/>
  <c r="K1341" i="4"/>
  <c r="N1341" i="4"/>
  <c r="M1341" i="4"/>
  <c r="K1349" i="4"/>
  <c r="N1349" i="4"/>
  <c r="M1349" i="4"/>
  <c r="K1357" i="4"/>
  <c r="N1357" i="4"/>
  <c r="M1357" i="4"/>
  <c r="K1365" i="4"/>
  <c r="N1365" i="4"/>
  <c r="M1365" i="4"/>
  <c r="K1373" i="4"/>
  <c r="N1373" i="4"/>
  <c r="M1373" i="4"/>
  <c r="K1381" i="4"/>
  <c r="N1381" i="4"/>
  <c r="M1381" i="4"/>
  <c r="K1389" i="4"/>
  <c r="N1389" i="4"/>
  <c r="M1389" i="4"/>
  <c r="K1397" i="4"/>
  <c r="N1397" i="4"/>
  <c r="M1397" i="4"/>
  <c r="K1405" i="4"/>
  <c r="N1405" i="4"/>
  <c r="M1405" i="4"/>
  <c r="K1413" i="4"/>
  <c r="N1413" i="4"/>
  <c r="M1413" i="4"/>
  <c r="K1421" i="4"/>
  <c r="N1421" i="4"/>
  <c r="M1421" i="4"/>
  <c r="K1429" i="4"/>
  <c r="N1429" i="4"/>
  <c r="M1429" i="4"/>
  <c r="K1437" i="4"/>
  <c r="N1437" i="4"/>
  <c r="M1437" i="4"/>
  <c r="K1445" i="4"/>
  <c r="N1445" i="4"/>
  <c r="M1445" i="4"/>
  <c r="K1453" i="4"/>
  <c r="N1453" i="4"/>
  <c r="M1453" i="4"/>
  <c r="K1461" i="4"/>
  <c r="N1461" i="4"/>
  <c r="M1461" i="4"/>
  <c r="K1469" i="4"/>
  <c r="N1469" i="4"/>
  <c r="M1469" i="4"/>
  <c r="K1477" i="4"/>
  <c r="N1477" i="4"/>
  <c r="M1477" i="4"/>
  <c r="K1485" i="4"/>
  <c r="N1485" i="4"/>
  <c r="M1485" i="4"/>
  <c r="K1493" i="4"/>
  <c r="N1493" i="4"/>
  <c r="M1493" i="4"/>
  <c r="K1501" i="4"/>
  <c r="N1501" i="4"/>
  <c r="M1501" i="4"/>
  <c r="K1509" i="4"/>
  <c r="N1509" i="4"/>
  <c r="M1509" i="4"/>
  <c r="K1517" i="4"/>
  <c r="N1517" i="4"/>
  <c r="M1517" i="4"/>
  <c r="K1525" i="4"/>
  <c r="N1525" i="4"/>
  <c r="M1525" i="4"/>
  <c r="K1533" i="4"/>
  <c r="N1533" i="4"/>
  <c r="M1533" i="4"/>
  <c r="K1541" i="4"/>
  <c r="N1541" i="4"/>
  <c r="M1541" i="4"/>
  <c r="K1549" i="4"/>
  <c r="N1549" i="4"/>
  <c r="M1549" i="4"/>
  <c r="K1557" i="4"/>
  <c r="N1557" i="4"/>
  <c r="M1557" i="4"/>
  <c r="K1565" i="4"/>
  <c r="N1565" i="4"/>
  <c r="M1565" i="4"/>
  <c r="K1573" i="4"/>
  <c r="N1573" i="4"/>
  <c r="M1573" i="4"/>
  <c r="K1581" i="4"/>
  <c r="N1581" i="4"/>
  <c r="M1581" i="4"/>
  <c r="K1589" i="4"/>
  <c r="N1589" i="4"/>
  <c r="M1589" i="4"/>
  <c r="K1597" i="4"/>
  <c r="N1597" i="4"/>
  <c r="M1597" i="4"/>
  <c r="K1605" i="4"/>
  <c r="N1605" i="4"/>
  <c r="M1605" i="4"/>
  <c r="K1613" i="4"/>
  <c r="N1613" i="4"/>
  <c r="M1613" i="4"/>
  <c r="K1621" i="4"/>
  <c r="N1621" i="4"/>
  <c r="M1621" i="4"/>
  <c r="K1629" i="4"/>
  <c r="N1629" i="4"/>
  <c r="M1629" i="4"/>
  <c r="K1637" i="4"/>
  <c r="N1637" i="4"/>
  <c r="M1637" i="4"/>
  <c r="K1645" i="4"/>
  <c r="N1645" i="4"/>
  <c r="M1645" i="4"/>
  <c r="K1653" i="4"/>
  <c r="N1653" i="4"/>
  <c r="M1653" i="4"/>
  <c r="K1661" i="4"/>
  <c r="N1661" i="4"/>
  <c r="M1661" i="4"/>
  <c r="K1669" i="4"/>
  <c r="N1669" i="4"/>
  <c r="M1669" i="4"/>
  <c r="K1677" i="4"/>
  <c r="N1677" i="4"/>
  <c r="M1677" i="4"/>
  <c r="K1685" i="4"/>
  <c r="N1685" i="4"/>
  <c r="M1685" i="4"/>
  <c r="K1697" i="4"/>
  <c r="N1697" i="4"/>
  <c r="M1697" i="4"/>
  <c r="K1705" i="4"/>
  <c r="N1705" i="4"/>
  <c r="M1705" i="4"/>
  <c r="K1713" i="4"/>
  <c r="N1713" i="4"/>
  <c r="M1713" i="4"/>
  <c r="K1721" i="4"/>
  <c r="N1721" i="4"/>
  <c r="M1721" i="4"/>
  <c r="K1725" i="4"/>
  <c r="N1725" i="4"/>
  <c r="M1725" i="4"/>
  <c r="K1733" i="4"/>
  <c r="N1733" i="4"/>
  <c r="M1733" i="4"/>
  <c r="K1741" i="4"/>
  <c r="N1741" i="4"/>
  <c r="M1741" i="4"/>
  <c r="K1749" i="4"/>
  <c r="N1749" i="4"/>
  <c r="M1749" i="4"/>
  <c r="K1757" i="4"/>
  <c r="N1757" i="4"/>
  <c r="M1757" i="4"/>
  <c r="K1765" i="4"/>
  <c r="N1765" i="4"/>
  <c r="M1765" i="4"/>
  <c r="K1773" i="4"/>
  <c r="N1773" i="4"/>
  <c r="M1773" i="4"/>
  <c r="K1781" i="4"/>
  <c r="N1781" i="4"/>
  <c r="M1781" i="4"/>
  <c r="K1789" i="4"/>
  <c r="N1789" i="4"/>
  <c r="M1789" i="4"/>
  <c r="K1793" i="4"/>
  <c r="N1793" i="4"/>
  <c r="M1793" i="4"/>
  <c r="K1801" i="4"/>
  <c r="N1801" i="4"/>
  <c r="M1801" i="4"/>
  <c r="K1809" i="4"/>
  <c r="N1809" i="4"/>
  <c r="M1809" i="4"/>
  <c r="K1817" i="4"/>
  <c r="N1817" i="4"/>
  <c r="M1817" i="4"/>
  <c r="K1829" i="4"/>
  <c r="N1829" i="4"/>
  <c r="M1829" i="4"/>
  <c r="K1837" i="4"/>
  <c r="N1837" i="4"/>
  <c r="M1837" i="4"/>
  <c r="K1845" i="4"/>
  <c r="N1845" i="4"/>
  <c r="M1845" i="4"/>
  <c r="K1853" i="4"/>
  <c r="N1853" i="4"/>
  <c r="M1853" i="4"/>
  <c r="K1861" i="4"/>
  <c r="N1861" i="4"/>
  <c r="M1861" i="4"/>
  <c r="K1869" i="4"/>
  <c r="N1869" i="4"/>
  <c r="M1869" i="4"/>
  <c r="K1877" i="4"/>
  <c r="N1877" i="4"/>
  <c r="M1877" i="4"/>
  <c r="K1885" i="4"/>
  <c r="N1885" i="4"/>
  <c r="M1885" i="4"/>
  <c r="K1893" i="4"/>
  <c r="N1893" i="4"/>
  <c r="M1893" i="4"/>
  <c r="K1901" i="4"/>
  <c r="N1901" i="4"/>
  <c r="M1901" i="4"/>
  <c r="K1909" i="4"/>
  <c r="N1909" i="4"/>
  <c r="M1909" i="4"/>
  <c r="K1917" i="4"/>
  <c r="N1917" i="4"/>
  <c r="M1917" i="4"/>
  <c r="K1925" i="4"/>
  <c r="N1925" i="4"/>
  <c r="M1925" i="4"/>
  <c r="K1933" i="4"/>
  <c r="N1933" i="4"/>
  <c r="M1933" i="4"/>
  <c r="K1941" i="4"/>
  <c r="N1941" i="4"/>
  <c r="M1941" i="4"/>
  <c r="K1949" i="4"/>
  <c r="N1949" i="4"/>
  <c r="M1949" i="4"/>
  <c r="K1957" i="4"/>
  <c r="N1957" i="4"/>
  <c r="M1957" i="4"/>
  <c r="K1965" i="4"/>
  <c r="N1965" i="4"/>
  <c r="M1965" i="4"/>
  <c r="K1973" i="4"/>
  <c r="N1973" i="4"/>
  <c r="M1973" i="4"/>
  <c r="K1981" i="4"/>
  <c r="N1981" i="4"/>
  <c r="M1981" i="4"/>
  <c r="K1989" i="4"/>
  <c r="N1989" i="4"/>
  <c r="M1989" i="4"/>
  <c r="K1997" i="4"/>
  <c r="N1997" i="4"/>
  <c r="M1997" i="4"/>
  <c r="K2005" i="4"/>
  <c r="N2005" i="4"/>
  <c r="M2005" i="4"/>
  <c r="K2013" i="4"/>
  <c r="N2013" i="4"/>
  <c r="M2013" i="4"/>
  <c r="K2021" i="4"/>
  <c r="N2021" i="4"/>
  <c r="M2021" i="4"/>
  <c r="K2029" i="4"/>
  <c r="N2029" i="4"/>
  <c r="M2029" i="4"/>
  <c r="K2037" i="4"/>
  <c r="N2037" i="4"/>
  <c r="M2037" i="4"/>
  <c r="K2045" i="4"/>
  <c r="N2045" i="4"/>
  <c r="M2045" i="4"/>
  <c r="K2053" i="4"/>
  <c r="N2053" i="4"/>
  <c r="M2053" i="4"/>
  <c r="K2061" i="4"/>
  <c r="N2061" i="4"/>
  <c r="M2061" i="4"/>
  <c r="K2069" i="4"/>
  <c r="N2069" i="4"/>
  <c r="M2069" i="4"/>
  <c r="K2077" i="4"/>
  <c r="N2077" i="4"/>
  <c r="M2077" i="4"/>
  <c r="K2085" i="4"/>
  <c r="N2085" i="4"/>
  <c r="M2085" i="4"/>
  <c r="K2093" i="4"/>
  <c r="N2093" i="4"/>
  <c r="M2093" i="4"/>
  <c r="K2101" i="4"/>
  <c r="N2101" i="4"/>
  <c r="M2101" i="4"/>
  <c r="K2113" i="4"/>
  <c r="N2113" i="4"/>
  <c r="M2113" i="4"/>
  <c r="K2121" i="4"/>
  <c r="N2121" i="4"/>
  <c r="M2121" i="4"/>
  <c r="K2129" i="4"/>
  <c r="N2129" i="4"/>
  <c r="M2129" i="4"/>
  <c r="K2137" i="4"/>
  <c r="N2137" i="4"/>
  <c r="M2137" i="4"/>
  <c r="K2141" i="4"/>
  <c r="N2141" i="4"/>
  <c r="M2141" i="4"/>
  <c r="K2149" i="4"/>
  <c r="N2149" i="4"/>
  <c r="M2149" i="4"/>
  <c r="K2157" i="4"/>
  <c r="N2157" i="4"/>
  <c r="M2157" i="4"/>
  <c r="K2165" i="4"/>
  <c r="N2165" i="4"/>
  <c r="M2165" i="4"/>
  <c r="K2173" i="4"/>
  <c r="N2173" i="4"/>
  <c r="M2173" i="4"/>
  <c r="K2181" i="4"/>
  <c r="N2181" i="4"/>
  <c r="M2181" i="4"/>
  <c r="K2189" i="4"/>
  <c r="N2189" i="4"/>
  <c r="M2189" i="4"/>
  <c r="K2193" i="4"/>
  <c r="N2193" i="4"/>
  <c r="M2193" i="4"/>
  <c r="K2201" i="4"/>
  <c r="N2201" i="4"/>
  <c r="M2201" i="4"/>
  <c r="K2209" i="4"/>
  <c r="N2209" i="4"/>
  <c r="M2209" i="4"/>
  <c r="K2217" i="4"/>
  <c r="N2217" i="4"/>
  <c r="M2217" i="4"/>
  <c r="K2225" i="4"/>
  <c r="N2225" i="4"/>
  <c r="M2225" i="4"/>
  <c r="K2233" i="4"/>
  <c r="N2233" i="4"/>
  <c r="M2233" i="4"/>
  <c r="K2241" i="4"/>
  <c r="N2241" i="4"/>
  <c r="M2241" i="4"/>
  <c r="K2249" i="4"/>
  <c r="N2249" i="4"/>
  <c r="M2249" i="4"/>
  <c r="K2257" i="4"/>
  <c r="N2257" i="4"/>
  <c r="M2257" i="4"/>
  <c r="K2265" i="4"/>
  <c r="N2265" i="4"/>
  <c r="M2265" i="4"/>
  <c r="K2273" i="4"/>
  <c r="N2273" i="4"/>
  <c r="M2273" i="4"/>
  <c r="K2281" i="4"/>
  <c r="N2281" i="4"/>
  <c r="M2281" i="4"/>
  <c r="K2289" i="4"/>
  <c r="N2289" i="4"/>
  <c r="M2289" i="4"/>
  <c r="K2297" i="4"/>
  <c r="N2297" i="4"/>
  <c r="M2297" i="4"/>
  <c r="K2305" i="4"/>
  <c r="N2305" i="4"/>
  <c r="M2305" i="4"/>
  <c r="K2313" i="4"/>
  <c r="N2313" i="4"/>
  <c r="M2313" i="4"/>
  <c r="K2321" i="4"/>
  <c r="N2321" i="4"/>
  <c r="M2321" i="4"/>
  <c r="K2329" i="4"/>
  <c r="N2329" i="4"/>
  <c r="M2329" i="4"/>
  <c r="K2337" i="4"/>
  <c r="N2337" i="4"/>
  <c r="M2337" i="4"/>
  <c r="K2345" i="4"/>
  <c r="N2345" i="4"/>
  <c r="M2345" i="4"/>
  <c r="K2353" i="4"/>
  <c r="N2353" i="4"/>
  <c r="M2353" i="4"/>
  <c r="K2365" i="4"/>
  <c r="N2365" i="4"/>
  <c r="M2365" i="4"/>
  <c r="K2373" i="4"/>
  <c r="N2373" i="4"/>
  <c r="M2373" i="4"/>
  <c r="K2381" i="4"/>
  <c r="N2381" i="4"/>
  <c r="M2381" i="4"/>
  <c r="K2389" i="4"/>
  <c r="N2389" i="4"/>
  <c r="M2389" i="4"/>
  <c r="K2397" i="4"/>
  <c r="N2397" i="4"/>
  <c r="M2397" i="4"/>
  <c r="K2405" i="4"/>
  <c r="N2405" i="4"/>
  <c r="M2405" i="4"/>
  <c r="K2413" i="4"/>
  <c r="N2413" i="4"/>
  <c r="M2413" i="4"/>
  <c r="K2421" i="4"/>
  <c r="N2421" i="4"/>
  <c r="M2421" i="4"/>
  <c r="K2429" i="4"/>
  <c r="N2429" i="4"/>
  <c r="M2429" i="4"/>
  <c r="K2437" i="4"/>
  <c r="N2437" i="4"/>
  <c r="M2437" i="4"/>
  <c r="K2445" i="4"/>
  <c r="N2445" i="4"/>
  <c r="M2445" i="4"/>
  <c r="K2453" i="4"/>
  <c r="N2453" i="4"/>
  <c r="M2453" i="4"/>
  <c r="K2461" i="4"/>
  <c r="N2461" i="4"/>
  <c r="M2461" i="4"/>
  <c r="K2469" i="4"/>
  <c r="N2469" i="4"/>
  <c r="M2469" i="4"/>
  <c r="K2477" i="4"/>
  <c r="N2477" i="4"/>
  <c r="M2477" i="4"/>
  <c r="K2485" i="4"/>
  <c r="N2485" i="4"/>
  <c r="M2485" i="4"/>
  <c r="K2493" i="4"/>
  <c r="N2493" i="4"/>
  <c r="M2493" i="4"/>
  <c r="K2501" i="4"/>
  <c r="N2501" i="4"/>
  <c r="M2501" i="4"/>
  <c r="K2509" i="4"/>
  <c r="N2509" i="4"/>
  <c r="M2509" i="4"/>
  <c r="K2517" i="4"/>
  <c r="N2517" i="4"/>
  <c r="M2517" i="4"/>
  <c r="K2525" i="4"/>
  <c r="N2525" i="4"/>
  <c r="M2525" i="4"/>
  <c r="K2533" i="4"/>
  <c r="N2533" i="4"/>
  <c r="M2533" i="4"/>
  <c r="K2541" i="4"/>
  <c r="N2541" i="4"/>
  <c r="M2541" i="4"/>
  <c r="K2549" i="4"/>
  <c r="N2549" i="4"/>
  <c r="M2549" i="4"/>
  <c r="K2557" i="4"/>
  <c r="N2557" i="4"/>
  <c r="M2557" i="4"/>
  <c r="K2565" i="4"/>
  <c r="N2565" i="4"/>
  <c r="M2565" i="4"/>
  <c r="K2573" i="4"/>
  <c r="N2573" i="4"/>
  <c r="M2573" i="4"/>
  <c r="K2581" i="4"/>
  <c r="N2581" i="4"/>
  <c r="M2581" i="4"/>
  <c r="K2589" i="4"/>
  <c r="N2589" i="4"/>
  <c r="M2589" i="4"/>
  <c r="K2597" i="4"/>
  <c r="N2597" i="4"/>
  <c r="M2597" i="4"/>
  <c r="K2605" i="4"/>
  <c r="N2605" i="4"/>
  <c r="M2605" i="4"/>
  <c r="K2613" i="4"/>
  <c r="N2613" i="4"/>
  <c r="M2613" i="4"/>
  <c r="K2621" i="4"/>
  <c r="N2621" i="4"/>
  <c r="M2621" i="4"/>
  <c r="K2629" i="4"/>
  <c r="N2629" i="4"/>
  <c r="M2629" i="4"/>
  <c r="K2637" i="4"/>
  <c r="N2637" i="4"/>
  <c r="M2637" i="4"/>
  <c r="K2645" i="4"/>
  <c r="N2645" i="4"/>
  <c r="M2645" i="4"/>
  <c r="K2653" i="4"/>
  <c r="M2653" i="4"/>
  <c r="N2653" i="4"/>
  <c r="K2661" i="4"/>
  <c r="M2661" i="4"/>
  <c r="N2661" i="4"/>
  <c r="K2669" i="4"/>
  <c r="M2669" i="4"/>
  <c r="N2669" i="4"/>
  <c r="K2677" i="4"/>
  <c r="M2677" i="4"/>
  <c r="N2677" i="4"/>
  <c r="K2685" i="4"/>
  <c r="M2685" i="4"/>
  <c r="N2685" i="4"/>
  <c r="K2693" i="4"/>
  <c r="M2693" i="4"/>
  <c r="N2693" i="4"/>
  <c r="K2701" i="4"/>
  <c r="M2701" i="4"/>
  <c r="N2701" i="4"/>
  <c r="K2709" i="4"/>
  <c r="M2709" i="4"/>
  <c r="N2709" i="4"/>
  <c r="K2717" i="4"/>
  <c r="M2717" i="4"/>
  <c r="N2717" i="4"/>
  <c r="K2729" i="4"/>
  <c r="M2729" i="4"/>
  <c r="N2729" i="4"/>
  <c r="K2737" i="4"/>
  <c r="M2737" i="4"/>
  <c r="N2737" i="4"/>
  <c r="K2745" i="4"/>
  <c r="M2745" i="4"/>
  <c r="N2745" i="4"/>
  <c r="K2749" i="4"/>
  <c r="M2749" i="4"/>
  <c r="N2749" i="4"/>
  <c r="K2761" i="4"/>
  <c r="M2761" i="4"/>
  <c r="N2761" i="4"/>
  <c r="K2769" i="4"/>
  <c r="M2769" i="4"/>
  <c r="N2769" i="4"/>
  <c r="K2777" i="4"/>
  <c r="M2777" i="4"/>
  <c r="N2777" i="4"/>
  <c r="K2785" i="4"/>
  <c r="M2785" i="4"/>
  <c r="N2785" i="4"/>
  <c r="K2793" i="4"/>
  <c r="M2793" i="4"/>
  <c r="N2793" i="4"/>
  <c r="K2801" i="4"/>
  <c r="M2801" i="4"/>
  <c r="N2801" i="4"/>
  <c r="K2809" i="4"/>
  <c r="M2809" i="4"/>
  <c r="N2809" i="4"/>
  <c r="K2817" i="4"/>
  <c r="M2817" i="4"/>
  <c r="N2817" i="4"/>
  <c r="K2825" i="4"/>
  <c r="M2825" i="4"/>
  <c r="N2825" i="4"/>
  <c r="K2833" i="4"/>
  <c r="M2833" i="4"/>
  <c r="N2833" i="4"/>
  <c r="K2841" i="4"/>
  <c r="M2841" i="4"/>
  <c r="N2841" i="4"/>
  <c r="K2849" i="4"/>
  <c r="M2849" i="4"/>
  <c r="N2849" i="4"/>
  <c r="K2857" i="4"/>
  <c r="M2857" i="4"/>
  <c r="N2857" i="4"/>
  <c r="K2865" i="4"/>
  <c r="M2865" i="4"/>
  <c r="N2865" i="4"/>
  <c r="K2873" i="4"/>
  <c r="M2873" i="4"/>
  <c r="N2873" i="4"/>
  <c r="K2881" i="4"/>
  <c r="M2881" i="4"/>
  <c r="N2881" i="4"/>
  <c r="K2889" i="4"/>
  <c r="M2889" i="4"/>
  <c r="N2889" i="4"/>
  <c r="K2897" i="4"/>
  <c r="M2897" i="4"/>
  <c r="N2897" i="4"/>
  <c r="K2905" i="4"/>
  <c r="M2905" i="4"/>
  <c r="N2905" i="4"/>
  <c r="K2913" i="4"/>
  <c r="M2913" i="4"/>
  <c r="N2913" i="4"/>
  <c r="K2921" i="4"/>
  <c r="M2921" i="4"/>
  <c r="N2921" i="4"/>
  <c r="K2929" i="4"/>
  <c r="M2929" i="4"/>
  <c r="N2929" i="4"/>
  <c r="K2937" i="4"/>
  <c r="M2937" i="4"/>
  <c r="N2937" i="4"/>
  <c r="K2945" i="4"/>
  <c r="M2945" i="4"/>
  <c r="N2945" i="4"/>
  <c r="K2953" i="4"/>
  <c r="M2953" i="4"/>
  <c r="N2953" i="4"/>
  <c r="K2961" i="4"/>
  <c r="M2961" i="4"/>
  <c r="N2961" i="4"/>
  <c r="K2969" i="4"/>
  <c r="M2969" i="4"/>
  <c r="N2969" i="4"/>
  <c r="K2977" i="4"/>
  <c r="M2977" i="4"/>
  <c r="N2977" i="4"/>
  <c r="K2985" i="4"/>
  <c r="M2985" i="4"/>
  <c r="N2985" i="4"/>
  <c r="K2993" i="4"/>
  <c r="M2993" i="4"/>
  <c r="N2993" i="4"/>
  <c r="K3001" i="4"/>
  <c r="M3001" i="4"/>
  <c r="N3001" i="4"/>
  <c r="K3009" i="4"/>
  <c r="M3009" i="4"/>
  <c r="N3009" i="4"/>
  <c r="K3017" i="4"/>
  <c r="M3017" i="4"/>
  <c r="N3017" i="4"/>
  <c r="K3025" i="4"/>
  <c r="M3025" i="4"/>
  <c r="N3025" i="4"/>
  <c r="K3033" i="4"/>
  <c r="M3033" i="4"/>
  <c r="N3033" i="4"/>
  <c r="K3041" i="4"/>
  <c r="M3041" i="4"/>
  <c r="N3041" i="4"/>
  <c r="K3049" i="4"/>
  <c r="M3049" i="4"/>
  <c r="N3049" i="4"/>
  <c r="K3057" i="4"/>
  <c r="M3057" i="4"/>
  <c r="N3057" i="4"/>
  <c r="K3065" i="4"/>
  <c r="M3065" i="4"/>
  <c r="N3065" i="4"/>
  <c r="K3073" i="4"/>
  <c r="M3073" i="4"/>
  <c r="N3073" i="4"/>
  <c r="K3081" i="4"/>
  <c r="M3081" i="4"/>
  <c r="N3081" i="4"/>
  <c r="K3089" i="4"/>
  <c r="M3089" i="4"/>
  <c r="N3089" i="4"/>
  <c r="K3097" i="4"/>
  <c r="M3097" i="4"/>
  <c r="N3097" i="4"/>
  <c r="K3105" i="4"/>
  <c r="M3105" i="4"/>
  <c r="N3105" i="4"/>
  <c r="K3113" i="4"/>
  <c r="M3113" i="4"/>
  <c r="N3113" i="4"/>
  <c r="K3121" i="4"/>
  <c r="M3121" i="4"/>
  <c r="N3121" i="4"/>
  <c r="K3129" i="4"/>
  <c r="M3129" i="4"/>
  <c r="N3129" i="4"/>
  <c r="K3137" i="4"/>
  <c r="M3137" i="4"/>
  <c r="N3137" i="4"/>
  <c r="K3145" i="4"/>
  <c r="M3145" i="4"/>
  <c r="N3145" i="4"/>
  <c r="K3153" i="4"/>
  <c r="M3153" i="4"/>
  <c r="N3153" i="4"/>
  <c r="K3161" i="4"/>
  <c r="M3161" i="4"/>
  <c r="N3161" i="4"/>
  <c r="K3169" i="4"/>
  <c r="M3169" i="4"/>
  <c r="N3169" i="4"/>
  <c r="K3177" i="4"/>
  <c r="M3177" i="4"/>
  <c r="N3177" i="4"/>
  <c r="K3185" i="4"/>
  <c r="M3185" i="4"/>
  <c r="N3185" i="4"/>
  <c r="K3193" i="4"/>
  <c r="M3193" i="4"/>
  <c r="N3193" i="4"/>
  <c r="K3201" i="4"/>
  <c r="M3201" i="4"/>
  <c r="N3201" i="4"/>
  <c r="K3209" i="4"/>
  <c r="M3209" i="4"/>
  <c r="N3209" i="4"/>
  <c r="K3217" i="4"/>
  <c r="M3217" i="4"/>
  <c r="N3217" i="4"/>
  <c r="K3225" i="4"/>
  <c r="M3225" i="4"/>
  <c r="N3225" i="4"/>
  <c r="K3233" i="4"/>
  <c r="M3233" i="4"/>
  <c r="N3233" i="4"/>
  <c r="K3241" i="4"/>
  <c r="M3241" i="4"/>
  <c r="N3241" i="4"/>
  <c r="K3249" i="4"/>
  <c r="M3249" i="4"/>
  <c r="N3249" i="4"/>
  <c r="K3257" i="4"/>
  <c r="M3257" i="4"/>
  <c r="N3257" i="4"/>
  <c r="K3265" i="4"/>
  <c r="M3265" i="4"/>
  <c r="N3265" i="4"/>
  <c r="K3273" i="4"/>
  <c r="M3273" i="4"/>
  <c r="N3273" i="4"/>
  <c r="K3281" i="4"/>
  <c r="M3281" i="4"/>
  <c r="N3281" i="4"/>
  <c r="K3289" i="4"/>
  <c r="M3289" i="4"/>
  <c r="N3289" i="4"/>
  <c r="K3297" i="4"/>
  <c r="M3297" i="4"/>
  <c r="N3297" i="4"/>
  <c r="K3305" i="4"/>
  <c r="M3305" i="4"/>
  <c r="N3305" i="4"/>
  <c r="K3313" i="4"/>
  <c r="M3313" i="4"/>
  <c r="N3313" i="4"/>
  <c r="K3321" i="4"/>
  <c r="N3321" i="4"/>
  <c r="K3329" i="4"/>
  <c r="N3329" i="4"/>
  <c r="K3337" i="4"/>
  <c r="N3337" i="4"/>
  <c r="M3337" i="4"/>
  <c r="K3345" i="4"/>
  <c r="M3345" i="4"/>
  <c r="N3345" i="4"/>
  <c r="K3353" i="4"/>
  <c r="N3353" i="4"/>
  <c r="K3361" i="4"/>
  <c r="N3361" i="4"/>
  <c r="K3369" i="4"/>
  <c r="N3369" i="4"/>
  <c r="K3377" i="4"/>
  <c r="M3377" i="4"/>
  <c r="N3377" i="4"/>
  <c r="K3385" i="4"/>
  <c r="N3385" i="4"/>
  <c r="K3393" i="4"/>
  <c r="N3393" i="4"/>
  <c r="K3401" i="4"/>
  <c r="N3401" i="4"/>
  <c r="M3401" i="4"/>
  <c r="K3409" i="4"/>
  <c r="M3409" i="4"/>
  <c r="N3409" i="4"/>
  <c r="K3417" i="4"/>
  <c r="N3417" i="4"/>
  <c r="K3425" i="4"/>
  <c r="N3425" i="4"/>
  <c r="K3433" i="4"/>
  <c r="N3433" i="4"/>
  <c r="K3445" i="4"/>
  <c r="N3445" i="4"/>
  <c r="M3445" i="4"/>
  <c r="K3453" i="4"/>
  <c r="N3453" i="4"/>
  <c r="M3453" i="4"/>
  <c r="K3461" i="4"/>
  <c r="N3461" i="4"/>
  <c r="M3461" i="4"/>
  <c r="K3469" i="4"/>
  <c r="M3469" i="4"/>
  <c r="N3469" i="4"/>
  <c r="K3477" i="4"/>
  <c r="N3477" i="4"/>
  <c r="K3485" i="4"/>
  <c r="N3485" i="4"/>
  <c r="M3485" i="4"/>
  <c r="K3493" i="4"/>
  <c r="N3493" i="4"/>
  <c r="K3501" i="4"/>
  <c r="N3501" i="4"/>
  <c r="K3509" i="4"/>
  <c r="N3509" i="4"/>
  <c r="K3517" i="4"/>
  <c r="N3517" i="4"/>
  <c r="K3525" i="4"/>
  <c r="M3525" i="4"/>
  <c r="N3525" i="4"/>
  <c r="K3533" i="4"/>
  <c r="M3533" i="4"/>
  <c r="N3533" i="4"/>
  <c r="K3541" i="4"/>
  <c r="M3541" i="4"/>
  <c r="N3541" i="4"/>
  <c r="K3549" i="4"/>
  <c r="M3549" i="4"/>
  <c r="N3549" i="4"/>
  <c r="K3557" i="4"/>
  <c r="N3557" i="4"/>
  <c r="K3565" i="4"/>
  <c r="N3565" i="4"/>
  <c r="K3573" i="4"/>
  <c r="N3573" i="4"/>
  <c r="K3581" i="4"/>
  <c r="N3581" i="4"/>
  <c r="K3589" i="4"/>
  <c r="N3589" i="4"/>
  <c r="K3597" i="4"/>
  <c r="M3597" i="4"/>
  <c r="N3597" i="4"/>
  <c r="K3605" i="4"/>
  <c r="N3605" i="4"/>
  <c r="K3613" i="4"/>
  <c r="N3613" i="4"/>
  <c r="K3621" i="4"/>
  <c r="N3621" i="4"/>
  <c r="K3629" i="4"/>
  <c r="N3629" i="4"/>
  <c r="K3637" i="4"/>
  <c r="N3637" i="4"/>
  <c r="K3645" i="4"/>
  <c r="N3645" i="4"/>
  <c r="K3653" i="4"/>
  <c r="M3653" i="4"/>
  <c r="N3653" i="4"/>
  <c r="K3661" i="4"/>
  <c r="M3661" i="4"/>
  <c r="N3661" i="4"/>
  <c r="K3669" i="4"/>
  <c r="M3669" i="4"/>
  <c r="N3669" i="4"/>
  <c r="K3677" i="4"/>
  <c r="M3677" i="4"/>
  <c r="N3677" i="4"/>
  <c r="K3685" i="4"/>
  <c r="N3685" i="4"/>
  <c r="M3685" i="4"/>
  <c r="K3693" i="4"/>
  <c r="N3693" i="4"/>
  <c r="M3693" i="4"/>
  <c r="K3701" i="4"/>
  <c r="N3701" i="4"/>
  <c r="M3701" i="4"/>
  <c r="K3709" i="4"/>
  <c r="N3709" i="4"/>
  <c r="M3709" i="4"/>
  <c r="K3717" i="4"/>
  <c r="N3717" i="4"/>
  <c r="M3717" i="4"/>
  <c r="K3725" i="4"/>
  <c r="M3725" i="4"/>
  <c r="N3725" i="4"/>
  <c r="K3733" i="4"/>
  <c r="N3733" i="4"/>
  <c r="K3741" i="4"/>
  <c r="N3741" i="4"/>
  <c r="M3741" i="4"/>
  <c r="K3749" i="4"/>
  <c r="N3749" i="4"/>
  <c r="K3757" i="4"/>
  <c r="N3757" i="4"/>
  <c r="K3765" i="4"/>
  <c r="N3765" i="4"/>
  <c r="K3773" i="4"/>
  <c r="N3773" i="4"/>
  <c r="K3781" i="4"/>
  <c r="M3781" i="4"/>
  <c r="N3781" i="4"/>
  <c r="K3789" i="4"/>
  <c r="M3789" i="4"/>
  <c r="N3789" i="4"/>
  <c r="K3797" i="4"/>
  <c r="M3797" i="4"/>
  <c r="N3797" i="4"/>
  <c r="K3805" i="4"/>
  <c r="M3805" i="4"/>
  <c r="N3805" i="4"/>
  <c r="K3813" i="4"/>
  <c r="N3813" i="4"/>
  <c r="K3821" i="4"/>
  <c r="N3821" i="4"/>
  <c r="K3829" i="4"/>
  <c r="N3829" i="4"/>
  <c r="K3837" i="4"/>
  <c r="N3837" i="4"/>
  <c r="K3845" i="4"/>
  <c r="N3845" i="4"/>
  <c r="K3853" i="4"/>
  <c r="M3853" i="4"/>
  <c r="N3853" i="4"/>
  <c r="K3861" i="4"/>
  <c r="N3861" i="4"/>
  <c r="K3869" i="4"/>
  <c r="N3869" i="4"/>
  <c r="K3877" i="4"/>
  <c r="N3877" i="4"/>
  <c r="K3885" i="4"/>
  <c r="N3885" i="4"/>
  <c r="K3893" i="4"/>
  <c r="N3893" i="4"/>
  <c r="K3901" i="4"/>
  <c r="N3901" i="4"/>
  <c r="K3909" i="4"/>
  <c r="M3909" i="4"/>
  <c r="N3909" i="4"/>
  <c r="K3917" i="4"/>
  <c r="M3917" i="4"/>
  <c r="N3917" i="4"/>
  <c r="K3925" i="4"/>
  <c r="M3925" i="4"/>
  <c r="N3925" i="4"/>
  <c r="K3933" i="4"/>
  <c r="M3933" i="4"/>
  <c r="N3933" i="4"/>
  <c r="K3941" i="4"/>
  <c r="N3941" i="4"/>
  <c r="M3941" i="4"/>
  <c r="K3949" i="4"/>
  <c r="N3949" i="4"/>
  <c r="M3949" i="4"/>
  <c r="K3957" i="4"/>
  <c r="N3957" i="4"/>
  <c r="M3957" i="4"/>
  <c r="K3965" i="4"/>
  <c r="N3965" i="4"/>
  <c r="M3965" i="4"/>
  <c r="K3973" i="4"/>
  <c r="N3973" i="4"/>
  <c r="M3973" i="4"/>
  <c r="K3981" i="4"/>
  <c r="M3981" i="4"/>
  <c r="N3981" i="4"/>
  <c r="K3989" i="4"/>
  <c r="N3989" i="4"/>
  <c r="K3997" i="4"/>
  <c r="N3997" i="4"/>
  <c r="M3997" i="4"/>
  <c r="K4005" i="4"/>
  <c r="N4005" i="4"/>
  <c r="K4013" i="4"/>
  <c r="M4013" i="4"/>
  <c r="N4013" i="4"/>
  <c r="K4021" i="4"/>
  <c r="N4021" i="4"/>
  <c r="M4021" i="4"/>
  <c r="K4029" i="4"/>
  <c r="N4029" i="4"/>
  <c r="K4037" i="4"/>
  <c r="N4037" i="4"/>
  <c r="K4045" i="4"/>
  <c r="M4045" i="4"/>
  <c r="N4045" i="4"/>
  <c r="K4053" i="4"/>
  <c r="N4053" i="4"/>
  <c r="K4061" i="4"/>
  <c r="N4061" i="4"/>
  <c r="K4069" i="4"/>
  <c r="M4069" i="4"/>
  <c r="N4069" i="4"/>
  <c r="K4077" i="4"/>
  <c r="N4077" i="4"/>
  <c r="M4077" i="4"/>
  <c r="K4085" i="4"/>
  <c r="M4085" i="4"/>
  <c r="N4085" i="4"/>
  <c r="K4093" i="4"/>
  <c r="M4093" i="4"/>
  <c r="N4093" i="4"/>
  <c r="K4101" i="4"/>
  <c r="M4101" i="4"/>
  <c r="N4101" i="4"/>
  <c r="K4109" i="4"/>
  <c r="N4109" i="4"/>
  <c r="M4109" i="4"/>
  <c r="K4117" i="4"/>
  <c r="M4117" i="4"/>
  <c r="N4117" i="4"/>
  <c r="K4129" i="4"/>
  <c r="N4129" i="4"/>
  <c r="K4137" i="4"/>
  <c r="M4137" i="4"/>
  <c r="N4137" i="4"/>
  <c r="K4145" i="4"/>
  <c r="N4145" i="4"/>
  <c r="K4153" i="4"/>
  <c r="N4153" i="4"/>
  <c r="K4161" i="4"/>
  <c r="N4161" i="4"/>
  <c r="K4169" i="4"/>
  <c r="M4169" i="4"/>
  <c r="N4169" i="4"/>
  <c r="K4177" i="4"/>
  <c r="N4177" i="4"/>
  <c r="K4185" i="4"/>
  <c r="N4185" i="4"/>
  <c r="K4193" i="4"/>
  <c r="N4193" i="4"/>
  <c r="K4201" i="4"/>
  <c r="M4201" i="4"/>
  <c r="N4201" i="4"/>
  <c r="K4209" i="4"/>
  <c r="N4209" i="4"/>
  <c r="K4217" i="4"/>
  <c r="N4217" i="4"/>
  <c r="K4225" i="4"/>
  <c r="N4225" i="4"/>
  <c r="K4229" i="4"/>
  <c r="M4229" i="4"/>
  <c r="N4229" i="4"/>
  <c r="K4237" i="4"/>
  <c r="N4237" i="4"/>
  <c r="M4237" i="4"/>
  <c r="K4245" i="4"/>
  <c r="M4245" i="4"/>
  <c r="N4245" i="4"/>
  <c r="K4257" i="4"/>
  <c r="N4257" i="4"/>
  <c r="K4265" i="4"/>
  <c r="M4265" i="4"/>
  <c r="N4265" i="4"/>
  <c r="K4273" i="4"/>
  <c r="N4273" i="4"/>
  <c r="K4281" i="4"/>
  <c r="N4281" i="4"/>
  <c r="K4289" i="4"/>
  <c r="N4289" i="4"/>
  <c r="J2517" i="4"/>
  <c r="J2645" i="4"/>
  <c r="J2773" i="4"/>
  <c r="J2837" i="4"/>
  <c r="J131" i="4"/>
  <c r="I217" i="4"/>
  <c r="I233" i="4"/>
  <c r="I249" i="4"/>
  <c r="I273" i="4"/>
  <c r="I289" i="4"/>
  <c r="I305" i="4"/>
  <c r="I321" i="4"/>
  <c r="I329" i="4"/>
  <c r="I341" i="4"/>
  <c r="J354" i="4"/>
  <c r="I425" i="4"/>
  <c r="I437" i="4"/>
  <c r="J450" i="4"/>
  <c r="J463" i="4"/>
  <c r="J475" i="4"/>
  <c r="I489" i="4"/>
  <c r="I501" i="4"/>
  <c r="J514" i="4"/>
  <c r="J591" i="4"/>
  <c r="J603" i="4"/>
  <c r="I629" i="4"/>
  <c r="J655" i="4"/>
  <c r="J667" i="4"/>
  <c r="I693" i="4"/>
  <c r="J706" i="4"/>
  <c r="I745" i="4"/>
  <c r="I853" i="4"/>
  <c r="J891" i="4"/>
  <c r="I937" i="4"/>
  <c r="I1001" i="4"/>
  <c r="I1033" i="4"/>
  <c r="J1071" i="4"/>
  <c r="I1097" i="4"/>
  <c r="J1122" i="4"/>
  <c r="I1205" i="4"/>
  <c r="J1275" i="4"/>
  <c r="I1301" i="4"/>
  <c r="I1365" i="4"/>
  <c r="I1461" i="4"/>
  <c r="J1595" i="4"/>
  <c r="I1621" i="4"/>
  <c r="J1659" i="4"/>
  <c r="I1685" i="4"/>
  <c r="J1755" i="4"/>
  <c r="I1781" i="4"/>
  <c r="J1819" i="4"/>
  <c r="I1845" i="4"/>
  <c r="J1915" i="4"/>
  <c r="I1941" i="4"/>
  <c r="J1979" i="4"/>
  <c r="I2005" i="4"/>
  <c r="J2038" i="4"/>
  <c r="J2091" i="4"/>
  <c r="J2131" i="4"/>
  <c r="J2191" i="4"/>
  <c r="J2276" i="4"/>
  <c r="I2321" i="4"/>
  <c r="I2337" i="4"/>
  <c r="J2359" i="4"/>
  <c r="J2383" i="4"/>
  <c r="J2543" i="4"/>
  <c r="J2559" i="4"/>
  <c r="J2583" i="4"/>
  <c r="J2599" i="4"/>
  <c r="J2615" i="4"/>
  <c r="J2631" i="4"/>
  <c r="J2647" i="4"/>
  <c r="J2663" i="4"/>
  <c r="J2679" i="4"/>
  <c r="J2711" i="4"/>
  <c r="J2727" i="4"/>
  <c r="J2751" i="4"/>
  <c r="J2815" i="4"/>
  <c r="J2879" i="4"/>
  <c r="J2927" i="4"/>
  <c r="J2943" i="4"/>
  <c r="J2975" i="4"/>
  <c r="I3445" i="4"/>
  <c r="I3461" i="4"/>
  <c r="I3477" i="4"/>
  <c r="I3493" i="4"/>
  <c r="I3509" i="4"/>
  <c r="I3525" i="4"/>
  <c r="I3541" i="4"/>
  <c r="I3557" i="4"/>
  <c r="I3573" i="4"/>
  <c r="I3589" i="4"/>
  <c r="I3613" i="4"/>
  <c r="I3629" i="4"/>
  <c r="I3645" i="4"/>
  <c r="I3661" i="4"/>
  <c r="I3677" i="4"/>
  <c r="I3693" i="4"/>
  <c r="I3709" i="4"/>
  <c r="J3724" i="4"/>
  <c r="J3759" i="4"/>
  <c r="J3774" i="4"/>
  <c r="I3789" i="4"/>
  <c r="J3803" i="4"/>
  <c r="J3818" i="4"/>
  <c r="J3862" i="4"/>
  <c r="I3877" i="4"/>
  <c r="I3949" i="4"/>
  <c r="I3965" i="4"/>
  <c r="J3979" i="4"/>
  <c r="I4037" i="4"/>
  <c r="J4051" i="4"/>
  <c r="J4087" i="4"/>
  <c r="I4109" i="4"/>
  <c r="I4129" i="4"/>
  <c r="I4137" i="4"/>
  <c r="J4151" i="4"/>
  <c r="I4201" i="4"/>
  <c r="J4215" i="4"/>
  <c r="I4229" i="4"/>
  <c r="I4265" i="4"/>
  <c r="J4307" i="4"/>
  <c r="J4335" i="4"/>
  <c r="J4413" i="4"/>
  <c r="J4477" i="4"/>
  <c r="J4581" i="4"/>
  <c r="J4653" i="4"/>
  <c r="J4885" i="4"/>
  <c r="J5021" i="4"/>
  <c r="J2818" i="4"/>
  <c r="J3462" i="4"/>
  <c r="J3746" i="4"/>
  <c r="M49" i="4"/>
  <c r="O49" i="4" s="1"/>
  <c r="M81" i="4"/>
  <c r="O81" i="4" s="1"/>
  <c r="M197" i="4"/>
  <c r="M205" i="4"/>
  <c r="M257" i="4"/>
  <c r="M281" i="4"/>
  <c r="M321" i="4"/>
  <c r="M353" i="4"/>
  <c r="M361" i="4"/>
  <c r="M369" i="4"/>
  <c r="M377" i="4"/>
  <c r="M385" i="4"/>
  <c r="M401" i="4"/>
  <c r="M409" i="4"/>
  <c r="M417" i="4"/>
  <c r="M425" i="4"/>
  <c r="M465" i="4"/>
  <c r="M509" i="4"/>
  <c r="M549" i="4"/>
  <c r="M557" i="4"/>
  <c r="M565" i="4"/>
  <c r="M613" i="4"/>
  <c r="M645" i="4"/>
  <c r="M653" i="4"/>
  <c r="M661" i="4"/>
  <c r="M669" i="4"/>
  <c r="M677" i="4"/>
  <c r="M685" i="4"/>
  <c r="M705" i="4"/>
  <c r="M713" i="4"/>
  <c r="M3565" i="4"/>
  <c r="M3733" i="4"/>
  <c r="M3821" i="4"/>
  <c r="M4029" i="4"/>
  <c r="M4257" i="4"/>
  <c r="J242" i="4"/>
  <c r="J478" i="4"/>
  <c r="J1014" i="4"/>
  <c r="J2442" i="4"/>
  <c r="J2862" i="4"/>
  <c r="J3046" i="4"/>
  <c r="J3446" i="4"/>
  <c r="J3742" i="4"/>
  <c r="J4170" i="4"/>
  <c r="J4566" i="4"/>
  <c r="J4976" i="4"/>
  <c r="M50" i="4"/>
  <c r="N50" i="4"/>
  <c r="M58" i="4"/>
  <c r="N58" i="4"/>
  <c r="M74" i="4"/>
  <c r="N74" i="4"/>
  <c r="M82" i="4"/>
  <c r="N82" i="4"/>
  <c r="M90" i="4"/>
  <c r="N90" i="4"/>
  <c r="M98" i="4"/>
  <c r="K98" i="4"/>
  <c r="N98" i="4"/>
  <c r="M106" i="4"/>
  <c r="K106" i="4"/>
  <c r="N106" i="4"/>
  <c r="M114" i="4"/>
  <c r="K114" i="4"/>
  <c r="N114" i="4"/>
  <c r="M122" i="4"/>
  <c r="K122" i="4"/>
  <c r="N122" i="4"/>
  <c r="M130" i="4"/>
  <c r="K130" i="4"/>
  <c r="N130" i="4"/>
  <c r="M138" i="4"/>
  <c r="K138" i="4"/>
  <c r="N138" i="4"/>
  <c r="M146" i="4"/>
  <c r="K146" i="4"/>
  <c r="N146" i="4"/>
  <c r="M154" i="4"/>
  <c r="K154" i="4"/>
  <c r="N154" i="4"/>
  <c r="M162" i="4"/>
  <c r="K162" i="4"/>
  <c r="N162" i="4"/>
  <c r="M170" i="4"/>
  <c r="K170" i="4"/>
  <c r="N170" i="4"/>
  <c r="M182" i="4"/>
  <c r="K182" i="4"/>
  <c r="N182" i="4"/>
  <c r="K190" i="4"/>
  <c r="N190" i="4"/>
  <c r="M190" i="4"/>
  <c r="K198" i="4"/>
  <c r="I198" i="4"/>
  <c r="N198" i="4"/>
  <c r="I206" i="4"/>
  <c r="K206" i="4"/>
  <c r="N206" i="4"/>
  <c r="K214" i="4"/>
  <c r="N214" i="4"/>
  <c r="I214" i="4"/>
  <c r="K222" i="4"/>
  <c r="N222" i="4"/>
  <c r="I222" i="4"/>
  <c r="K230" i="4"/>
  <c r="N230" i="4"/>
  <c r="I238" i="4"/>
  <c r="K238" i="4"/>
  <c r="N238" i="4"/>
  <c r="K246" i="4"/>
  <c r="N246" i="4"/>
  <c r="I246" i="4"/>
  <c r="K254" i="4"/>
  <c r="I254" i="4"/>
  <c r="N254" i="4"/>
  <c r="K262" i="4"/>
  <c r="N262" i="4"/>
  <c r="I270" i="4"/>
  <c r="K270" i="4"/>
  <c r="N270" i="4"/>
  <c r="K278" i="4"/>
  <c r="I278" i="4"/>
  <c r="N278" i="4"/>
  <c r="K286" i="4"/>
  <c r="N286" i="4"/>
  <c r="I286" i="4"/>
  <c r="K294" i="4"/>
  <c r="N294" i="4"/>
  <c r="I302" i="4"/>
  <c r="K302" i="4"/>
  <c r="N302" i="4"/>
  <c r="K310" i="4"/>
  <c r="N310" i="4"/>
  <c r="K318" i="4"/>
  <c r="I318" i="4"/>
  <c r="N318" i="4"/>
  <c r="K326" i="4"/>
  <c r="N326" i="4"/>
  <c r="I326" i="4"/>
  <c r="K334" i="4"/>
  <c r="N334" i="4"/>
  <c r="I334" i="4"/>
  <c r="K342" i="4"/>
  <c r="N342" i="4"/>
  <c r="I350" i="4"/>
  <c r="K350" i="4"/>
  <c r="N350" i="4"/>
  <c r="K358" i="4"/>
  <c r="I358" i="4"/>
  <c r="N358" i="4"/>
  <c r="K366" i="4"/>
  <c r="N366" i="4"/>
  <c r="I374" i="4"/>
  <c r="K374" i="4"/>
  <c r="N374" i="4"/>
  <c r="K382" i="4"/>
  <c r="N382" i="4"/>
  <c r="I390" i="4"/>
  <c r="K390" i="4"/>
  <c r="N390" i="4"/>
  <c r="K398" i="4"/>
  <c r="N398" i="4"/>
  <c r="I398" i="4"/>
  <c r="K402" i="4"/>
  <c r="N402" i="4"/>
  <c r="K406" i="4"/>
  <c r="I406" i="4"/>
  <c r="N406" i="4"/>
  <c r="K410" i="4"/>
  <c r="N410" i="4"/>
  <c r="K414" i="4"/>
  <c r="N414" i="4"/>
  <c r="I414" i="4"/>
  <c r="K418" i="4"/>
  <c r="N418" i="4"/>
  <c r="I422" i="4"/>
  <c r="K422" i="4"/>
  <c r="N422" i="4"/>
  <c r="K426" i="4"/>
  <c r="N426" i="4"/>
  <c r="I430" i="4"/>
  <c r="K430" i="4"/>
  <c r="N430" i="4"/>
  <c r="K434" i="4"/>
  <c r="N434" i="4"/>
  <c r="K438" i="4"/>
  <c r="N438" i="4"/>
  <c r="K442" i="4"/>
  <c r="N442" i="4"/>
  <c r="K446" i="4"/>
  <c r="N446" i="4"/>
  <c r="K450" i="4"/>
  <c r="N450" i="4"/>
  <c r="K454" i="4"/>
  <c r="I454" i="4"/>
  <c r="N454" i="4"/>
  <c r="K458" i="4"/>
  <c r="N458" i="4"/>
  <c r="I462" i="4"/>
  <c r="K462" i="4"/>
  <c r="N462" i="4"/>
  <c r="K466" i="4"/>
  <c r="N466" i="4"/>
  <c r="K470" i="4"/>
  <c r="N470" i="4"/>
  <c r="I470" i="4"/>
  <c r="K474" i="4"/>
  <c r="N474" i="4"/>
  <c r="K478" i="4"/>
  <c r="N478" i="4"/>
  <c r="K482" i="4"/>
  <c r="N482" i="4"/>
  <c r="I486" i="4"/>
  <c r="K486" i="4"/>
  <c r="N486" i="4"/>
  <c r="K490" i="4"/>
  <c r="N490" i="4"/>
  <c r="K494" i="4"/>
  <c r="N494" i="4"/>
  <c r="I494" i="4"/>
  <c r="K498" i="4"/>
  <c r="N498" i="4"/>
  <c r="I502" i="4"/>
  <c r="K502" i="4"/>
  <c r="N502" i="4"/>
  <c r="K506" i="4"/>
  <c r="N506" i="4"/>
  <c r="K510" i="4"/>
  <c r="I510" i="4"/>
  <c r="N510" i="4"/>
  <c r="K514" i="4"/>
  <c r="N514" i="4"/>
  <c r="I518" i="4"/>
  <c r="K518" i="4"/>
  <c r="N518" i="4"/>
  <c r="K522" i="4"/>
  <c r="N522" i="4"/>
  <c r="K526" i="4"/>
  <c r="N526" i="4"/>
  <c r="K530" i="4"/>
  <c r="N530" i="4"/>
  <c r="K534" i="4"/>
  <c r="N534" i="4"/>
  <c r="I534" i="4"/>
  <c r="K538" i="4"/>
  <c r="N538" i="4"/>
  <c r="I542" i="4"/>
  <c r="K542" i="4"/>
  <c r="N542" i="4"/>
  <c r="K546" i="4"/>
  <c r="N546" i="4"/>
  <c r="I550" i="4"/>
  <c r="K550" i="4"/>
  <c r="N550" i="4"/>
  <c r="K554" i="4"/>
  <c r="N554" i="4"/>
  <c r="K562" i="4"/>
  <c r="N562" i="4"/>
  <c r="K566" i="4"/>
  <c r="I566" i="4"/>
  <c r="N566" i="4"/>
  <c r="K570" i="4"/>
  <c r="N570" i="4"/>
  <c r="I574" i="4"/>
  <c r="K574" i="4"/>
  <c r="N574" i="4"/>
  <c r="K578" i="4"/>
  <c r="N578" i="4"/>
  <c r="I582" i="4"/>
  <c r="K582" i="4"/>
  <c r="N582" i="4"/>
  <c r="K586" i="4"/>
  <c r="N586" i="4"/>
  <c r="K590" i="4"/>
  <c r="N590" i="4"/>
  <c r="K594" i="4"/>
  <c r="N594" i="4"/>
  <c r="K598" i="4"/>
  <c r="N598" i="4"/>
  <c r="I598" i="4"/>
  <c r="K602" i="4"/>
  <c r="N602" i="4"/>
  <c r="I606" i="4"/>
  <c r="K606" i="4"/>
  <c r="N606" i="4"/>
  <c r="K610" i="4"/>
  <c r="N610" i="4"/>
  <c r="K614" i="4"/>
  <c r="N614" i="4"/>
  <c r="I614" i="4"/>
  <c r="K618" i="4"/>
  <c r="N618" i="4"/>
  <c r="I622" i="4"/>
  <c r="K622" i="4"/>
  <c r="N622" i="4"/>
  <c r="K626" i="4"/>
  <c r="N626" i="4"/>
  <c r="K630" i="4"/>
  <c r="I630" i="4"/>
  <c r="N630" i="4"/>
  <c r="K634" i="4"/>
  <c r="N634" i="4"/>
  <c r="K638" i="4"/>
  <c r="N638" i="4"/>
  <c r="K642" i="4"/>
  <c r="N642" i="4"/>
  <c r="K646" i="4"/>
  <c r="N646" i="4"/>
  <c r="K650" i="4"/>
  <c r="N650" i="4"/>
  <c r="I654" i="4"/>
  <c r="K654" i="4"/>
  <c r="N654" i="4"/>
  <c r="K658" i="4"/>
  <c r="N658" i="4"/>
  <c r="I662" i="4"/>
  <c r="K662" i="4"/>
  <c r="N662" i="4"/>
  <c r="K666" i="4"/>
  <c r="N666" i="4"/>
  <c r="K670" i="4"/>
  <c r="N670" i="4"/>
  <c r="K674" i="4"/>
  <c r="N674" i="4"/>
  <c r="K678" i="4"/>
  <c r="I678" i="4"/>
  <c r="N678" i="4"/>
  <c r="K682" i="4"/>
  <c r="N682" i="4"/>
  <c r="I686" i="4"/>
  <c r="K686" i="4"/>
  <c r="N686" i="4"/>
  <c r="K690" i="4"/>
  <c r="N690" i="4"/>
  <c r="I694" i="4"/>
  <c r="K694" i="4"/>
  <c r="N694" i="4"/>
  <c r="K698" i="4"/>
  <c r="N698" i="4"/>
  <c r="K702" i="4"/>
  <c r="N702" i="4"/>
  <c r="I702" i="4"/>
  <c r="K706" i="4"/>
  <c r="N706" i="4"/>
  <c r="K710" i="4"/>
  <c r="N710" i="4"/>
  <c r="I710" i="4"/>
  <c r="K714" i="4"/>
  <c r="N714" i="4"/>
  <c r="I718" i="4"/>
  <c r="K718" i="4"/>
  <c r="N718" i="4"/>
  <c r="K722" i="4"/>
  <c r="N722" i="4"/>
  <c r="K726" i="4"/>
  <c r="N726" i="4"/>
  <c r="K730" i="4"/>
  <c r="N730" i="4"/>
  <c r="I734" i="4"/>
  <c r="K734" i="4"/>
  <c r="N734" i="4"/>
  <c r="K738" i="4"/>
  <c r="N738" i="4"/>
  <c r="K742" i="4"/>
  <c r="I742" i="4"/>
  <c r="N742" i="4"/>
  <c r="K746" i="4"/>
  <c r="N746" i="4"/>
  <c r="K750" i="4"/>
  <c r="N750" i="4"/>
  <c r="K754" i="4"/>
  <c r="N754" i="4"/>
  <c r="K758" i="4"/>
  <c r="N758" i="4"/>
  <c r="I758" i="4"/>
  <c r="K762" i="4"/>
  <c r="N762" i="4"/>
  <c r="I766" i="4"/>
  <c r="K766" i="4"/>
  <c r="N766" i="4"/>
  <c r="K770" i="4"/>
  <c r="N770" i="4"/>
  <c r="I774" i="4"/>
  <c r="K774" i="4"/>
  <c r="N774" i="4"/>
  <c r="K778" i="4"/>
  <c r="N778" i="4"/>
  <c r="K782" i="4"/>
  <c r="N782" i="4"/>
  <c r="K786" i="4"/>
  <c r="N786" i="4"/>
  <c r="K790" i="4"/>
  <c r="I790" i="4"/>
  <c r="N790" i="4"/>
  <c r="K794" i="4"/>
  <c r="N794" i="4"/>
  <c r="K798" i="4"/>
  <c r="N798" i="4"/>
  <c r="I798" i="4"/>
  <c r="K802" i="4"/>
  <c r="N802" i="4"/>
  <c r="I806" i="4"/>
  <c r="K806" i="4"/>
  <c r="N806" i="4"/>
  <c r="K810" i="4"/>
  <c r="N810" i="4"/>
  <c r="K814" i="4"/>
  <c r="N814" i="4"/>
  <c r="K818" i="4"/>
  <c r="N818" i="4"/>
  <c r="K822" i="4"/>
  <c r="N822" i="4"/>
  <c r="I822" i="4"/>
  <c r="K826" i="4"/>
  <c r="N826" i="4"/>
  <c r="I830" i="4"/>
  <c r="K830" i="4"/>
  <c r="N830" i="4"/>
  <c r="K834" i="4"/>
  <c r="N834" i="4"/>
  <c r="K838" i="4"/>
  <c r="I838" i="4"/>
  <c r="N838" i="4"/>
  <c r="K842" i="4"/>
  <c r="N842" i="4"/>
  <c r="I846" i="4"/>
  <c r="K846" i="4"/>
  <c r="N846" i="4"/>
  <c r="K850" i="4"/>
  <c r="N850" i="4"/>
  <c r="K854" i="4"/>
  <c r="N854" i="4"/>
  <c r="K858" i="4"/>
  <c r="N858" i="4"/>
  <c r="K862" i="4"/>
  <c r="N862" i="4"/>
  <c r="K866" i="4"/>
  <c r="N866" i="4"/>
  <c r="K870" i="4"/>
  <c r="N870" i="4"/>
  <c r="I870" i="4"/>
  <c r="K874" i="4"/>
  <c r="N874" i="4"/>
  <c r="I878" i="4"/>
  <c r="K878" i="4"/>
  <c r="N878" i="4"/>
  <c r="K882" i="4"/>
  <c r="N882" i="4"/>
  <c r="I886" i="4"/>
  <c r="K886" i="4"/>
  <c r="N886" i="4"/>
  <c r="K890" i="4"/>
  <c r="N890" i="4"/>
  <c r="K894" i="4"/>
  <c r="I894" i="4"/>
  <c r="N894" i="4"/>
  <c r="K898" i="4"/>
  <c r="N898" i="4"/>
  <c r="K902" i="4"/>
  <c r="N902" i="4"/>
  <c r="I902" i="4"/>
  <c r="K906" i="4"/>
  <c r="N906" i="4"/>
  <c r="K910" i="4"/>
  <c r="N910" i="4"/>
  <c r="K914" i="4"/>
  <c r="N914" i="4"/>
  <c r="I918" i="4"/>
  <c r="K918" i="4"/>
  <c r="N918" i="4"/>
  <c r="K922" i="4"/>
  <c r="N922" i="4"/>
  <c r="K926" i="4"/>
  <c r="N926" i="4"/>
  <c r="K930" i="4"/>
  <c r="N930" i="4"/>
  <c r="K934" i="4"/>
  <c r="I934" i="4"/>
  <c r="N934" i="4"/>
  <c r="K938" i="4"/>
  <c r="N938" i="4"/>
  <c r="I942" i="4"/>
  <c r="K942" i="4"/>
  <c r="N942" i="4"/>
  <c r="K946" i="4"/>
  <c r="N946" i="4"/>
  <c r="K950" i="4"/>
  <c r="N950" i="4"/>
  <c r="K954" i="4"/>
  <c r="N954" i="4"/>
  <c r="I958" i="4"/>
  <c r="K958" i="4"/>
  <c r="N958" i="4"/>
  <c r="K962" i="4"/>
  <c r="N962" i="4"/>
  <c r="K966" i="4"/>
  <c r="N966" i="4"/>
  <c r="I966" i="4"/>
  <c r="K970" i="4"/>
  <c r="N970" i="4"/>
  <c r="I974" i="4"/>
  <c r="K974" i="4"/>
  <c r="N974" i="4"/>
  <c r="K978" i="4"/>
  <c r="N978" i="4"/>
  <c r="K982" i="4"/>
  <c r="N982" i="4"/>
  <c r="I982" i="4"/>
  <c r="K986" i="4"/>
  <c r="N986" i="4"/>
  <c r="I990" i="4"/>
  <c r="K990" i="4"/>
  <c r="N990" i="4"/>
  <c r="K994" i="4"/>
  <c r="N994" i="4"/>
  <c r="I998" i="4"/>
  <c r="K998" i="4"/>
  <c r="N998" i="4"/>
  <c r="K1002" i="4"/>
  <c r="N1002" i="4"/>
  <c r="K1006" i="4"/>
  <c r="I1006" i="4"/>
  <c r="N1006" i="4"/>
  <c r="K1010" i="4"/>
  <c r="N1010" i="4"/>
  <c r="K1014" i="4"/>
  <c r="N1014" i="4"/>
  <c r="K1018" i="4"/>
  <c r="N1018" i="4"/>
  <c r="K1022" i="4"/>
  <c r="N1022" i="4"/>
  <c r="K1026" i="4"/>
  <c r="N1026" i="4"/>
  <c r="I1030" i="4"/>
  <c r="K1030" i="4"/>
  <c r="N1030" i="4"/>
  <c r="K1034" i="4"/>
  <c r="N1034" i="4"/>
  <c r="I1038" i="4"/>
  <c r="K1038" i="4"/>
  <c r="N1038" i="4"/>
  <c r="K1042" i="4"/>
  <c r="N1042" i="4"/>
  <c r="K1046" i="4"/>
  <c r="N1046" i="4"/>
  <c r="I1046" i="4"/>
  <c r="K1050" i="4"/>
  <c r="N1050" i="4"/>
  <c r="I1054" i="4"/>
  <c r="K1054" i="4"/>
  <c r="N1054" i="4"/>
  <c r="K1058" i="4"/>
  <c r="N1058" i="4"/>
  <c r="K1062" i="4"/>
  <c r="I1062" i="4"/>
  <c r="N1062" i="4"/>
  <c r="K1066" i="4"/>
  <c r="N1066" i="4"/>
  <c r="I1070" i="4"/>
  <c r="K1070" i="4"/>
  <c r="N1070" i="4"/>
  <c r="K1074" i="4"/>
  <c r="N1074" i="4"/>
  <c r="K1078" i="4"/>
  <c r="N1078" i="4"/>
  <c r="K1082" i="4"/>
  <c r="N1082" i="4"/>
  <c r="I1086" i="4"/>
  <c r="K1086" i="4"/>
  <c r="N1086" i="4"/>
  <c r="K1090" i="4"/>
  <c r="N1090" i="4"/>
  <c r="K1094" i="4"/>
  <c r="N1094" i="4"/>
  <c r="I1094" i="4"/>
  <c r="K1098" i="4"/>
  <c r="N1098" i="4"/>
  <c r="I1102" i="4"/>
  <c r="K1102" i="4"/>
  <c r="N1102" i="4"/>
  <c r="K1106" i="4"/>
  <c r="N1106" i="4"/>
  <c r="K1110" i="4"/>
  <c r="N1110" i="4"/>
  <c r="K1114" i="4"/>
  <c r="N1114" i="4"/>
  <c r="I1118" i="4"/>
  <c r="K1118" i="4"/>
  <c r="N1118" i="4"/>
  <c r="K1122" i="4"/>
  <c r="N1122" i="4"/>
  <c r="I1126" i="4"/>
  <c r="K1126" i="4"/>
  <c r="N1126" i="4"/>
  <c r="K1130" i="4"/>
  <c r="N1130" i="4"/>
  <c r="K1134" i="4"/>
  <c r="I1134" i="4"/>
  <c r="N1134" i="4"/>
  <c r="K1138" i="4"/>
  <c r="N1138" i="4"/>
  <c r="K1142" i="4"/>
  <c r="N1142" i="4"/>
  <c r="I1142" i="4"/>
  <c r="K1146" i="4"/>
  <c r="N1146" i="4"/>
  <c r="K1150" i="4"/>
  <c r="N1150" i="4"/>
  <c r="K1154" i="4"/>
  <c r="N1154" i="4"/>
  <c r="I1158" i="4"/>
  <c r="K1158" i="4"/>
  <c r="N1158" i="4"/>
  <c r="K1162" i="4"/>
  <c r="N1162" i="4"/>
  <c r="I1166" i="4"/>
  <c r="K1166" i="4"/>
  <c r="N1166" i="4"/>
  <c r="K1170" i="4"/>
  <c r="N1170" i="4"/>
  <c r="I1174" i="4"/>
  <c r="K1174" i="4"/>
  <c r="N1174" i="4"/>
  <c r="K1178" i="4"/>
  <c r="N1178" i="4"/>
  <c r="K1182" i="4"/>
  <c r="N1182" i="4"/>
  <c r="K1186" i="4"/>
  <c r="N1186" i="4"/>
  <c r="I1190" i="4"/>
  <c r="K1190" i="4"/>
  <c r="N1190" i="4"/>
  <c r="K1194" i="4"/>
  <c r="N1194" i="4"/>
  <c r="K1198" i="4"/>
  <c r="I1198" i="4"/>
  <c r="N1198" i="4"/>
  <c r="K1202" i="4"/>
  <c r="N1202" i="4"/>
  <c r="K1206" i="4"/>
  <c r="N1206" i="4"/>
  <c r="I1206" i="4"/>
  <c r="K1210" i="4"/>
  <c r="N1210" i="4"/>
  <c r="I1214" i="4"/>
  <c r="K1214" i="4"/>
  <c r="N1214" i="4"/>
  <c r="K1218" i="4"/>
  <c r="N1218" i="4"/>
  <c r="I1222" i="4"/>
  <c r="K1222" i="4"/>
  <c r="N1222" i="4"/>
  <c r="K1226" i="4"/>
  <c r="N1226" i="4"/>
  <c r="K1230" i="4"/>
  <c r="N1230" i="4"/>
  <c r="I1230" i="4"/>
  <c r="K1234" i="4"/>
  <c r="N1234" i="4"/>
  <c r="I1238" i="4"/>
  <c r="K1238" i="4"/>
  <c r="N1238" i="4"/>
  <c r="K1242" i="4"/>
  <c r="N1242" i="4"/>
  <c r="I1246" i="4"/>
  <c r="K1246" i="4"/>
  <c r="N1246" i="4"/>
  <c r="K1250" i="4"/>
  <c r="N1250" i="4"/>
  <c r="K1254" i="4"/>
  <c r="N1254" i="4"/>
  <c r="K1258" i="4"/>
  <c r="N1258" i="4"/>
  <c r="K1262" i="4"/>
  <c r="I1262" i="4"/>
  <c r="N1262" i="4"/>
  <c r="K1266" i="4"/>
  <c r="N1266" i="4"/>
  <c r="I1270" i="4"/>
  <c r="K1270" i="4"/>
  <c r="N1270" i="4"/>
  <c r="K1274" i="4"/>
  <c r="N1274" i="4"/>
  <c r="I1278" i="4"/>
  <c r="K1278" i="4"/>
  <c r="N1278" i="4"/>
  <c r="K1282" i="4"/>
  <c r="N1282" i="4"/>
  <c r="I1286" i="4"/>
  <c r="K1286" i="4"/>
  <c r="N1286" i="4"/>
  <c r="K1290" i="4"/>
  <c r="N1290" i="4"/>
  <c r="K1294" i="4"/>
  <c r="N1294" i="4"/>
  <c r="K1298" i="4"/>
  <c r="N1298" i="4"/>
  <c r="I1302" i="4"/>
  <c r="K1302" i="4"/>
  <c r="N1302" i="4"/>
  <c r="K1306" i="4"/>
  <c r="N1306" i="4"/>
  <c r="K1310" i="4"/>
  <c r="N1310" i="4"/>
  <c r="K1314" i="4"/>
  <c r="N1314" i="4"/>
  <c r="I1318" i="4"/>
  <c r="K1318" i="4"/>
  <c r="N1318" i="4"/>
  <c r="K1322" i="4"/>
  <c r="N1322" i="4"/>
  <c r="I1326" i="4"/>
  <c r="K1326" i="4"/>
  <c r="N1326" i="4"/>
  <c r="K1330" i="4"/>
  <c r="N1330" i="4"/>
  <c r="K1334" i="4"/>
  <c r="N1334" i="4"/>
  <c r="I1334" i="4"/>
  <c r="K1338" i="4"/>
  <c r="N1338" i="4"/>
  <c r="K1342" i="4"/>
  <c r="I1342" i="4"/>
  <c r="N1342" i="4"/>
  <c r="K1346" i="4"/>
  <c r="N1346" i="4"/>
  <c r="I1350" i="4"/>
  <c r="K1350" i="4"/>
  <c r="N1350" i="4"/>
  <c r="K1354" i="4"/>
  <c r="N1354" i="4"/>
  <c r="I1358" i="4"/>
  <c r="K1358" i="4"/>
  <c r="N1358" i="4"/>
  <c r="K1362" i="4"/>
  <c r="N1362" i="4"/>
  <c r="K1366" i="4"/>
  <c r="N1366" i="4"/>
  <c r="I1366" i="4"/>
  <c r="K1370" i="4"/>
  <c r="N1370" i="4"/>
  <c r="I1374" i="4"/>
  <c r="K1374" i="4"/>
  <c r="N1374" i="4"/>
  <c r="K1378" i="4"/>
  <c r="N1378" i="4"/>
  <c r="K1382" i="4"/>
  <c r="N1382" i="4"/>
  <c r="K1386" i="4"/>
  <c r="N1386" i="4"/>
  <c r="I1390" i="4"/>
  <c r="K1390" i="4"/>
  <c r="N1390" i="4"/>
  <c r="K1394" i="4"/>
  <c r="N1394" i="4"/>
  <c r="I1398" i="4"/>
  <c r="K1398" i="4"/>
  <c r="N1398" i="4"/>
  <c r="K1402" i="4"/>
  <c r="N1402" i="4"/>
  <c r="K1406" i="4"/>
  <c r="I1406" i="4"/>
  <c r="N1406" i="4"/>
  <c r="K1410" i="4"/>
  <c r="N1410" i="4"/>
  <c r="I1414" i="4"/>
  <c r="K1414" i="4"/>
  <c r="N1414" i="4"/>
  <c r="K1418" i="4"/>
  <c r="N1418" i="4"/>
  <c r="I1422" i="4"/>
  <c r="K1422" i="4"/>
  <c r="N1422" i="4"/>
  <c r="K1426" i="4"/>
  <c r="N1426" i="4"/>
  <c r="K1430" i="4"/>
  <c r="N1430" i="4"/>
  <c r="I1430" i="4"/>
  <c r="K1434" i="4"/>
  <c r="N1434" i="4"/>
  <c r="I1438" i="4"/>
  <c r="K1438" i="4"/>
  <c r="N1438" i="4"/>
  <c r="K1442" i="4"/>
  <c r="N1442" i="4"/>
  <c r="K1446" i="4"/>
  <c r="N1446" i="4"/>
  <c r="K1450" i="4"/>
  <c r="N1450" i="4"/>
  <c r="K1454" i="4"/>
  <c r="N1454" i="4"/>
  <c r="I1454" i="4"/>
  <c r="K1458" i="4"/>
  <c r="N1458" i="4"/>
  <c r="I1462" i="4"/>
  <c r="K1462" i="4"/>
  <c r="N1462" i="4"/>
  <c r="K1466" i="4"/>
  <c r="N1466" i="4"/>
  <c r="I1470" i="4"/>
  <c r="K1470" i="4"/>
  <c r="N1470" i="4"/>
  <c r="K1474" i="4"/>
  <c r="N1474" i="4"/>
  <c r="I1478" i="4"/>
  <c r="K1478" i="4"/>
  <c r="N1478" i="4"/>
  <c r="K1482" i="4"/>
  <c r="N1482" i="4"/>
  <c r="K1486" i="4"/>
  <c r="I1486" i="4"/>
  <c r="N1486" i="4"/>
  <c r="K1490" i="4"/>
  <c r="N1490" i="4"/>
  <c r="K1494" i="4"/>
  <c r="N1494" i="4"/>
  <c r="K1498" i="4"/>
  <c r="N1498" i="4"/>
  <c r="I1502" i="4"/>
  <c r="K1502" i="4"/>
  <c r="N1502" i="4"/>
  <c r="K1506" i="4"/>
  <c r="N1506" i="4"/>
  <c r="I1510" i="4"/>
  <c r="K1510" i="4"/>
  <c r="N1510" i="4"/>
  <c r="K1514" i="4"/>
  <c r="N1514" i="4"/>
  <c r="K1518" i="4"/>
  <c r="N1518" i="4"/>
  <c r="I1518" i="4"/>
  <c r="K1522" i="4"/>
  <c r="N1522" i="4"/>
  <c r="I1526" i="4"/>
  <c r="K1526" i="4"/>
  <c r="N1526" i="4"/>
  <c r="K1530" i="4"/>
  <c r="N1530" i="4"/>
  <c r="I1534" i="4"/>
  <c r="K1534" i="4"/>
  <c r="N1534" i="4"/>
  <c r="K1538" i="4"/>
  <c r="N1538" i="4"/>
  <c r="K1542" i="4"/>
  <c r="N1542" i="4"/>
  <c r="K1546" i="4"/>
  <c r="N1546" i="4"/>
  <c r="K1550" i="4"/>
  <c r="I1550" i="4"/>
  <c r="N1550" i="4"/>
  <c r="K1554" i="4"/>
  <c r="N1554" i="4"/>
  <c r="I1558" i="4"/>
  <c r="K1558" i="4"/>
  <c r="N1558" i="4"/>
  <c r="K1562" i="4"/>
  <c r="N1562" i="4"/>
  <c r="K1566" i="4"/>
  <c r="N1566" i="4"/>
  <c r="K1570" i="4"/>
  <c r="N1570" i="4"/>
  <c r="I1574" i="4"/>
  <c r="K1574" i="4"/>
  <c r="N1574" i="4"/>
  <c r="K1578" i="4"/>
  <c r="N1578" i="4"/>
  <c r="I1582" i="4"/>
  <c r="K1582" i="4"/>
  <c r="N1582" i="4"/>
  <c r="K1586" i="4"/>
  <c r="N1586" i="4"/>
  <c r="I1590" i="4"/>
  <c r="K1590" i="4"/>
  <c r="N1590" i="4"/>
  <c r="K1594" i="4"/>
  <c r="N1594" i="4"/>
  <c r="K1598" i="4"/>
  <c r="N1598" i="4"/>
  <c r="I1598" i="4"/>
  <c r="K1602" i="4"/>
  <c r="N1602" i="4"/>
  <c r="K1606" i="4"/>
  <c r="N1606" i="4"/>
  <c r="I1606" i="4"/>
  <c r="K1610" i="4"/>
  <c r="N1610" i="4"/>
  <c r="K1614" i="4"/>
  <c r="I1614" i="4"/>
  <c r="N1614" i="4"/>
  <c r="K1618" i="4"/>
  <c r="N1618" i="4"/>
  <c r="I1622" i="4"/>
  <c r="K1622" i="4"/>
  <c r="N1622" i="4"/>
  <c r="K1626" i="4"/>
  <c r="N1626" i="4"/>
  <c r="I1630" i="4"/>
  <c r="K1630" i="4"/>
  <c r="N1630" i="4"/>
  <c r="K1634" i="4"/>
  <c r="N1634" i="4"/>
  <c r="K1638" i="4"/>
  <c r="N1638" i="4"/>
  <c r="K1642" i="4"/>
  <c r="N1642" i="4"/>
  <c r="I1646" i="4"/>
  <c r="K1646" i="4"/>
  <c r="N1646" i="4"/>
  <c r="K1650" i="4"/>
  <c r="N1650" i="4"/>
  <c r="K1654" i="4"/>
  <c r="N1654" i="4"/>
  <c r="K1658" i="4"/>
  <c r="N1658" i="4"/>
  <c r="K1662" i="4"/>
  <c r="N1662" i="4"/>
  <c r="K1666" i="4"/>
  <c r="N1666" i="4"/>
  <c r="I1670" i="4"/>
  <c r="K1670" i="4"/>
  <c r="N1670" i="4"/>
  <c r="K1674" i="4"/>
  <c r="N1674" i="4"/>
  <c r="I1678" i="4"/>
  <c r="K1678" i="4"/>
  <c r="N1678" i="4"/>
  <c r="K1682" i="4"/>
  <c r="N1682" i="4"/>
  <c r="K1686" i="4"/>
  <c r="I1686" i="4"/>
  <c r="N1686" i="4"/>
  <c r="K1690" i="4"/>
  <c r="N1690" i="4"/>
  <c r="I1694" i="4"/>
  <c r="K1694" i="4"/>
  <c r="N1694" i="4"/>
  <c r="K1698" i="4"/>
  <c r="N1698" i="4"/>
  <c r="I1702" i="4"/>
  <c r="K1702" i="4"/>
  <c r="N1702" i="4"/>
  <c r="K1706" i="4"/>
  <c r="N1706" i="4"/>
  <c r="K1710" i="4"/>
  <c r="N1710" i="4"/>
  <c r="I1710" i="4"/>
  <c r="K1714" i="4"/>
  <c r="N1714" i="4"/>
  <c r="K1718" i="4"/>
  <c r="N1718" i="4"/>
  <c r="I1718" i="4"/>
  <c r="K1722" i="4"/>
  <c r="N1722" i="4"/>
  <c r="I1726" i="4"/>
  <c r="K1726" i="4"/>
  <c r="N1726" i="4"/>
  <c r="N1730" i="4"/>
  <c r="K1730" i="4"/>
  <c r="I1734" i="4"/>
  <c r="K1734" i="4"/>
  <c r="N1734" i="4"/>
  <c r="K1738" i="4"/>
  <c r="N1738" i="4"/>
  <c r="I1742" i="4"/>
  <c r="K1742" i="4"/>
  <c r="N1742" i="4"/>
  <c r="K1746" i="4"/>
  <c r="N1746" i="4"/>
  <c r="K1750" i="4"/>
  <c r="I1750" i="4"/>
  <c r="N1750" i="4"/>
  <c r="K1754" i="4"/>
  <c r="N1754" i="4"/>
  <c r="I1758" i="4"/>
  <c r="K1758" i="4"/>
  <c r="N1758" i="4"/>
  <c r="K1762" i="4"/>
  <c r="N1762" i="4"/>
  <c r="K1766" i="4"/>
  <c r="N1766" i="4"/>
  <c r="K1770" i="4"/>
  <c r="N1770" i="4"/>
  <c r="I1774" i="4"/>
  <c r="K1774" i="4"/>
  <c r="N1774" i="4"/>
  <c r="K1778" i="4"/>
  <c r="N1778" i="4"/>
  <c r="I1782" i="4"/>
  <c r="K1782" i="4"/>
  <c r="N1782" i="4"/>
  <c r="K1786" i="4"/>
  <c r="N1786" i="4"/>
  <c r="K1790" i="4"/>
  <c r="N1790" i="4"/>
  <c r="I1790" i="4"/>
  <c r="K1794" i="4"/>
  <c r="N1794" i="4"/>
  <c r="K1798" i="4"/>
  <c r="N1798" i="4"/>
  <c r="K1802" i="4"/>
  <c r="N1802" i="4"/>
  <c r="I1806" i="4"/>
  <c r="K1806" i="4"/>
  <c r="N1806" i="4"/>
  <c r="K1810" i="4"/>
  <c r="N1810" i="4"/>
  <c r="I1814" i="4"/>
  <c r="K1814" i="4"/>
  <c r="N1814" i="4"/>
  <c r="K1818" i="4"/>
  <c r="N1818" i="4"/>
  <c r="K1822" i="4"/>
  <c r="I1822" i="4"/>
  <c r="N1822" i="4"/>
  <c r="K1826" i="4"/>
  <c r="N1826" i="4"/>
  <c r="I1830" i="4"/>
  <c r="K1830" i="4"/>
  <c r="N1830" i="4"/>
  <c r="K1834" i="4"/>
  <c r="N1834" i="4"/>
  <c r="K1838" i="4"/>
  <c r="N1838" i="4"/>
  <c r="I1838" i="4"/>
  <c r="K1842" i="4"/>
  <c r="N1842" i="4"/>
  <c r="I1846" i="4"/>
  <c r="K1846" i="4"/>
  <c r="N1846" i="4"/>
  <c r="K1850" i="4"/>
  <c r="N1850" i="4"/>
  <c r="I1854" i="4"/>
  <c r="K1854" i="4"/>
  <c r="N1854" i="4"/>
  <c r="K1858" i="4"/>
  <c r="N1858" i="4"/>
  <c r="K1862" i="4"/>
  <c r="N1862" i="4"/>
  <c r="K1866" i="4"/>
  <c r="N1866" i="4"/>
  <c r="I1870" i="4"/>
  <c r="K1870" i="4"/>
  <c r="N1870" i="4"/>
  <c r="K1874" i="4"/>
  <c r="N1874" i="4"/>
  <c r="I1878" i="4"/>
  <c r="K1878" i="4"/>
  <c r="N1878" i="4"/>
  <c r="K1882" i="4"/>
  <c r="N1882" i="4"/>
  <c r="I1886" i="4"/>
  <c r="K1886" i="4"/>
  <c r="N1886" i="4"/>
  <c r="K1890" i="4"/>
  <c r="N1890" i="4"/>
  <c r="I1894" i="4"/>
  <c r="K1894" i="4"/>
  <c r="N1894" i="4"/>
  <c r="K1898" i="4"/>
  <c r="N1898" i="4"/>
  <c r="K1902" i="4"/>
  <c r="I1902" i="4"/>
  <c r="N1902" i="4"/>
  <c r="K1906" i="4"/>
  <c r="N1906" i="4"/>
  <c r="K1910" i="4"/>
  <c r="N1910" i="4"/>
  <c r="K1914" i="4"/>
  <c r="N1914" i="4"/>
  <c r="I1918" i="4"/>
  <c r="K1918" i="4"/>
  <c r="N1918" i="4"/>
  <c r="K1922" i="4"/>
  <c r="N1922" i="4"/>
  <c r="I1926" i="4"/>
  <c r="K1926" i="4"/>
  <c r="N1926" i="4"/>
  <c r="K1930" i="4"/>
  <c r="N1930" i="4"/>
  <c r="I1934" i="4"/>
  <c r="K1934" i="4"/>
  <c r="N1934" i="4"/>
  <c r="K1938" i="4"/>
  <c r="N1938" i="4"/>
  <c r="K1942" i="4"/>
  <c r="N1942" i="4"/>
  <c r="I1942" i="4"/>
  <c r="K1946" i="4"/>
  <c r="N1946" i="4"/>
  <c r="K1950" i="4"/>
  <c r="N1950" i="4"/>
  <c r="K1954" i="4"/>
  <c r="N1954" i="4"/>
  <c r="I1958" i="4"/>
  <c r="N1958" i="4"/>
  <c r="K1962" i="4"/>
  <c r="N1962" i="4"/>
  <c r="I1966" i="4"/>
  <c r="K1966" i="4"/>
  <c r="N1966" i="4"/>
  <c r="K1970" i="4"/>
  <c r="N1970" i="4"/>
  <c r="I1974" i="4"/>
  <c r="K1974" i="4"/>
  <c r="N1974" i="4"/>
  <c r="K1978" i="4"/>
  <c r="N1978" i="4"/>
  <c r="I1982" i="4"/>
  <c r="K1982" i="4"/>
  <c r="N1982" i="4"/>
  <c r="K1986" i="4"/>
  <c r="N1986" i="4"/>
  <c r="K1990" i="4"/>
  <c r="I1990" i="4"/>
  <c r="N1990" i="4"/>
  <c r="K1994" i="4"/>
  <c r="N1994" i="4"/>
  <c r="I1998" i="4"/>
  <c r="K1998" i="4"/>
  <c r="N1998" i="4"/>
  <c r="K2002" i="4"/>
  <c r="N2002" i="4"/>
  <c r="I2006" i="4"/>
  <c r="K2006" i="4"/>
  <c r="N2006" i="4"/>
  <c r="K2010" i="4"/>
  <c r="N2010" i="4"/>
  <c r="K2014" i="4"/>
  <c r="N2014" i="4"/>
  <c r="K2018" i="4"/>
  <c r="N2018" i="4"/>
  <c r="K2022" i="4"/>
  <c r="N2022" i="4"/>
  <c r="K2026" i="4"/>
  <c r="N2026" i="4"/>
  <c r="K2030" i="4"/>
  <c r="N2030" i="4"/>
  <c r="K2034" i="4"/>
  <c r="N2034" i="4"/>
  <c r="K2038" i="4"/>
  <c r="N2038" i="4"/>
  <c r="K2042" i="4"/>
  <c r="N2042" i="4"/>
  <c r="K2046" i="4"/>
  <c r="N2046" i="4"/>
  <c r="K2050" i="4"/>
  <c r="N2050" i="4"/>
  <c r="K2054" i="4"/>
  <c r="N2054" i="4"/>
  <c r="K2058" i="4"/>
  <c r="N2058" i="4"/>
  <c r="K2062" i="4"/>
  <c r="N2062" i="4"/>
  <c r="K2066" i="4"/>
  <c r="N2066" i="4"/>
  <c r="K2070" i="4"/>
  <c r="N2070" i="4"/>
  <c r="K2074" i="4"/>
  <c r="N2074" i="4"/>
  <c r="K2078" i="4"/>
  <c r="N2078" i="4"/>
  <c r="K2082" i="4"/>
  <c r="N2082" i="4"/>
  <c r="K2086" i="4"/>
  <c r="N2086" i="4"/>
  <c r="K2090" i="4"/>
  <c r="N2090" i="4"/>
  <c r="K2094" i="4"/>
  <c r="N2094" i="4"/>
  <c r="K2098" i="4"/>
  <c r="N2098" i="4"/>
  <c r="K2102" i="4"/>
  <c r="N2102" i="4"/>
  <c r="K2106" i="4"/>
  <c r="N2106" i="4"/>
  <c r="K2110" i="4"/>
  <c r="N2110" i="4"/>
  <c r="K2114" i="4"/>
  <c r="N2114" i="4"/>
  <c r="K2118" i="4"/>
  <c r="N2118" i="4"/>
  <c r="K2122" i="4"/>
  <c r="N2122" i="4"/>
  <c r="K2126" i="4"/>
  <c r="N2126" i="4"/>
  <c r="I2126" i="4"/>
  <c r="I2130" i="4"/>
  <c r="K2130" i="4"/>
  <c r="N2130" i="4"/>
  <c r="I2134" i="4"/>
  <c r="K2134" i="4"/>
  <c r="N2134" i="4"/>
  <c r="K2138" i="4"/>
  <c r="N2138" i="4"/>
  <c r="K2142" i="4"/>
  <c r="N2142" i="4"/>
  <c r="I2146" i="4"/>
  <c r="K2146" i="4"/>
  <c r="N2146" i="4"/>
  <c r="I2150" i="4"/>
  <c r="K2150" i="4"/>
  <c r="N2150" i="4"/>
  <c r="I2154" i="4"/>
  <c r="K2154" i="4"/>
  <c r="N2154" i="4"/>
  <c r="K2158" i="4"/>
  <c r="I2158" i="4"/>
  <c r="N2158" i="4"/>
  <c r="K2162" i="4"/>
  <c r="N2162" i="4"/>
  <c r="I2162" i="4"/>
  <c r="I2166" i="4"/>
  <c r="K2166" i="4"/>
  <c r="N2166" i="4"/>
  <c r="K2170" i="4"/>
  <c r="N2170" i="4"/>
  <c r="I2170" i="4"/>
  <c r="I2174" i="4"/>
  <c r="K2174" i="4"/>
  <c r="N2174" i="4"/>
  <c r="K2178" i="4"/>
  <c r="N2178" i="4"/>
  <c r="K2182" i="4"/>
  <c r="I2182" i="4"/>
  <c r="N2182" i="4"/>
  <c r="I2186" i="4"/>
  <c r="K2186" i="4"/>
  <c r="N2186" i="4"/>
  <c r="I2190" i="4"/>
  <c r="K2190" i="4"/>
  <c r="N2190" i="4"/>
  <c r="K2194" i="4"/>
  <c r="N2194" i="4"/>
  <c r="I2198" i="4"/>
  <c r="K2198" i="4"/>
  <c r="N2198" i="4"/>
  <c r="I2202" i="4"/>
  <c r="N2202" i="4"/>
  <c r="K2202" i="4"/>
  <c r="I2206" i="4"/>
  <c r="K2206" i="4"/>
  <c r="N2206" i="4"/>
  <c r="K2210" i="4"/>
  <c r="N2210" i="4"/>
  <c r="K2214" i="4"/>
  <c r="N2214" i="4"/>
  <c r="I2214" i="4"/>
  <c r="I2218" i="4"/>
  <c r="K2218" i="4"/>
  <c r="N2218" i="4"/>
  <c r="K2222" i="4"/>
  <c r="I2222" i="4"/>
  <c r="N2222" i="4"/>
  <c r="K2226" i="4"/>
  <c r="N2226" i="4"/>
  <c r="I2226" i="4"/>
  <c r="I2230" i="4"/>
  <c r="K2230" i="4"/>
  <c r="N2230" i="4"/>
  <c r="K2234" i="4"/>
  <c r="N2234" i="4"/>
  <c r="K2238" i="4"/>
  <c r="N2238" i="4"/>
  <c r="I2242" i="4"/>
  <c r="K2242" i="4"/>
  <c r="N2242" i="4"/>
  <c r="I2246" i="4"/>
  <c r="K2246" i="4"/>
  <c r="N2246" i="4"/>
  <c r="I2250" i="4"/>
  <c r="K2250" i="4"/>
  <c r="N2250" i="4"/>
  <c r="K2254" i="4"/>
  <c r="I2254" i="4"/>
  <c r="N2254" i="4"/>
  <c r="I2258" i="4"/>
  <c r="K2258" i="4"/>
  <c r="N2258" i="4"/>
  <c r="I2262" i="4"/>
  <c r="K2262" i="4"/>
  <c r="N2262" i="4"/>
  <c r="K2266" i="4"/>
  <c r="N2266" i="4"/>
  <c r="I2266" i="4"/>
  <c r="K2270" i="4"/>
  <c r="N2270" i="4"/>
  <c r="I2274" i="4"/>
  <c r="K2274" i="4"/>
  <c r="N2274" i="4"/>
  <c r="K2278" i="4"/>
  <c r="N2278" i="4"/>
  <c r="I2278" i="4"/>
  <c r="I2282" i="4"/>
  <c r="K2282" i="4"/>
  <c r="N2282" i="4"/>
  <c r="K2286" i="4"/>
  <c r="I2286" i="4"/>
  <c r="N2286" i="4"/>
  <c r="K2290" i="4"/>
  <c r="N2290" i="4"/>
  <c r="I2294" i="4"/>
  <c r="K2294" i="4"/>
  <c r="N2294" i="4"/>
  <c r="I2298" i="4"/>
  <c r="K2298" i="4"/>
  <c r="N2298" i="4"/>
  <c r="I2302" i="4"/>
  <c r="K2302" i="4"/>
  <c r="N2302" i="4"/>
  <c r="K2306" i="4"/>
  <c r="N2306" i="4"/>
  <c r="I2306" i="4"/>
  <c r="K2310" i="4"/>
  <c r="N2310" i="4"/>
  <c r="I2314" i="4"/>
  <c r="K2314" i="4"/>
  <c r="N2314" i="4"/>
  <c r="I2318" i="4"/>
  <c r="K2318" i="4"/>
  <c r="N2318" i="4"/>
  <c r="K2322" i="4"/>
  <c r="I2322" i="4"/>
  <c r="N2322" i="4"/>
  <c r="I2326" i="4"/>
  <c r="K2326" i="4"/>
  <c r="N2326" i="4"/>
  <c r="I2330" i="4"/>
  <c r="K2330" i="4"/>
  <c r="N2330" i="4"/>
  <c r="K2334" i="4"/>
  <c r="N2334" i="4"/>
  <c r="I2334" i="4"/>
  <c r="I2338" i="4"/>
  <c r="K2338" i="4"/>
  <c r="N2338" i="4"/>
  <c r="K2342" i="4"/>
  <c r="N2342" i="4"/>
  <c r="I2342" i="4"/>
  <c r="I2346" i="4"/>
  <c r="K2346" i="4"/>
  <c r="N2346" i="4"/>
  <c r="K2350" i="4"/>
  <c r="I2350" i="4"/>
  <c r="N2350" i="4"/>
  <c r="I2354" i="4"/>
  <c r="K2354" i="4"/>
  <c r="N2354" i="4"/>
  <c r="I2358" i="4"/>
  <c r="K2358" i="4"/>
  <c r="N2358" i="4"/>
  <c r="K2362" i="4"/>
  <c r="N2362" i="4"/>
  <c r="K2366" i="4"/>
  <c r="N2366" i="4"/>
  <c r="K2370" i="4"/>
  <c r="N2370" i="4"/>
  <c r="I2374" i="4"/>
  <c r="K2374" i="4"/>
  <c r="N2374" i="4"/>
  <c r="K2378" i="4"/>
  <c r="I2378" i="4"/>
  <c r="N2378" i="4"/>
  <c r="I2382" i="4"/>
  <c r="K2382" i="4"/>
  <c r="N2382" i="4"/>
  <c r="K2386" i="4"/>
  <c r="N2386" i="4"/>
  <c r="K2390" i="4"/>
  <c r="N2390" i="4"/>
  <c r="I2394" i="4"/>
  <c r="K2394" i="4"/>
  <c r="N2394" i="4"/>
  <c r="K2398" i="4"/>
  <c r="I2398" i="4"/>
  <c r="N2398" i="4"/>
  <c r="I2402" i="4"/>
  <c r="K2402" i="4"/>
  <c r="N2402" i="4"/>
  <c r="K2406" i="4"/>
  <c r="N2406" i="4"/>
  <c r="K2410" i="4"/>
  <c r="N2410" i="4"/>
  <c r="I2410" i="4"/>
  <c r="I2414" i="4"/>
  <c r="K2414" i="4"/>
  <c r="N2414" i="4"/>
  <c r="I2418" i="4"/>
  <c r="K2418" i="4"/>
  <c r="N2418" i="4"/>
  <c r="K2422" i="4"/>
  <c r="N2422" i="4"/>
  <c r="I2422" i="4"/>
  <c r="I2426" i="4"/>
  <c r="K2426" i="4"/>
  <c r="N2426" i="4"/>
  <c r="I2430" i="4"/>
  <c r="K2430" i="4"/>
  <c r="N2430" i="4"/>
  <c r="K2434" i="4"/>
  <c r="I2434" i="4"/>
  <c r="N2434" i="4"/>
  <c r="K2438" i="4"/>
  <c r="N2438" i="4"/>
  <c r="K2442" i="4"/>
  <c r="N2442" i="4"/>
  <c r="I2446" i="4"/>
  <c r="K2446" i="4"/>
  <c r="N2446" i="4"/>
  <c r="K2450" i="4"/>
  <c r="N2450" i="4"/>
  <c r="I2450" i="4"/>
  <c r="K2454" i="4"/>
  <c r="I2454" i="4"/>
  <c r="N2454" i="4"/>
  <c r="I2458" i="4"/>
  <c r="N2458" i="4"/>
  <c r="K2462" i="4"/>
  <c r="N2462" i="4"/>
  <c r="K2466" i="4"/>
  <c r="N2466" i="4"/>
  <c r="I2466" i="4"/>
  <c r="K2470" i="4"/>
  <c r="N2470" i="4"/>
  <c r="I2474" i="4"/>
  <c r="K2474" i="4"/>
  <c r="N2474" i="4"/>
  <c r="I2478" i="4"/>
  <c r="K2478" i="4"/>
  <c r="N2478" i="4"/>
  <c r="K2482" i="4"/>
  <c r="N2482" i="4"/>
  <c r="I2486" i="4"/>
  <c r="K2486" i="4"/>
  <c r="N2486" i="4"/>
  <c r="K2490" i="4"/>
  <c r="I2490" i="4"/>
  <c r="N2490" i="4"/>
  <c r="K2494" i="4"/>
  <c r="N2494" i="4"/>
  <c r="I2494" i="4"/>
  <c r="I2498" i="4"/>
  <c r="K2498" i="4"/>
  <c r="N2498" i="4"/>
  <c r="K2502" i="4"/>
  <c r="N2502" i="4"/>
  <c r="I2506" i="4"/>
  <c r="K2506" i="4"/>
  <c r="N2506" i="4"/>
  <c r="I2510" i="4"/>
  <c r="K2510" i="4"/>
  <c r="N2510" i="4"/>
  <c r="K2514" i="4"/>
  <c r="N2514" i="4"/>
  <c r="K2518" i="4"/>
  <c r="N2518" i="4"/>
  <c r="K2522" i="4"/>
  <c r="N2522" i="4"/>
  <c r="I2526" i="4"/>
  <c r="K2526" i="4"/>
  <c r="N2526" i="4"/>
  <c r="K2530" i="4"/>
  <c r="I2530" i="4"/>
  <c r="N2530" i="4"/>
  <c r="I2534" i="4"/>
  <c r="K2534" i="4"/>
  <c r="N2534" i="4"/>
  <c r="I2538" i="4"/>
  <c r="K2538" i="4"/>
  <c r="N2538" i="4"/>
  <c r="K2542" i="4"/>
  <c r="N2542" i="4"/>
  <c r="K2546" i="4"/>
  <c r="N2546" i="4"/>
  <c r="I2546" i="4"/>
  <c r="K2550" i="4"/>
  <c r="N2550" i="4"/>
  <c r="I2550" i="4"/>
  <c r="I2554" i="4"/>
  <c r="K2554" i="4"/>
  <c r="N2554" i="4"/>
  <c r="I2558" i="4"/>
  <c r="K2558" i="4"/>
  <c r="N2558" i="4"/>
  <c r="K2562" i="4"/>
  <c r="N2562" i="4"/>
  <c r="K2566" i="4"/>
  <c r="N2566" i="4"/>
  <c r="I2570" i="4"/>
  <c r="K2570" i="4"/>
  <c r="N2570" i="4"/>
  <c r="I2574" i="4"/>
  <c r="K2574" i="4"/>
  <c r="N2574" i="4"/>
  <c r="I2578" i="4"/>
  <c r="K2578" i="4"/>
  <c r="N2578" i="4"/>
  <c r="K2582" i="4"/>
  <c r="I2582" i="4"/>
  <c r="N2582" i="4"/>
  <c r="K2586" i="4"/>
  <c r="N2586" i="4"/>
  <c r="K2590" i="4"/>
  <c r="N2590" i="4"/>
  <c r="I2594" i="4"/>
  <c r="K2594" i="4"/>
  <c r="N2594" i="4"/>
  <c r="I2598" i="4"/>
  <c r="K2598" i="4"/>
  <c r="N2598" i="4"/>
  <c r="I2602" i="4"/>
  <c r="K2602" i="4"/>
  <c r="N2602" i="4"/>
  <c r="K2606" i="4"/>
  <c r="N2606" i="4"/>
  <c r="I2610" i="4"/>
  <c r="K2610" i="4"/>
  <c r="N2610" i="4"/>
  <c r="K2614" i="4"/>
  <c r="N2614" i="4"/>
  <c r="K2618" i="4"/>
  <c r="N2618" i="4"/>
  <c r="I2618" i="4"/>
  <c r="I2622" i="4"/>
  <c r="K2622" i="4"/>
  <c r="N2622" i="4"/>
  <c r="I2626" i="4"/>
  <c r="K2626" i="4"/>
  <c r="N2626" i="4"/>
  <c r="K2630" i="4"/>
  <c r="N2630" i="4"/>
  <c r="I2634" i="4"/>
  <c r="K2634" i="4"/>
  <c r="N2634" i="4"/>
  <c r="K2638" i="4"/>
  <c r="I2638" i="4"/>
  <c r="N2638" i="4"/>
  <c r="K2642" i="4"/>
  <c r="N2642" i="4"/>
  <c r="I2642" i="4"/>
  <c r="I2646" i="4"/>
  <c r="K2646" i="4"/>
  <c r="N2646" i="4"/>
  <c r="K2650" i="4"/>
  <c r="N2650" i="4"/>
  <c r="I2654" i="4"/>
  <c r="K2654" i="4"/>
  <c r="N2654" i="4"/>
  <c r="M2654" i="4"/>
  <c r="K2658" i="4"/>
  <c r="N2658" i="4"/>
  <c r="I2662" i="4"/>
  <c r="K2662" i="4"/>
  <c r="N2662" i="4"/>
  <c r="I2666" i="4"/>
  <c r="K2666" i="4"/>
  <c r="N2666" i="4"/>
  <c r="K2670" i="4"/>
  <c r="N2670" i="4"/>
  <c r="M2670" i="4"/>
  <c r="I2674" i="4"/>
  <c r="K2674" i="4"/>
  <c r="N2674" i="4"/>
  <c r="K2678" i="4"/>
  <c r="N2678" i="4"/>
  <c r="I2682" i="4"/>
  <c r="K2682" i="4"/>
  <c r="N2682" i="4"/>
  <c r="K2686" i="4"/>
  <c r="I2686" i="4"/>
  <c r="N2686" i="4"/>
  <c r="M2686" i="4"/>
  <c r="I2690" i="4"/>
  <c r="K2690" i="4"/>
  <c r="N2690" i="4"/>
  <c r="K2694" i="4"/>
  <c r="N2694" i="4"/>
  <c r="I2698" i="4"/>
  <c r="K2698" i="4"/>
  <c r="N2698" i="4"/>
  <c r="K2702" i="4"/>
  <c r="N2702" i="4"/>
  <c r="I2702" i="4"/>
  <c r="M2702" i="4"/>
  <c r="K2706" i="4"/>
  <c r="N2706" i="4"/>
  <c r="K2710" i="4"/>
  <c r="N2710" i="4"/>
  <c r="I2710" i="4"/>
  <c r="K2714" i="4"/>
  <c r="N2714" i="4"/>
  <c r="I2718" i="4"/>
  <c r="K2718" i="4"/>
  <c r="N2718" i="4"/>
  <c r="M2718" i="4"/>
  <c r="I2722" i="4"/>
  <c r="K2722" i="4"/>
  <c r="N2722" i="4"/>
  <c r="I2726" i="4"/>
  <c r="K2726" i="4"/>
  <c r="N2726" i="4"/>
  <c r="K2730" i="4"/>
  <c r="I2730" i="4"/>
  <c r="N2730" i="4"/>
  <c r="K2734" i="4"/>
  <c r="N2734" i="4"/>
  <c r="M2734" i="4"/>
  <c r="K2738" i="4"/>
  <c r="N2738" i="4"/>
  <c r="I2742" i="4"/>
  <c r="K2742" i="4"/>
  <c r="N2742" i="4"/>
  <c r="K2746" i="4"/>
  <c r="N2746" i="4"/>
  <c r="I2746" i="4"/>
  <c r="I2750" i="4"/>
  <c r="K2750" i="4"/>
  <c r="N2750" i="4"/>
  <c r="M2750" i="4"/>
  <c r="I2754" i="4"/>
  <c r="K2754" i="4"/>
  <c r="N2754" i="4"/>
  <c r="K2758" i="4"/>
  <c r="N2758" i="4"/>
  <c r="I2762" i="4"/>
  <c r="K2762" i="4"/>
  <c r="N2762" i="4"/>
  <c r="I2766" i="4"/>
  <c r="K2766" i="4"/>
  <c r="N2766" i="4"/>
  <c r="M2766" i="4"/>
  <c r="K2770" i="4"/>
  <c r="I2770" i="4"/>
  <c r="N2770" i="4"/>
  <c r="K2774" i="4"/>
  <c r="N2774" i="4"/>
  <c r="K2778" i="4"/>
  <c r="N2778" i="4"/>
  <c r="I2782" i="4"/>
  <c r="K2782" i="4"/>
  <c r="N2782" i="4"/>
  <c r="M2782" i="4"/>
  <c r="I2786" i="4"/>
  <c r="K2786" i="4"/>
  <c r="N2786" i="4"/>
  <c r="I2790" i="4"/>
  <c r="K2790" i="4"/>
  <c r="N2790" i="4"/>
  <c r="K2794" i="4"/>
  <c r="N2794" i="4"/>
  <c r="K2798" i="4"/>
  <c r="N2798" i="4"/>
  <c r="I2798" i="4"/>
  <c r="M2798" i="4"/>
  <c r="I2802" i="4"/>
  <c r="K2802" i="4"/>
  <c r="N2802" i="4"/>
  <c r="M2802" i="4"/>
  <c r="K2806" i="4"/>
  <c r="N2806" i="4"/>
  <c r="I2806" i="4"/>
  <c r="I2810" i="4"/>
  <c r="K2810" i="4"/>
  <c r="N2810" i="4"/>
  <c r="M2810" i="4"/>
  <c r="I2814" i="4"/>
  <c r="K2814" i="4"/>
  <c r="N2814" i="4"/>
  <c r="K2818" i="4"/>
  <c r="N2818" i="4"/>
  <c r="M2818" i="4"/>
  <c r="I2822" i="4"/>
  <c r="K2822" i="4"/>
  <c r="N2822" i="4"/>
  <c r="M2822" i="4"/>
  <c r="K2826" i="4"/>
  <c r="I2826" i="4"/>
  <c r="N2826" i="4"/>
  <c r="I2830" i="4"/>
  <c r="K2830" i="4"/>
  <c r="N2830" i="4"/>
  <c r="I2834" i="4"/>
  <c r="K2834" i="4"/>
  <c r="N2834" i="4"/>
  <c r="M2834" i="4"/>
  <c r="K2838" i="4"/>
  <c r="N2838" i="4"/>
  <c r="K2842" i="4"/>
  <c r="N2842" i="4"/>
  <c r="I2846" i="4"/>
  <c r="K2846" i="4"/>
  <c r="N2846" i="4"/>
  <c r="K2850" i="4"/>
  <c r="N2850" i="4"/>
  <c r="M2850" i="4"/>
  <c r="I2854" i="4"/>
  <c r="K2854" i="4"/>
  <c r="N2854" i="4"/>
  <c r="K2858" i="4"/>
  <c r="N2858" i="4"/>
  <c r="K2862" i="4"/>
  <c r="N2862" i="4"/>
  <c r="M2862" i="4"/>
  <c r="I2866" i="4"/>
  <c r="K2866" i="4"/>
  <c r="N2866" i="4"/>
  <c r="M2866" i="4"/>
  <c r="I2870" i="4"/>
  <c r="K2870" i="4"/>
  <c r="N2870" i="4"/>
  <c r="I2874" i="4"/>
  <c r="K2874" i="4"/>
  <c r="N2874" i="4"/>
  <c r="M2874" i="4"/>
  <c r="K2878" i="4"/>
  <c r="N2878" i="4"/>
  <c r="K2882" i="4"/>
  <c r="I2882" i="4"/>
  <c r="N2882" i="4"/>
  <c r="M2882" i="4"/>
  <c r="I2886" i="4"/>
  <c r="K2886" i="4"/>
  <c r="N2886" i="4"/>
  <c r="M2886" i="4"/>
  <c r="K2890" i="4"/>
  <c r="N2890" i="4"/>
  <c r="I2894" i="4"/>
  <c r="K2894" i="4"/>
  <c r="N2894" i="4"/>
  <c r="K2898" i="4"/>
  <c r="N2898" i="4"/>
  <c r="M2898" i="4"/>
  <c r="I2902" i="4"/>
  <c r="K2902" i="4"/>
  <c r="N2902" i="4"/>
  <c r="I2906" i="4"/>
  <c r="K2906" i="4"/>
  <c r="N2906" i="4"/>
  <c r="K2910" i="4"/>
  <c r="N2910" i="4"/>
  <c r="K2914" i="4"/>
  <c r="I2914" i="4"/>
  <c r="N2914" i="4"/>
  <c r="M2914" i="4"/>
  <c r="K2918" i="4"/>
  <c r="N2918" i="4"/>
  <c r="I2922" i="4"/>
  <c r="K2922" i="4"/>
  <c r="N2922" i="4"/>
  <c r="K2926" i="4"/>
  <c r="N2926" i="4"/>
  <c r="M2926" i="4"/>
  <c r="I2930" i="4"/>
  <c r="K2930" i="4"/>
  <c r="N2930" i="4"/>
  <c r="M2930" i="4"/>
  <c r="I2934" i="4"/>
  <c r="K2934" i="4"/>
  <c r="N2934" i="4"/>
  <c r="K2938" i="4"/>
  <c r="N2938" i="4"/>
  <c r="I2938" i="4"/>
  <c r="M2938" i="4"/>
  <c r="K2942" i="4"/>
  <c r="N2942" i="4"/>
  <c r="I2946" i="4"/>
  <c r="K2946" i="4"/>
  <c r="N2946" i="4"/>
  <c r="M2946" i="4"/>
  <c r="K2950" i="4"/>
  <c r="N2950" i="4"/>
  <c r="I2950" i="4"/>
  <c r="M2950" i="4"/>
  <c r="I2954" i="4"/>
  <c r="K2954" i="4"/>
  <c r="N2954" i="4"/>
  <c r="I2958" i="4"/>
  <c r="K2958" i="4"/>
  <c r="N2958" i="4"/>
  <c r="K2962" i="4"/>
  <c r="N2962" i="4"/>
  <c r="M2962" i="4"/>
  <c r="I2966" i="4"/>
  <c r="K2966" i="4"/>
  <c r="N2966" i="4"/>
  <c r="K2970" i="4"/>
  <c r="I2970" i="4"/>
  <c r="N2970" i="4"/>
  <c r="K2974" i="4"/>
  <c r="N2974" i="4"/>
  <c r="K2978" i="4"/>
  <c r="N2978" i="4"/>
  <c r="M2978" i="4"/>
  <c r="K2982" i="4"/>
  <c r="N2982" i="4"/>
  <c r="I2986" i="4"/>
  <c r="K2986" i="4"/>
  <c r="N2986" i="4"/>
  <c r="I2990" i="4"/>
  <c r="K2990" i="4"/>
  <c r="N2990" i="4"/>
  <c r="M2990" i="4"/>
  <c r="K2994" i="4"/>
  <c r="N2994" i="4"/>
  <c r="I2994" i="4"/>
  <c r="M2994" i="4"/>
  <c r="I2998" i="4"/>
  <c r="K2998" i="4"/>
  <c r="N2998" i="4"/>
  <c r="K3002" i="4"/>
  <c r="N3002" i="4"/>
  <c r="M3002" i="4"/>
  <c r="K3006" i="4"/>
  <c r="I3006" i="4"/>
  <c r="N3006" i="4"/>
  <c r="I3010" i="4"/>
  <c r="K3010" i="4"/>
  <c r="N3010" i="4"/>
  <c r="M3010" i="4"/>
  <c r="K3014" i="4"/>
  <c r="N3014" i="4"/>
  <c r="M3014" i="4"/>
  <c r="I3018" i="4"/>
  <c r="K3018" i="4"/>
  <c r="N3018" i="4"/>
  <c r="K3022" i="4"/>
  <c r="N3022" i="4"/>
  <c r="I3026" i="4"/>
  <c r="K3026" i="4"/>
  <c r="N3026" i="4"/>
  <c r="M3026" i="4"/>
  <c r="K3030" i="4"/>
  <c r="N3030" i="4"/>
  <c r="I3030" i="4"/>
  <c r="I3034" i="4"/>
  <c r="K3034" i="4"/>
  <c r="N3034" i="4"/>
  <c r="I3038" i="4"/>
  <c r="K3038" i="4"/>
  <c r="N3038" i="4"/>
  <c r="K3042" i="4"/>
  <c r="N3042" i="4"/>
  <c r="M3042" i="4"/>
  <c r="K3046" i="4"/>
  <c r="N3046" i="4"/>
  <c r="K3050" i="4"/>
  <c r="I3050" i="4"/>
  <c r="N3050" i="4"/>
  <c r="I3054" i="4"/>
  <c r="K3054" i="4"/>
  <c r="N3054" i="4"/>
  <c r="M3054" i="4"/>
  <c r="I3058" i="4"/>
  <c r="K3058" i="4"/>
  <c r="N3058" i="4"/>
  <c r="M3058" i="4"/>
  <c r="K3062" i="4"/>
  <c r="N3062" i="4"/>
  <c r="I3062" i="4"/>
  <c r="K3066" i="4"/>
  <c r="N3066" i="4"/>
  <c r="M3066" i="4"/>
  <c r="I3070" i="4"/>
  <c r="K3070" i="4"/>
  <c r="N3070" i="4"/>
  <c r="I3074" i="4"/>
  <c r="K3074" i="4"/>
  <c r="N3074" i="4"/>
  <c r="M3074" i="4"/>
  <c r="K3078" i="4"/>
  <c r="N3078" i="4"/>
  <c r="M3078" i="4"/>
  <c r="I3082" i="4"/>
  <c r="K3082" i="4"/>
  <c r="N3082" i="4"/>
  <c r="K3086" i="4"/>
  <c r="N3086" i="4"/>
  <c r="I3090" i="4"/>
  <c r="K3090" i="4"/>
  <c r="N3090" i="4"/>
  <c r="M3090" i="4"/>
  <c r="I3094" i="4"/>
  <c r="K3094" i="4"/>
  <c r="N3094" i="4"/>
  <c r="K3098" i="4"/>
  <c r="N3098" i="4"/>
  <c r="K3102" i="4"/>
  <c r="I3102" i="4"/>
  <c r="N3102" i="4"/>
  <c r="K3106" i="4"/>
  <c r="N3106" i="4"/>
  <c r="M3106" i="4"/>
  <c r="I3110" i="4"/>
  <c r="K3110" i="4"/>
  <c r="N3110" i="4"/>
  <c r="I3114" i="4"/>
  <c r="K3114" i="4"/>
  <c r="N3114" i="4"/>
  <c r="K3118" i="4"/>
  <c r="N3118" i="4"/>
  <c r="I3118" i="4"/>
  <c r="M3118" i="4"/>
  <c r="I3122" i="4"/>
  <c r="K3122" i="4"/>
  <c r="N3122" i="4"/>
  <c r="M3122" i="4"/>
  <c r="I3126" i="4"/>
  <c r="K3126" i="4"/>
  <c r="N3126" i="4"/>
  <c r="K3130" i="4"/>
  <c r="N3130" i="4"/>
  <c r="M3130" i="4"/>
  <c r="K3134" i="4"/>
  <c r="N3134" i="4"/>
  <c r="I3134" i="4"/>
  <c r="I3138" i="4"/>
  <c r="K3138" i="4"/>
  <c r="N3138" i="4"/>
  <c r="M3138" i="4"/>
  <c r="I3142" i="4"/>
  <c r="K3142" i="4"/>
  <c r="N3142" i="4"/>
  <c r="M3142" i="4"/>
  <c r="I3146" i="4"/>
  <c r="K3146" i="4"/>
  <c r="N3146" i="4"/>
  <c r="K3150" i="4"/>
  <c r="N3150" i="4"/>
  <c r="K3154" i="4"/>
  <c r="N3154" i="4"/>
  <c r="M3154" i="4"/>
  <c r="K3158" i="4"/>
  <c r="I3158" i="4"/>
  <c r="N3158" i="4"/>
  <c r="I3162" i="4"/>
  <c r="K3162" i="4"/>
  <c r="N3162" i="4"/>
  <c r="I3166" i="4"/>
  <c r="K3166" i="4"/>
  <c r="N3166" i="4"/>
  <c r="K3170" i="4"/>
  <c r="N3170" i="4"/>
  <c r="M3170" i="4"/>
  <c r="I3174" i="4"/>
  <c r="K3174" i="4"/>
  <c r="N3174" i="4"/>
  <c r="I3178" i="4"/>
  <c r="K3178" i="4"/>
  <c r="N3178" i="4"/>
  <c r="K3182" i="4"/>
  <c r="N3182" i="4"/>
  <c r="M3182" i="4"/>
  <c r="I3186" i="4"/>
  <c r="K3186" i="4"/>
  <c r="N3186" i="4"/>
  <c r="M3186" i="4"/>
  <c r="K3190" i="4"/>
  <c r="N3190" i="4"/>
  <c r="K3194" i="4"/>
  <c r="N3194" i="4"/>
  <c r="M3194" i="4"/>
  <c r="K3198" i="4"/>
  <c r="N3198" i="4"/>
  <c r="I3198" i="4"/>
  <c r="I3202" i="4"/>
  <c r="K3202" i="4"/>
  <c r="N3202" i="4"/>
  <c r="M3202" i="4"/>
  <c r="I3206" i="4"/>
  <c r="K3206" i="4"/>
  <c r="N3206" i="4"/>
  <c r="M3206" i="4"/>
  <c r="I3210" i="4"/>
  <c r="K3210" i="4"/>
  <c r="N3210" i="4"/>
  <c r="K3214" i="4"/>
  <c r="N3214" i="4"/>
  <c r="K3218" i="4"/>
  <c r="I3218" i="4"/>
  <c r="N3218" i="4"/>
  <c r="M3218" i="4"/>
  <c r="K3222" i="4"/>
  <c r="N3222" i="4"/>
  <c r="I3222" i="4"/>
  <c r="I3226" i="4"/>
  <c r="K3226" i="4"/>
  <c r="N3226" i="4"/>
  <c r="K3230" i="4"/>
  <c r="N3230" i="4"/>
  <c r="I3234" i="4"/>
  <c r="K3234" i="4"/>
  <c r="N3234" i="4"/>
  <c r="M3234" i="4"/>
  <c r="K3238" i="4"/>
  <c r="N3238" i="4"/>
  <c r="I3242" i="4"/>
  <c r="K3242" i="4"/>
  <c r="N3242" i="4"/>
  <c r="I3246" i="4"/>
  <c r="K3246" i="4"/>
  <c r="N3246" i="4"/>
  <c r="M3246" i="4"/>
  <c r="K3250" i="4"/>
  <c r="N3250" i="4"/>
  <c r="M3250" i="4"/>
  <c r="K3254" i="4"/>
  <c r="N3254" i="4"/>
  <c r="I3258" i="4"/>
  <c r="K3258" i="4"/>
  <c r="N3258" i="4"/>
  <c r="M3258" i="4"/>
  <c r="I3262" i="4"/>
  <c r="K3262" i="4"/>
  <c r="N3262" i="4"/>
  <c r="K3266" i="4"/>
  <c r="I3266" i="4"/>
  <c r="N3266" i="4"/>
  <c r="M3266" i="4"/>
  <c r="I3270" i="4"/>
  <c r="K3270" i="4"/>
  <c r="N3270" i="4"/>
  <c r="M3270" i="4"/>
  <c r="I3274" i="4"/>
  <c r="K3274" i="4"/>
  <c r="N3274" i="4"/>
  <c r="K3278" i="4"/>
  <c r="N3278" i="4"/>
  <c r="I3278" i="4"/>
  <c r="I3282" i="4"/>
  <c r="K3282" i="4"/>
  <c r="N3282" i="4"/>
  <c r="M3282" i="4"/>
  <c r="K3286" i="4"/>
  <c r="N3286" i="4"/>
  <c r="I3290" i="4"/>
  <c r="K3290" i="4"/>
  <c r="N3290" i="4"/>
  <c r="I3294" i="4"/>
  <c r="K3294" i="4"/>
  <c r="N3294" i="4"/>
  <c r="I3298" i="4"/>
  <c r="N3298" i="4"/>
  <c r="K3298" i="4"/>
  <c r="M3298" i="4"/>
  <c r="K3302" i="4"/>
  <c r="N3302" i="4"/>
  <c r="K3306" i="4"/>
  <c r="N3306" i="4"/>
  <c r="I3306" i="4"/>
  <c r="K3310" i="4"/>
  <c r="I3310" i="4"/>
  <c r="N3310" i="4"/>
  <c r="M3310" i="4"/>
  <c r="K3314" i="4"/>
  <c r="N3314" i="4"/>
  <c r="M3314" i="4"/>
  <c r="I3318" i="4"/>
  <c r="K3318" i="4"/>
  <c r="N3318" i="4"/>
  <c r="I3322" i="4"/>
  <c r="K3322" i="4"/>
  <c r="M3322" i="4"/>
  <c r="N3322" i="4"/>
  <c r="I3326" i="4"/>
  <c r="K3326" i="4"/>
  <c r="N3326" i="4"/>
  <c r="M3326" i="4"/>
  <c r="K3330" i="4"/>
  <c r="N3330" i="4"/>
  <c r="M3330" i="4"/>
  <c r="I3334" i="4"/>
  <c r="K3334" i="4"/>
  <c r="N3334" i="4"/>
  <c r="I3338" i="4"/>
  <c r="K3338" i="4"/>
  <c r="M3338" i="4"/>
  <c r="N3338" i="4"/>
  <c r="I3342" i="4"/>
  <c r="K3342" i="4"/>
  <c r="N3342" i="4"/>
  <c r="K3346" i="4"/>
  <c r="N3346" i="4"/>
  <c r="K3350" i="4"/>
  <c r="N3350" i="4"/>
  <c r="I3350" i="4"/>
  <c r="I3354" i="4"/>
  <c r="K3354" i="4"/>
  <c r="M3354" i="4"/>
  <c r="N3354" i="4"/>
  <c r="I3358" i="4"/>
  <c r="K3358" i="4"/>
  <c r="N3358" i="4"/>
  <c r="M3358" i="4"/>
  <c r="K3362" i="4"/>
  <c r="N3362" i="4"/>
  <c r="I3366" i="4"/>
  <c r="K3366" i="4"/>
  <c r="N3366" i="4"/>
  <c r="M3366" i="4"/>
  <c r="I3370" i="4"/>
  <c r="K3370" i="4"/>
  <c r="M3370" i="4"/>
  <c r="N3370" i="4"/>
  <c r="K3374" i="4"/>
  <c r="N3374" i="4"/>
  <c r="K3378" i="4"/>
  <c r="I3378" i="4"/>
  <c r="N3378" i="4"/>
  <c r="I3382" i="4"/>
  <c r="K3382" i="4"/>
  <c r="N3382" i="4"/>
  <c r="K3386" i="4"/>
  <c r="M3386" i="4"/>
  <c r="N3386" i="4"/>
  <c r="I3390" i="4"/>
  <c r="K3390" i="4"/>
  <c r="N3390" i="4"/>
  <c r="M3390" i="4"/>
  <c r="I3394" i="4"/>
  <c r="K3394" i="4"/>
  <c r="N3394" i="4"/>
  <c r="M3394" i="4"/>
  <c r="I3398" i="4"/>
  <c r="K3398" i="4"/>
  <c r="N3398" i="4"/>
  <c r="K3402" i="4"/>
  <c r="M3402" i="4"/>
  <c r="N3402" i="4"/>
  <c r="K3406" i="4"/>
  <c r="N3406" i="4"/>
  <c r="I3406" i="4"/>
  <c r="K3410" i="4"/>
  <c r="N3410" i="4"/>
  <c r="I3410" i="4"/>
  <c r="I3414" i="4"/>
  <c r="K3414" i="4"/>
  <c r="N3414" i="4"/>
  <c r="I3418" i="4"/>
  <c r="K3418" i="4"/>
  <c r="M3418" i="4"/>
  <c r="N3418" i="4"/>
  <c r="K3422" i="4"/>
  <c r="I3422" i="4"/>
  <c r="N3422" i="4"/>
  <c r="M3422" i="4"/>
  <c r="I3426" i="4"/>
  <c r="K3426" i="4"/>
  <c r="N3426" i="4"/>
  <c r="I3430" i="4"/>
  <c r="K3430" i="4"/>
  <c r="N3430" i="4"/>
  <c r="M3430" i="4"/>
  <c r="M3434" i="4"/>
  <c r="K3434" i="4"/>
  <c r="N3434" i="4"/>
  <c r="K3438" i="4"/>
  <c r="N3438" i="4"/>
  <c r="K3442" i="4"/>
  <c r="N3442" i="4"/>
  <c r="M3446" i="4"/>
  <c r="K3446" i="4"/>
  <c r="N3446" i="4"/>
  <c r="K3450" i="4"/>
  <c r="N3450" i="4"/>
  <c r="K3454" i="4"/>
  <c r="N3454" i="4"/>
  <c r="K3458" i="4"/>
  <c r="N3458" i="4"/>
  <c r="M3462" i="4"/>
  <c r="K3462" i="4"/>
  <c r="N3462" i="4"/>
  <c r="M3466" i="4"/>
  <c r="K3466" i="4"/>
  <c r="N3466" i="4"/>
  <c r="K3470" i="4"/>
  <c r="N3470" i="4"/>
  <c r="K3474" i="4"/>
  <c r="N3474" i="4"/>
  <c r="K3478" i="4"/>
  <c r="N3478" i="4"/>
  <c r="M3482" i="4"/>
  <c r="K3482" i="4"/>
  <c r="N3482" i="4"/>
  <c r="K3486" i="4"/>
  <c r="N3486" i="4"/>
  <c r="M3490" i="4"/>
  <c r="K3490" i="4"/>
  <c r="N3490" i="4"/>
  <c r="M3494" i="4"/>
  <c r="K3494" i="4"/>
  <c r="N3494" i="4"/>
  <c r="K3498" i="4"/>
  <c r="N3498" i="4"/>
  <c r="M3502" i="4"/>
  <c r="K3502" i="4"/>
  <c r="N3502" i="4"/>
  <c r="K3506" i="4"/>
  <c r="N3506" i="4"/>
  <c r="K3510" i="4"/>
  <c r="N3510" i="4"/>
  <c r="M3514" i="4"/>
  <c r="K3514" i="4"/>
  <c r="I3514" i="4"/>
  <c r="N3514" i="4"/>
  <c r="K3518" i="4"/>
  <c r="N3518" i="4"/>
  <c r="M3522" i="4"/>
  <c r="K3522" i="4"/>
  <c r="N3522" i="4"/>
  <c r="I3522" i="4"/>
  <c r="M3526" i="4"/>
  <c r="K3526" i="4"/>
  <c r="N3526" i="4"/>
  <c r="K3530" i="4"/>
  <c r="N3530" i="4"/>
  <c r="K3534" i="4"/>
  <c r="N3534" i="4"/>
  <c r="K3538" i="4"/>
  <c r="N3538" i="4"/>
  <c r="M3542" i="4"/>
  <c r="K3542" i="4"/>
  <c r="N3542" i="4"/>
  <c r="M3546" i="4"/>
  <c r="K3546" i="4"/>
  <c r="N3546" i="4"/>
  <c r="I3546" i="4"/>
  <c r="K3550" i="4"/>
  <c r="N3550" i="4"/>
  <c r="M3554" i="4"/>
  <c r="K3554" i="4"/>
  <c r="N3554" i="4"/>
  <c r="M3558" i="4"/>
  <c r="K3558" i="4"/>
  <c r="N3558" i="4"/>
  <c r="K3562" i="4"/>
  <c r="N3562" i="4"/>
  <c r="K3566" i="4"/>
  <c r="N3566" i="4"/>
  <c r="K3570" i="4"/>
  <c r="N3570" i="4"/>
  <c r="M3574" i="4"/>
  <c r="K3574" i="4"/>
  <c r="I3574" i="4"/>
  <c r="N3574" i="4"/>
  <c r="M3578" i="4"/>
  <c r="K3578" i="4"/>
  <c r="N3578" i="4"/>
  <c r="K3582" i="4"/>
  <c r="N3582" i="4"/>
  <c r="M3586" i="4"/>
  <c r="K3586" i="4"/>
  <c r="N3586" i="4"/>
  <c r="K3590" i="4"/>
  <c r="N3590" i="4"/>
  <c r="K3594" i="4"/>
  <c r="N3594" i="4"/>
  <c r="K3598" i="4"/>
  <c r="N3598" i="4"/>
  <c r="K3602" i="4"/>
  <c r="N3602" i="4"/>
  <c r="M3606" i="4"/>
  <c r="K3606" i="4"/>
  <c r="N3606" i="4"/>
  <c r="M3610" i="4"/>
  <c r="K3610" i="4"/>
  <c r="N3610" i="4"/>
  <c r="M3614" i="4"/>
  <c r="K3614" i="4"/>
  <c r="N3614" i="4"/>
  <c r="K3618" i="4"/>
  <c r="N3618" i="4"/>
  <c r="K3622" i="4"/>
  <c r="N3622" i="4"/>
  <c r="K3626" i="4"/>
  <c r="N3626" i="4"/>
  <c r="M3630" i="4"/>
  <c r="K3630" i="4"/>
  <c r="N3630" i="4"/>
  <c r="I3630" i="4"/>
  <c r="M3634" i="4"/>
  <c r="K3634" i="4"/>
  <c r="N3634" i="4"/>
  <c r="M3638" i="4"/>
  <c r="K3638" i="4"/>
  <c r="I3638" i="4"/>
  <c r="N3638" i="4"/>
  <c r="M3642" i="4"/>
  <c r="K3642" i="4"/>
  <c r="N3642" i="4"/>
  <c r="K3646" i="4"/>
  <c r="N3646" i="4"/>
  <c r="K3650" i="4"/>
  <c r="N3650" i="4"/>
  <c r="M3654" i="4"/>
  <c r="K3654" i="4"/>
  <c r="N3654" i="4"/>
  <c r="M3658" i="4"/>
  <c r="K3658" i="4"/>
  <c r="N3658" i="4"/>
  <c r="I3658" i="4"/>
  <c r="K3662" i="4"/>
  <c r="N3662" i="4"/>
  <c r="K3666" i="4"/>
  <c r="N3666" i="4"/>
  <c r="M3670" i="4"/>
  <c r="K3670" i="4"/>
  <c r="N3670" i="4"/>
  <c r="K3674" i="4"/>
  <c r="N3674" i="4"/>
  <c r="M3678" i="4"/>
  <c r="K3678" i="4"/>
  <c r="N3678" i="4"/>
  <c r="I3678" i="4"/>
  <c r="K3682" i="4"/>
  <c r="N3682" i="4"/>
  <c r="K3686" i="4"/>
  <c r="N3686" i="4"/>
  <c r="K3690" i="4"/>
  <c r="N3690" i="4"/>
  <c r="M3694" i="4"/>
  <c r="K3694" i="4"/>
  <c r="N3694" i="4"/>
  <c r="K3698" i="4"/>
  <c r="N3698" i="4"/>
  <c r="M3702" i="4"/>
  <c r="K3702" i="4"/>
  <c r="N3702" i="4"/>
  <c r="M3706" i="4"/>
  <c r="K3706" i="4"/>
  <c r="I3706" i="4"/>
  <c r="N3706" i="4"/>
  <c r="K3710" i="4"/>
  <c r="N3710" i="4"/>
  <c r="K3714" i="4"/>
  <c r="N3714" i="4"/>
  <c r="K3718" i="4"/>
  <c r="N3718" i="4"/>
  <c r="K3722" i="4"/>
  <c r="N3722" i="4"/>
  <c r="K3726" i="4"/>
  <c r="N3726" i="4"/>
  <c r="M3730" i="4"/>
  <c r="K3730" i="4"/>
  <c r="N3730" i="4"/>
  <c r="M3734" i="4"/>
  <c r="K3734" i="4"/>
  <c r="N3734" i="4"/>
  <c r="K3738" i="4"/>
  <c r="N3738" i="4"/>
  <c r="M3742" i="4"/>
  <c r="K3742" i="4"/>
  <c r="N3742" i="4"/>
  <c r="M3746" i="4"/>
  <c r="K3746" i="4"/>
  <c r="N3746" i="4"/>
  <c r="K3750" i="4"/>
  <c r="N3750" i="4"/>
  <c r="M3754" i="4"/>
  <c r="K3754" i="4"/>
  <c r="N3754" i="4"/>
  <c r="K3758" i="4"/>
  <c r="N3758" i="4"/>
  <c r="K3762" i="4"/>
  <c r="N3762" i="4"/>
  <c r="K3766" i="4"/>
  <c r="N3766" i="4"/>
  <c r="K3770" i="4"/>
  <c r="N3770" i="4"/>
  <c r="M3774" i="4"/>
  <c r="K3774" i="4"/>
  <c r="N3774" i="4"/>
  <c r="K3778" i="4"/>
  <c r="N3778" i="4"/>
  <c r="M3782" i="4"/>
  <c r="K3782" i="4"/>
  <c r="N3782" i="4"/>
  <c r="I3782" i="4"/>
  <c r="K3786" i="4"/>
  <c r="N3786" i="4"/>
  <c r="M3790" i="4"/>
  <c r="K3790" i="4"/>
  <c r="I3790" i="4"/>
  <c r="N3790" i="4"/>
  <c r="K3794" i="4"/>
  <c r="N3794" i="4"/>
  <c r="M3798" i="4"/>
  <c r="K3798" i="4"/>
  <c r="N3798" i="4"/>
  <c r="K3802" i="4"/>
  <c r="N3802" i="4"/>
  <c r="K3806" i="4"/>
  <c r="N3806" i="4"/>
  <c r="M3810" i="4"/>
  <c r="K3810" i="4"/>
  <c r="N3810" i="4"/>
  <c r="I3810" i="4"/>
  <c r="K3814" i="4"/>
  <c r="N3814" i="4"/>
  <c r="M3818" i="4"/>
  <c r="K3818" i="4"/>
  <c r="N3818" i="4"/>
  <c r="K3822" i="4"/>
  <c r="N3822" i="4"/>
  <c r="M3826" i="4"/>
  <c r="K3826" i="4"/>
  <c r="N3826" i="4"/>
  <c r="K3830" i="4"/>
  <c r="N3830" i="4"/>
  <c r="K3834" i="4"/>
  <c r="N3834" i="4"/>
  <c r="M3838" i="4"/>
  <c r="K3838" i="4"/>
  <c r="N3838" i="4"/>
  <c r="M3842" i="4"/>
  <c r="K3842" i="4"/>
  <c r="N3842" i="4"/>
  <c r="K3846" i="4"/>
  <c r="N3846" i="4"/>
  <c r="M3850" i="4"/>
  <c r="K3850" i="4"/>
  <c r="N3850" i="4"/>
  <c r="K3854" i="4"/>
  <c r="N3854" i="4"/>
  <c r="M3858" i="4"/>
  <c r="K3858" i="4"/>
  <c r="N3858" i="4"/>
  <c r="M3862" i="4"/>
  <c r="K3862" i="4"/>
  <c r="N3862" i="4"/>
  <c r="K3866" i="4"/>
  <c r="N3866" i="4"/>
  <c r="K3870" i="4"/>
  <c r="N3870" i="4"/>
  <c r="K3874" i="4"/>
  <c r="N3874" i="4"/>
  <c r="K3878" i="4"/>
  <c r="N3878" i="4"/>
  <c r="M3882" i="4"/>
  <c r="K3882" i="4"/>
  <c r="N3882" i="4"/>
  <c r="K3886" i="4"/>
  <c r="N3886" i="4"/>
  <c r="M3890" i="4"/>
  <c r="K3890" i="4"/>
  <c r="I3890" i="4"/>
  <c r="N3890" i="4"/>
  <c r="K3894" i="4"/>
  <c r="N3894" i="4"/>
  <c r="M3898" i="4"/>
  <c r="K3898" i="4"/>
  <c r="N3898" i="4"/>
  <c r="M3902" i="4"/>
  <c r="K3902" i="4"/>
  <c r="N3902" i="4"/>
  <c r="K3906" i="4"/>
  <c r="N3906" i="4"/>
  <c r="K3910" i="4"/>
  <c r="N3910" i="4"/>
  <c r="K3914" i="4"/>
  <c r="N3914" i="4"/>
  <c r="K3918" i="4"/>
  <c r="N3918" i="4"/>
  <c r="K3922" i="4"/>
  <c r="N3922" i="4"/>
  <c r="M3926" i="4"/>
  <c r="K3926" i="4"/>
  <c r="N3926" i="4"/>
  <c r="M3930" i="4"/>
  <c r="K3930" i="4"/>
  <c r="N3930" i="4"/>
  <c r="I3930" i="4"/>
  <c r="K3934" i="4"/>
  <c r="N3934" i="4"/>
  <c r="M3938" i="4"/>
  <c r="K3938" i="4"/>
  <c r="N3938" i="4"/>
  <c r="I3938" i="4"/>
  <c r="K3942" i="4"/>
  <c r="N3942" i="4"/>
  <c r="M3946" i="4"/>
  <c r="K3946" i="4"/>
  <c r="N3946" i="4"/>
  <c r="K3950" i="4"/>
  <c r="N3950" i="4"/>
  <c r="K3954" i="4"/>
  <c r="N3954" i="4"/>
  <c r="M3958" i="4"/>
  <c r="K3958" i="4"/>
  <c r="I3958" i="4"/>
  <c r="N3958" i="4"/>
  <c r="K3962" i="4"/>
  <c r="N3962" i="4"/>
  <c r="M3966" i="4"/>
  <c r="K3966" i="4"/>
  <c r="N3966" i="4"/>
  <c r="K3970" i="4"/>
  <c r="N3970" i="4"/>
  <c r="K3974" i="4"/>
  <c r="N3974" i="4"/>
  <c r="M3978" i="4"/>
  <c r="K3978" i="4"/>
  <c r="N3978" i="4"/>
  <c r="K3982" i="4"/>
  <c r="N3982" i="4"/>
  <c r="K3986" i="4"/>
  <c r="N3986" i="4"/>
  <c r="M3990" i="4"/>
  <c r="K3990" i="4"/>
  <c r="N3990" i="4"/>
  <c r="K3994" i="4"/>
  <c r="N3994" i="4"/>
  <c r="M3998" i="4"/>
  <c r="K3998" i="4"/>
  <c r="N3998" i="4"/>
  <c r="K4002" i="4"/>
  <c r="N4002" i="4"/>
  <c r="M4006" i="4"/>
  <c r="K4006" i="4"/>
  <c r="N4006" i="4"/>
  <c r="I4006" i="4"/>
  <c r="M4010" i="4"/>
  <c r="K4010" i="4"/>
  <c r="N4010" i="4"/>
  <c r="K4014" i="4"/>
  <c r="N4014" i="4"/>
  <c r="I4018" i="4"/>
  <c r="K4018" i="4"/>
  <c r="N4018" i="4"/>
  <c r="I4022" i="4"/>
  <c r="K4022" i="4"/>
  <c r="N4022" i="4"/>
  <c r="I4026" i="4"/>
  <c r="K4026" i="4"/>
  <c r="N4026" i="4"/>
  <c r="M4030" i="4"/>
  <c r="K4030" i="4"/>
  <c r="N4030" i="4"/>
  <c r="M4034" i="4"/>
  <c r="K4034" i="4"/>
  <c r="I4034" i="4"/>
  <c r="N4034" i="4"/>
  <c r="M4038" i="4"/>
  <c r="K4038" i="4"/>
  <c r="N4038" i="4"/>
  <c r="I4042" i="4"/>
  <c r="K4042" i="4"/>
  <c r="N4042" i="4"/>
  <c r="M4046" i="4"/>
  <c r="K4046" i="4"/>
  <c r="N4046" i="4"/>
  <c r="M4050" i="4"/>
  <c r="K4050" i="4"/>
  <c r="N4050" i="4"/>
  <c r="I4050" i="4"/>
  <c r="I4054" i="4"/>
  <c r="K4054" i="4"/>
  <c r="N4054" i="4"/>
  <c r="I4058" i="4"/>
  <c r="K4058" i="4"/>
  <c r="N4058" i="4"/>
  <c r="M4062" i="4"/>
  <c r="K4062" i="4"/>
  <c r="N4062" i="4"/>
  <c r="I4066" i="4"/>
  <c r="K4066" i="4"/>
  <c r="N4066" i="4"/>
  <c r="M4066" i="4"/>
  <c r="I4070" i="4"/>
  <c r="K4070" i="4"/>
  <c r="N4070" i="4"/>
  <c r="I4074" i="4"/>
  <c r="K4074" i="4"/>
  <c r="M4074" i="4"/>
  <c r="N4074" i="4"/>
  <c r="K4078" i="4"/>
  <c r="N4078" i="4"/>
  <c r="I4082" i="4"/>
  <c r="K4082" i="4"/>
  <c r="N4082" i="4"/>
  <c r="M4082" i="4"/>
  <c r="I4086" i="4"/>
  <c r="K4086" i="4"/>
  <c r="N4086" i="4"/>
  <c r="M4086" i="4"/>
  <c r="I4090" i="4"/>
  <c r="K4090" i="4"/>
  <c r="M4090" i="4"/>
  <c r="N4090" i="4"/>
  <c r="K4094" i="4"/>
  <c r="N4094" i="4"/>
  <c r="I4098" i="4"/>
  <c r="K4098" i="4"/>
  <c r="N4098" i="4"/>
  <c r="M4098" i="4"/>
  <c r="I4102" i="4"/>
  <c r="K4102" i="4"/>
  <c r="N4102" i="4"/>
  <c r="I4106" i="4"/>
  <c r="K4106" i="4"/>
  <c r="M4106" i="4"/>
  <c r="N4106" i="4"/>
  <c r="K4110" i="4"/>
  <c r="N4110" i="4"/>
  <c r="K4114" i="4"/>
  <c r="N4114" i="4"/>
  <c r="M4114" i="4"/>
  <c r="I4118" i="4"/>
  <c r="K4118" i="4"/>
  <c r="N4118" i="4"/>
  <c r="M4118" i="4"/>
  <c r="I4122" i="4"/>
  <c r="K4122" i="4"/>
  <c r="M4122" i="4"/>
  <c r="N4122" i="4"/>
  <c r="K4126" i="4"/>
  <c r="N4126" i="4"/>
  <c r="I4130" i="4"/>
  <c r="K4130" i="4"/>
  <c r="N4130" i="4"/>
  <c r="M4130" i="4"/>
  <c r="K4134" i="4"/>
  <c r="I4134" i="4"/>
  <c r="N4134" i="4"/>
  <c r="I4138" i="4"/>
  <c r="K4138" i="4"/>
  <c r="M4138" i="4"/>
  <c r="N4138" i="4"/>
  <c r="K4142" i="4"/>
  <c r="N4142" i="4"/>
  <c r="I4146" i="4"/>
  <c r="K4146" i="4"/>
  <c r="N4146" i="4"/>
  <c r="M4146" i="4"/>
  <c r="I4150" i="4"/>
  <c r="K4150" i="4"/>
  <c r="N4150" i="4"/>
  <c r="M4150" i="4"/>
  <c r="I4154" i="4"/>
  <c r="K4154" i="4"/>
  <c r="M4154" i="4"/>
  <c r="N4154" i="4"/>
  <c r="K4158" i="4"/>
  <c r="N4158" i="4"/>
  <c r="K4162" i="4"/>
  <c r="N4162" i="4"/>
  <c r="I4162" i="4"/>
  <c r="M4162" i="4"/>
  <c r="I4166" i="4"/>
  <c r="K4166" i="4"/>
  <c r="N4166" i="4"/>
  <c r="K4170" i="4"/>
  <c r="M4170" i="4"/>
  <c r="N4170" i="4"/>
  <c r="K4174" i="4"/>
  <c r="N4174" i="4"/>
  <c r="I4178" i="4"/>
  <c r="K4178" i="4"/>
  <c r="N4178" i="4"/>
  <c r="M4178" i="4"/>
  <c r="I4182" i="4"/>
  <c r="K4182" i="4"/>
  <c r="N4182" i="4"/>
  <c r="M4182" i="4"/>
  <c r="I4186" i="4"/>
  <c r="K4186" i="4"/>
  <c r="M4186" i="4"/>
  <c r="N4186" i="4"/>
  <c r="K4190" i="4"/>
  <c r="N4190" i="4"/>
  <c r="J4442" i="4"/>
  <c r="J4554" i="4"/>
  <c r="J4758" i="4"/>
  <c r="J4874" i="4"/>
  <c r="J5014" i="4"/>
  <c r="J933" i="4"/>
  <c r="J1189" i="4"/>
  <c r="J1317" i="4"/>
  <c r="J1381" i="4"/>
  <c r="J1509" i="4"/>
  <c r="J1573" i="4"/>
  <c r="J1829" i="4"/>
  <c r="J1893" i="4"/>
  <c r="J1957" i="4"/>
  <c r="J2213" i="4"/>
  <c r="J2341" i="4"/>
  <c r="J2405" i="4"/>
  <c r="J2661" i="4"/>
  <c r="J2725" i="4"/>
  <c r="J2853" i="4"/>
  <c r="J2917" i="4"/>
  <c r="J2981" i="4"/>
  <c r="J4251" i="4"/>
  <c r="J4507" i="4"/>
  <c r="J4635" i="4"/>
  <c r="J4763" i="4"/>
  <c r="J5019" i="4"/>
  <c r="J111" i="4"/>
  <c r="J127" i="4"/>
  <c r="J205" i="4"/>
  <c r="J221" i="4"/>
  <c r="J237" i="4"/>
  <c r="J253" i="4"/>
  <c r="J285" i="4"/>
  <c r="J317" i="4"/>
  <c r="J345" i="4"/>
  <c r="J357" i="4"/>
  <c r="J370" i="4"/>
  <c r="J409" i="4"/>
  <c r="J421" i="4"/>
  <c r="J434" i="4"/>
  <c r="J447" i="4"/>
  <c r="J466" i="4"/>
  <c r="J505" i="4"/>
  <c r="J517" i="4"/>
  <c r="J530" i="4"/>
  <c r="J569" i="4"/>
  <c r="J581" i="4"/>
  <c r="J594" i="4"/>
  <c r="J619" i="4"/>
  <c r="J645" i="4"/>
  <c r="J658" i="4"/>
  <c r="J690" i="4"/>
  <c r="J729" i="4"/>
  <c r="J741" i="4"/>
  <c r="J761" i="4"/>
  <c r="J793" i="4"/>
  <c r="J857" i="4"/>
  <c r="J882" i="4"/>
  <c r="J921" i="4"/>
  <c r="J939" i="4"/>
  <c r="J953" i="4"/>
  <c r="J985" i="4"/>
  <c r="J1010" i="4"/>
  <c r="J1023" i="4"/>
  <c r="J1049" i="4"/>
  <c r="J1087" i="4"/>
  <c r="J1113" i="4"/>
  <c r="J1209" i="4"/>
  <c r="J1227" i="4"/>
  <c r="J1241" i="4"/>
  <c r="J1291" i="4"/>
  <c r="J1305" i="4"/>
  <c r="J1311" i="4"/>
  <c r="J1337" i="4"/>
  <c r="J1419" i="4"/>
  <c r="J1433" i="4"/>
  <c r="J1471" i="4"/>
  <c r="J1483" i="4"/>
  <c r="J1497" i="4"/>
  <c r="J1529" i="4"/>
  <c r="J1593" i="4"/>
  <c r="J1663" i="4"/>
  <c r="J1675" i="4"/>
  <c r="J1689" i="4"/>
  <c r="J1727" i="4"/>
  <c r="J1739" i="4"/>
  <c r="J1753" i="4"/>
  <c r="J1791" i="4"/>
  <c r="J1803" i="4"/>
  <c r="J1810" i="4"/>
  <c r="J1849" i="4"/>
  <c r="J1913" i="4"/>
  <c r="J1938" i="4"/>
  <c r="J2019" i="4"/>
  <c r="J2041" i="4"/>
  <c r="J2067" i="4"/>
  <c r="J2105" i="4"/>
  <c r="J2157" i="4"/>
  <c r="J2173" i="4"/>
  <c r="J2188" i="4"/>
  <c r="J2203" i="4"/>
  <c r="J2219" i="4"/>
  <c r="J2233" i="4"/>
  <c r="J2241" i="4"/>
  <c r="J2257" i="4"/>
  <c r="J2273" i="4"/>
  <c r="J2333" i="4"/>
  <c r="J2349" i="4"/>
  <c r="J2395" i="4"/>
  <c r="J2427" i="4"/>
  <c r="J2443" i="4"/>
  <c r="J2459" i="4"/>
  <c r="J2475" i="4"/>
  <c r="J2523" i="4"/>
  <c r="J2603" i="4"/>
  <c r="J2619" i="4"/>
  <c r="J2635" i="4"/>
  <c r="J2667" i="4"/>
  <c r="J2683" i="4"/>
  <c r="J2699" i="4"/>
  <c r="J2707" i="4"/>
  <c r="J2739" i="4"/>
  <c r="J2755" i="4"/>
  <c r="J2771" i="4"/>
  <c r="J2787" i="4"/>
  <c r="J2803" i="4"/>
  <c r="J2819" i="4"/>
  <c r="J2835" i="4"/>
  <c r="J2851" i="4"/>
  <c r="J2883" i="4"/>
  <c r="J2899" i="4"/>
  <c r="J2915" i="4"/>
  <c r="J2931" i="4"/>
  <c r="J2947" i="4"/>
  <c r="J2955" i="4"/>
  <c r="J2971" i="4"/>
  <c r="J2987" i="4"/>
  <c r="J3011" i="4"/>
  <c r="J3025" i="4"/>
  <c r="J3049" i="4"/>
  <c r="J3073" i="4"/>
  <c r="J3089" i="4"/>
  <c r="J3105" i="4"/>
  <c r="J3121" i="4"/>
  <c r="J3137" i="4"/>
  <c r="J3153" i="4"/>
  <c r="J3169" i="4"/>
  <c r="J3185" i="4"/>
  <c r="J3201" i="4"/>
  <c r="J3217" i="4"/>
  <c r="J3233" i="4"/>
  <c r="J3241" i="4"/>
  <c r="J3257" i="4"/>
  <c r="J3273" i="4"/>
  <c r="J3289" i="4"/>
  <c r="J3305" i="4"/>
  <c r="J3321" i="4"/>
  <c r="J3337" i="4"/>
  <c r="J3353" i="4"/>
  <c r="J3369" i="4"/>
  <c r="J3385" i="4"/>
  <c r="J3401" i="4"/>
  <c r="J3417" i="4"/>
  <c r="J3425" i="4"/>
  <c r="J3441" i="4"/>
  <c r="J3457" i="4"/>
  <c r="J3473" i="4"/>
  <c r="J3489" i="4"/>
  <c r="J3505" i="4"/>
  <c r="J3521" i="4"/>
  <c r="J3537" i="4"/>
  <c r="J3553" i="4"/>
  <c r="J3569" i="4"/>
  <c r="J3585" i="4"/>
  <c r="J3601" i="4"/>
  <c r="J3617" i="4"/>
  <c r="J3633" i="4"/>
  <c r="J3665" i="4"/>
  <c r="J3713" i="4"/>
  <c r="J3727" i="4"/>
  <c r="J3741" i="4"/>
  <c r="J3755" i="4"/>
  <c r="J3771" i="4"/>
  <c r="J3859" i="4"/>
  <c r="J3873" i="4"/>
  <c r="J3887" i="4"/>
  <c r="J3902" i="4"/>
  <c r="J3917" i="4"/>
  <c r="J3946" i="4"/>
  <c r="J3990" i="4"/>
  <c r="J4005" i="4"/>
  <c r="J4033" i="4"/>
  <c r="J4047" i="4"/>
  <c r="J4062" i="4"/>
  <c r="J4077" i="4"/>
  <c r="J4105" i="4"/>
  <c r="J4133" i="4"/>
  <c r="J4175" i="4"/>
  <c r="J4205" i="4"/>
  <c r="J4211" i="4"/>
  <c r="J4233" i="4"/>
  <c r="J4247" i="4"/>
  <c r="J4254" i="4"/>
  <c r="J4269" i="4"/>
  <c r="J4297" i="4"/>
  <c r="J4311" i="4"/>
  <c r="J4513" i="4"/>
  <c r="J4665" i="4"/>
  <c r="J4801" i="4"/>
  <c r="J2774" i="4"/>
  <c r="J3526" i="4"/>
  <c r="J4056" i="4"/>
  <c r="J4724" i="4"/>
  <c r="J230" i="4"/>
  <c r="J314" i="4"/>
  <c r="J558" i="4"/>
  <c r="J1078" i="4"/>
  <c r="J1254" i="4"/>
  <c r="J2406" i="4"/>
  <c r="J3490" i="4"/>
  <c r="J4278" i="4"/>
  <c r="J773" i="4"/>
  <c r="J901" i="4"/>
  <c r="J1029" i="4"/>
  <c r="J1157" i="4"/>
  <c r="J1285" i="4"/>
  <c r="J1413" i="4"/>
  <c r="J1541" i="4"/>
  <c r="J1733" i="4"/>
  <c r="J1861" i="4"/>
  <c r="J1989" i="4"/>
  <c r="O53" i="4"/>
  <c r="J113" i="4"/>
  <c r="J137" i="4"/>
  <c r="J153" i="4"/>
  <c r="J193" i="4"/>
  <c r="J207" i="4"/>
  <c r="J223" i="4"/>
  <c r="J279" i="4"/>
  <c r="J295" i="4"/>
  <c r="J353" i="4"/>
  <c r="J365" i="4"/>
  <c r="J385" i="4"/>
  <c r="J397" i="4"/>
  <c r="J410" i="4"/>
  <c r="J449" i="4"/>
  <c r="J461" i="4"/>
  <c r="J474" i="4"/>
  <c r="J487" i="4"/>
  <c r="J525" i="4"/>
  <c r="J538" i="4"/>
  <c r="J563" i="4"/>
  <c r="J589" i="4"/>
  <c r="J602" i="4"/>
  <c r="J621" i="4"/>
  <c r="J634" i="4"/>
  <c r="J685" i="4"/>
  <c r="J749" i="4"/>
  <c r="J762" i="4"/>
  <c r="J801" i="4"/>
  <c r="J813" i="4"/>
  <c r="J826" i="4"/>
  <c r="J858" i="4"/>
  <c r="J897" i="4"/>
  <c r="J903" i="4"/>
  <c r="J922" i="4"/>
  <c r="J954" i="4"/>
  <c r="J967" i="4"/>
  <c r="J993" i="4"/>
  <c r="J1005" i="4"/>
  <c r="J1018" i="4"/>
  <c r="J1057" i="4"/>
  <c r="J1069" i="4"/>
  <c r="J1082" i="4"/>
  <c r="J1121" i="4"/>
  <c r="J1133" i="4"/>
  <c r="J1146" i="4"/>
  <c r="J1185" i="4"/>
  <c r="J1197" i="4"/>
  <c r="J1210" i="4"/>
  <c r="J1249" i="4"/>
  <c r="J1261" i="4"/>
  <c r="J1274" i="4"/>
  <c r="J1313" i="4"/>
  <c r="J1325" i="4"/>
  <c r="J1338" i="4"/>
  <c r="J1377" i="4"/>
  <c r="J1389" i="4"/>
  <c r="J1402" i="4"/>
  <c r="J1441" i="4"/>
  <c r="J1453" i="4"/>
  <c r="J1466" i="4"/>
  <c r="J1479" i="4"/>
  <c r="J1505" i="4"/>
  <c r="J1517" i="4"/>
  <c r="J1530" i="4"/>
  <c r="J1543" i="4"/>
  <c r="J1569" i="4"/>
  <c r="J1581" i="4"/>
  <c r="J1594" i="4"/>
  <c r="J1607" i="4"/>
  <c r="J1613" i="4"/>
  <c r="J1626" i="4"/>
  <c r="J1639" i="4"/>
  <c r="J1651" i="4"/>
  <c r="J1665" i="4"/>
  <c r="J1677" i="4"/>
  <c r="J1690" i="4"/>
  <c r="J1703" i="4"/>
  <c r="J1715" i="4"/>
  <c r="J1729" i="4"/>
  <c r="J1741" i="4"/>
  <c r="J1754" i="4"/>
  <c r="J1767" i="4"/>
  <c r="J1779" i="4"/>
  <c r="J1793" i="4"/>
  <c r="J1805" i="4"/>
  <c r="J1818" i="4"/>
  <c r="J1831" i="4"/>
  <c r="J1843" i="4"/>
  <c r="J1857" i="4"/>
  <c r="J1869" i="4"/>
  <c r="J1882" i="4"/>
  <c r="J1895" i="4"/>
  <c r="J1907" i="4"/>
  <c r="J1921" i="4"/>
  <c r="J1933" i="4"/>
  <c r="J1946" i="4"/>
  <c r="J1959" i="4"/>
  <c r="J1985" i="4"/>
  <c r="J1997" i="4"/>
  <c r="J2010" i="4"/>
  <c r="J2042" i="4"/>
  <c r="J2063" i="4"/>
  <c r="J2074" i="4"/>
  <c r="J2095" i="4"/>
  <c r="J2106" i="4"/>
  <c r="J2129" i="4"/>
  <c r="J2145" i="4"/>
  <c r="J2159" i="4"/>
  <c r="J2175" i="4"/>
  <c r="J2189" i="4"/>
  <c r="J2205" i="4"/>
  <c r="J2221" i="4"/>
  <c r="J2228" i="4"/>
  <c r="J2243" i="4"/>
  <c r="J2259" i="4"/>
  <c r="J2289" i="4"/>
  <c r="J2305" i="4"/>
  <c r="J2313" i="4"/>
  <c r="J2327" i="4"/>
  <c r="J2343" i="4"/>
  <c r="J2365" i="4"/>
  <c r="J2413" i="4"/>
  <c r="J2477" i="4"/>
  <c r="J2509" i="4"/>
  <c r="J2525" i="4"/>
  <c r="J2573" i="4"/>
  <c r="J2605" i="4"/>
  <c r="J2637" i="4"/>
  <c r="J2653" i="4"/>
  <c r="J2717" i="4"/>
  <c r="J2765" i="4"/>
  <c r="J2829" i="4"/>
  <c r="J2845" i="4"/>
  <c r="J2909" i="4"/>
  <c r="J2925" i="4"/>
  <c r="J2973" i="4"/>
  <c r="J3005" i="4"/>
  <c r="J3020" i="4"/>
  <c r="J3035" i="4"/>
  <c r="J3051" i="4"/>
  <c r="J3067" i="4"/>
  <c r="J3083" i="4"/>
  <c r="J3099" i="4"/>
  <c r="J3115" i="4"/>
  <c r="J3147" i="4"/>
  <c r="J3163" i="4"/>
  <c r="J3195" i="4"/>
  <c r="J3211" i="4"/>
  <c r="J3227" i="4"/>
  <c r="J3243" i="4"/>
  <c r="J3267" i="4"/>
  <c r="J3283" i="4"/>
  <c r="J3315" i="4"/>
  <c r="J3331" i="4"/>
  <c r="J3379" i="4"/>
  <c r="J3395" i="4"/>
  <c r="J3411" i="4"/>
  <c r="J3427" i="4"/>
  <c r="J3443" i="4"/>
  <c r="J3459" i="4"/>
  <c r="J3475" i="4"/>
  <c r="J3491" i="4"/>
  <c r="J3507" i="4"/>
  <c r="J3523" i="4"/>
  <c r="J3539" i="4"/>
  <c r="J3571" i="4"/>
  <c r="J3587" i="4"/>
  <c r="J3595" i="4"/>
  <c r="J3611" i="4"/>
  <c r="J3643" i="4"/>
  <c r="J3659" i="4"/>
  <c r="J3675" i="4"/>
  <c r="J3707" i="4"/>
  <c r="J3735" i="4"/>
  <c r="J3795" i="4"/>
  <c r="J3809" i="4"/>
  <c r="J3823" i="4"/>
  <c r="J3838" i="4"/>
  <c r="J3853" i="4"/>
  <c r="J3867" i="4"/>
  <c r="J3882" i="4"/>
  <c r="J3897" i="4"/>
  <c r="J3911" i="4"/>
  <c r="J3926" i="4"/>
  <c r="J3941" i="4"/>
  <c r="J3947" i="4"/>
  <c r="J3977" i="4"/>
  <c r="J3991" i="4"/>
  <c r="J4007" i="4"/>
  <c r="J4021" i="4"/>
  <c r="J4035" i="4"/>
  <c r="J4049" i="4"/>
  <c r="J4093" i="4"/>
  <c r="J4107" i="4"/>
  <c r="J4135" i="4"/>
  <c r="J4157" i="4"/>
  <c r="J4163" i="4"/>
  <c r="J4177" i="4"/>
  <c r="J4191" i="4"/>
  <c r="J4221" i="4"/>
  <c r="J4235" i="4"/>
  <c r="J4263" i="4"/>
  <c r="J4277" i="4"/>
  <c r="J4291" i="4"/>
  <c r="J4319" i="4"/>
  <c r="J4349" i="4"/>
  <c r="J4355" i="4"/>
  <c r="J4395" i="4"/>
  <c r="J4403" i="4"/>
  <c r="J4419" i="4"/>
  <c r="J4451" i="4"/>
  <c r="J4499" i="4"/>
  <c r="J4523" i="4"/>
  <c r="J4555" i="4"/>
  <c r="J4587" i="4"/>
  <c r="J4619" i="4"/>
  <c r="J4643" i="4"/>
  <c r="J4659" i="4"/>
  <c r="J4675" i="4"/>
  <c r="J4715" i="4"/>
  <c r="J4747" i="4"/>
  <c r="J4755" i="4"/>
  <c r="J4779" i="4"/>
  <c r="J4811" i="4"/>
  <c r="J4819" i="4"/>
  <c r="J4835" i="4"/>
  <c r="J4851" i="4"/>
  <c r="J4867" i="4"/>
  <c r="J4907" i="4"/>
  <c r="J4915" i="4"/>
  <c r="J4939" i="4"/>
  <c r="J4971" i="4"/>
  <c r="J4979" i="4"/>
  <c r="J4995" i="4"/>
  <c r="J5011" i="4"/>
  <c r="J5027" i="4"/>
  <c r="J5043" i="4"/>
  <c r="J2630" i="4"/>
  <c r="J2962" i="4"/>
  <c r="J3042" i="4"/>
  <c r="J3214" i="4"/>
  <c r="J3434" i="4"/>
  <c r="J3702" i="4"/>
  <c r="J4522" i="4"/>
  <c r="J282" i="4"/>
  <c r="J446" i="4"/>
  <c r="J950" i="4"/>
  <c r="J1638" i="4"/>
  <c r="J2738" i="4"/>
  <c r="J2850" i="4"/>
  <c r="J3014" i="4"/>
  <c r="J4330" i="4"/>
  <c r="J4682" i="4"/>
  <c r="K97" i="4"/>
  <c r="N97" i="4"/>
  <c r="K105" i="4"/>
  <c r="N105" i="4"/>
  <c r="K113" i="4"/>
  <c r="N113" i="4"/>
  <c r="K121" i="4"/>
  <c r="N121" i="4"/>
  <c r="K129" i="4"/>
  <c r="N129" i="4"/>
  <c r="K137" i="4"/>
  <c r="N137" i="4"/>
  <c r="K145" i="4"/>
  <c r="N145" i="4"/>
  <c r="K153" i="4"/>
  <c r="N153" i="4"/>
  <c r="K161" i="4"/>
  <c r="N161" i="4"/>
  <c r="K169" i="4"/>
  <c r="N169" i="4"/>
  <c r="K177" i="4"/>
  <c r="N177" i="4"/>
  <c r="K185" i="4"/>
  <c r="N185" i="4"/>
  <c r="K193" i="4"/>
  <c r="N193" i="4"/>
  <c r="K201" i="4"/>
  <c r="N201" i="4"/>
  <c r="K209" i="4"/>
  <c r="N209" i="4"/>
  <c r="K217" i="4"/>
  <c r="N217" i="4"/>
  <c r="K225" i="4"/>
  <c r="N225" i="4"/>
  <c r="K233" i="4"/>
  <c r="N233" i="4"/>
  <c r="K241" i="4"/>
  <c r="N241" i="4"/>
  <c r="K245" i="4"/>
  <c r="N245" i="4"/>
  <c r="K253" i="4"/>
  <c r="N253" i="4"/>
  <c r="K261" i="4"/>
  <c r="N261" i="4"/>
  <c r="K269" i="4"/>
  <c r="N269" i="4"/>
  <c r="K277" i="4"/>
  <c r="N277" i="4"/>
  <c r="K285" i="4"/>
  <c r="N285" i="4"/>
  <c r="K293" i="4"/>
  <c r="N293" i="4"/>
  <c r="K301" i="4"/>
  <c r="N301" i="4"/>
  <c r="K309" i="4"/>
  <c r="N309" i="4"/>
  <c r="K317" i="4"/>
  <c r="N317" i="4"/>
  <c r="K325" i="4"/>
  <c r="N325" i="4"/>
  <c r="K333" i="4"/>
  <c r="N333" i="4"/>
  <c r="K341" i="4"/>
  <c r="N341" i="4"/>
  <c r="K349" i="4"/>
  <c r="N349" i="4"/>
  <c r="K357" i="4"/>
  <c r="N357" i="4"/>
  <c r="K365" i="4"/>
  <c r="N365" i="4"/>
  <c r="K373" i="4"/>
  <c r="N373" i="4"/>
  <c r="K381" i="4"/>
  <c r="N381" i="4"/>
  <c r="K389" i="4"/>
  <c r="N389" i="4"/>
  <c r="K397" i="4"/>
  <c r="N397" i="4"/>
  <c r="K405" i="4"/>
  <c r="N405" i="4"/>
  <c r="K413" i="4"/>
  <c r="N413" i="4"/>
  <c r="K421" i="4"/>
  <c r="N421" i="4"/>
  <c r="K429" i="4"/>
  <c r="N429" i="4"/>
  <c r="K437" i="4"/>
  <c r="N437" i="4"/>
  <c r="K445" i="4"/>
  <c r="N445" i="4"/>
  <c r="K453" i="4"/>
  <c r="N453" i="4"/>
  <c r="K461" i="4"/>
  <c r="N461" i="4"/>
  <c r="K469" i="4"/>
  <c r="N469" i="4"/>
  <c r="K477" i="4"/>
  <c r="N477" i="4"/>
  <c r="K485" i="4"/>
  <c r="N485" i="4"/>
  <c r="K489" i="4"/>
  <c r="N489" i="4"/>
  <c r="K497" i="4"/>
  <c r="N497" i="4"/>
  <c r="K505" i="4"/>
  <c r="N505" i="4"/>
  <c r="K513" i="4"/>
  <c r="N513" i="4"/>
  <c r="K521" i="4"/>
  <c r="N521" i="4"/>
  <c r="K529" i="4"/>
  <c r="N529" i="4"/>
  <c r="K537" i="4"/>
  <c r="N537" i="4"/>
  <c r="K545" i="4"/>
  <c r="N545" i="4"/>
  <c r="K553" i="4"/>
  <c r="N553" i="4"/>
  <c r="K561" i="4"/>
  <c r="N561" i="4"/>
  <c r="K569" i="4"/>
  <c r="N569" i="4"/>
  <c r="K577" i="4"/>
  <c r="N577" i="4"/>
  <c r="K585" i="4"/>
  <c r="N585" i="4"/>
  <c r="K593" i="4"/>
  <c r="N593" i="4"/>
  <c r="K601" i="4"/>
  <c r="N601" i="4"/>
  <c r="K609" i="4"/>
  <c r="N609" i="4"/>
  <c r="K617" i="4"/>
  <c r="N617" i="4"/>
  <c r="K625" i="4"/>
  <c r="N625" i="4"/>
  <c r="K633" i="4"/>
  <c r="N633" i="4"/>
  <c r="K641" i="4"/>
  <c r="N641" i="4"/>
  <c r="K649" i="4"/>
  <c r="N649" i="4"/>
  <c r="K657" i="4"/>
  <c r="N657" i="4"/>
  <c r="K665" i="4"/>
  <c r="N665" i="4"/>
  <c r="K673" i="4"/>
  <c r="N673" i="4"/>
  <c r="K681" i="4"/>
  <c r="N681" i="4"/>
  <c r="K689" i="4"/>
  <c r="N689" i="4"/>
  <c r="K693" i="4"/>
  <c r="N693" i="4"/>
  <c r="K701" i="4"/>
  <c r="N701" i="4"/>
  <c r="K709" i="4"/>
  <c r="N709" i="4"/>
  <c r="K717" i="4"/>
  <c r="N717" i="4"/>
  <c r="M717" i="4"/>
  <c r="K725" i="4"/>
  <c r="N725" i="4"/>
  <c r="M725" i="4"/>
  <c r="K733" i="4"/>
  <c r="N733" i="4"/>
  <c r="M733" i="4"/>
  <c r="K741" i="4"/>
  <c r="N741" i="4"/>
  <c r="M741" i="4"/>
  <c r="K749" i="4"/>
  <c r="N749" i="4"/>
  <c r="M749" i="4"/>
  <c r="K757" i="4"/>
  <c r="N757" i="4"/>
  <c r="M757" i="4"/>
  <c r="K765" i="4"/>
  <c r="N765" i="4"/>
  <c r="M765" i="4"/>
  <c r="K773" i="4"/>
  <c r="N773" i="4"/>
  <c r="M773" i="4"/>
  <c r="K781" i="4"/>
  <c r="N781" i="4"/>
  <c r="M781" i="4"/>
  <c r="K793" i="4"/>
  <c r="N793" i="4"/>
  <c r="M793" i="4"/>
  <c r="K801" i="4"/>
  <c r="N801" i="4"/>
  <c r="M801" i="4"/>
  <c r="K809" i="4"/>
  <c r="N809" i="4"/>
  <c r="M809" i="4"/>
  <c r="K817" i="4"/>
  <c r="N817" i="4"/>
  <c r="M817" i="4"/>
  <c r="K825" i="4"/>
  <c r="N825" i="4"/>
  <c r="M825" i="4"/>
  <c r="K833" i="4"/>
  <c r="N833" i="4"/>
  <c r="M833" i="4"/>
  <c r="K841" i="4"/>
  <c r="N841" i="4"/>
  <c r="M841" i="4"/>
  <c r="K849" i="4"/>
  <c r="N849" i="4"/>
  <c r="M849" i="4"/>
  <c r="K857" i="4"/>
  <c r="N857" i="4"/>
  <c r="M857" i="4"/>
  <c r="K865" i="4"/>
  <c r="N865" i="4"/>
  <c r="M865" i="4"/>
  <c r="K873" i="4"/>
  <c r="N873" i="4"/>
  <c r="M873" i="4"/>
  <c r="K881" i="4"/>
  <c r="N881" i="4"/>
  <c r="M881" i="4"/>
  <c r="K889" i="4"/>
  <c r="N889" i="4"/>
  <c r="M889" i="4"/>
  <c r="K893" i="4"/>
  <c r="N893" i="4"/>
  <c r="M893" i="4"/>
  <c r="K901" i="4"/>
  <c r="N901" i="4"/>
  <c r="M901" i="4"/>
  <c r="K909" i="4"/>
  <c r="N909" i="4"/>
  <c r="M909" i="4"/>
  <c r="K917" i="4"/>
  <c r="N917" i="4"/>
  <c r="M917" i="4"/>
  <c r="K925" i="4"/>
  <c r="N925" i="4"/>
  <c r="M925" i="4"/>
  <c r="K933" i="4"/>
  <c r="N933" i="4"/>
  <c r="M933" i="4"/>
  <c r="K941" i="4"/>
  <c r="N941" i="4"/>
  <c r="M941" i="4"/>
  <c r="K949" i="4"/>
  <c r="N949" i="4"/>
  <c r="M949" i="4"/>
  <c r="K957" i="4"/>
  <c r="N957" i="4"/>
  <c r="M957" i="4"/>
  <c r="K965" i="4"/>
  <c r="N965" i="4"/>
  <c r="M965" i="4"/>
  <c r="K973" i="4"/>
  <c r="N973" i="4"/>
  <c r="M973" i="4"/>
  <c r="K981" i="4"/>
  <c r="N981" i="4"/>
  <c r="M981" i="4"/>
  <c r="K989" i="4"/>
  <c r="N989" i="4"/>
  <c r="M989" i="4"/>
  <c r="K997" i="4"/>
  <c r="N997" i="4"/>
  <c r="M997" i="4"/>
  <c r="K1005" i="4"/>
  <c r="N1005" i="4"/>
  <c r="M1005" i="4"/>
  <c r="K1013" i="4"/>
  <c r="N1013" i="4"/>
  <c r="M1013" i="4"/>
  <c r="K1021" i="4"/>
  <c r="N1021" i="4"/>
  <c r="M1021" i="4"/>
  <c r="K1029" i="4"/>
  <c r="N1029" i="4"/>
  <c r="M1029" i="4"/>
  <c r="K1037" i="4"/>
  <c r="N1037" i="4"/>
  <c r="M1037" i="4"/>
  <c r="K1045" i="4"/>
  <c r="N1045" i="4"/>
  <c r="M1045" i="4"/>
  <c r="K1053" i="4"/>
  <c r="N1053" i="4"/>
  <c r="M1053" i="4"/>
  <c r="K1061" i="4"/>
  <c r="N1061" i="4"/>
  <c r="M1061" i="4"/>
  <c r="K1069" i="4"/>
  <c r="N1069" i="4"/>
  <c r="M1069" i="4"/>
  <c r="K1077" i="4"/>
  <c r="N1077" i="4"/>
  <c r="M1077" i="4"/>
  <c r="K1085" i="4"/>
  <c r="N1085" i="4"/>
  <c r="M1085" i="4"/>
  <c r="K1093" i="4"/>
  <c r="N1093" i="4"/>
  <c r="M1093" i="4"/>
  <c r="K1101" i="4"/>
  <c r="N1101" i="4"/>
  <c r="M1101" i="4"/>
  <c r="K1109" i="4"/>
  <c r="N1109" i="4"/>
  <c r="M1109" i="4"/>
  <c r="K1117" i="4"/>
  <c r="N1117" i="4"/>
  <c r="M1117" i="4"/>
  <c r="K1125" i="4"/>
  <c r="N1125" i="4"/>
  <c r="M1125" i="4"/>
  <c r="K1133" i="4"/>
  <c r="N1133" i="4"/>
  <c r="M1133" i="4"/>
  <c r="K1141" i="4"/>
  <c r="N1141" i="4"/>
  <c r="M1141" i="4"/>
  <c r="K1149" i="4"/>
  <c r="N1149" i="4"/>
  <c r="M1149" i="4"/>
  <c r="K1157" i="4"/>
  <c r="N1157" i="4"/>
  <c r="M1157" i="4"/>
  <c r="K1161" i="4"/>
  <c r="N1161" i="4"/>
  <c r="M1161" i="4"/>
  <c r="K1169" i="4"/>
  <c r="N1169" i="4"/>
  <c r="M1169" i="4"/>
  <c r="K1177" i="4"/>
  <c r="N1177" i="4"/>
  <c r="M1177" i="4"/>
  <c r="K1185" i="4"/>
  <c r="N1185" i="4"/>
  <c r="M1185" i="4"/>
  <c r="K1193" i="4"/>
  <c r="N1193" i="4"/>
  <c r="M1193" i="4"/>
  <c r="K1201" i="4"/>
  <c r="N1201" i="4"/>
  <c r="M1201" i="4"/>
  <c r="K1209" i="4"/>
  <c r="N1209" i="4"/>
  <c r="M1209" i="4"/>
  <c r="K1221" i="4"/>
  <c r="N1221" i="4"/>
  <c r="M1221" i="4"/>
  <c r="K1229" i="4"/>
  <c r="N1229" i="4"/>
  <c r="M1229" i="4"/>
  <c r="K1233" i="4"/>
  <c r="N1233" i="4"/>
  <c r="M1233" i="4"/>
  <c r="K1241" i="4"/>
  <c r="N1241" i="4"/>
  <c r="M1241" i="4"/>
  <c r="K1249" i="4"/>
  <c r="N1249" i="4"/>
  <c r="M1249" i="4"/>
  <c r="K1257" i="4"/>
  <c r="N1257" i="4"/>
  <c r="M1257" i="4"/>
  <c r="K1269" i="4"/>
  <c r="N1269" i="4"/>
  <c r="M1269" i="4"/>
  <c r="K1277" i="4"/>
  <c r="N1277" i="4"/>
  <c r="M1277" i="4"/>
  <c r="K1285" i="4"/>
  <c r="N1285" i="4"/>
  <c r="M1285" i="4"/>
  <c r="K1289" i="4"/>
  <c r="N1289" i="4"/>
  <c r="M1289" i="4"/>
  <c r="K1297" i="4"/>
  <c r="N1297" i="4"/>
  <c r="M1297" i="4"/>
  <c r="K1305" i="4"/>
  <c r="N1305" i="4"/>
  <c r="M1305" i="4"/>
  <c r="K1313" i="4"/>
  <c r="N1313" i="4"/>
  <c r="M1313" i="4"/>
  <c r="K1321" i="4"/>
  <c r="N1321" i="4"/>
  <c r="M1321" i="4"/>
  <c r="K1329" i="4"/>
  <c r="N1329" i="4"/>
  <c r="M1329" i="4"/>
  <c r="K1337" i="4"/>
  <c r="N1337" i="4"/>
  <c r="M1337" i="4"/>
  <c r="K1345" i="4"/>
  <c r="N1345" i="4"/>
  <c r="M1345" i="4"/>
  <c r="K1353" i="4"/>
  <c r="N1353" i="4"/>
  <c r="M1353" i="4"/>
  <c r="K1361" i="4"/>
  <c r="N1361" i="4"/>
  <c r="M1361" i="4"/>
  <c r="K1369" i="4"/>
  <c r="N1369" i="4"/>
  <c r="M1369" i="4"/>
  <c r="K1377" i="4"/>
  <c r="N1377" i="4"/>
  <c r="M1377" i="4"/>
  <c r="K1385" i="4"/>
  <c r="N1385" i="4"/>
  <c r="M1385" i="4"/>
  <c r="K1393" i="4"/>
  <c r="N1393" i="4"/>
  <c r="M1393" i="4"/>
  <c r="K1401" i="4"/>
  <c r="N1401" i="4"/>
  <c r="M1401" i="4"/>
  <c r="K1409" i="4"/>
  <c r="N1409" i="4"/>
  <c r="M1409" i="4"/>
  <c r="K1417" i="4"/>
  <c r="N1417" i="4"/>
  <c r="M1417" i="4"/>
  <c r="K1425" i="4"/>
  <c r="N1425" i="4"/>
  <c r="M1425" i="4"/>
  <c r="K1433" i="4"/>
  <c r="N1433" i="4"/>
  <c r="M1433" i="4"/>
  <c r="K1441" i="4"/>
  <c r="N1441" i="4"/>
  <c r="M1441" i="4"/>
  <c r="K1449" i="4"/>
  <c r="N1449" i="4"/>
  <c r="M1449" i="4"/>
  <c r="K1457" i="4"/>
  <c r="N1457" i="4"/>
  <c r="M1457" i="4"/>
  <c r="K1465" i="4"/>
  <c r="N1465" i="4"/>
  <c r="M1465" i="4"/>
  <c r="K1473" i="4"/>
  <c r="N1473" i="4"/>
  <c r="M1473" i="4"/>
  <c r="K1481" i="4"/>
  <c r="N1481" i="4"/>
  <c r="M1481" i="4"/>
  <c r="K1489" i="4"/>
  <c r="N1489" i="4"/>
  <c r="M1489" i="4"/>
  <c r="K1497" i="4"/>
  <c r="N1497" i="4"/>
  <c r="M1497" i="4"/>
  <c r="K1505" i="4"/>
  <c r="N1505" i="4"/>
  <c r="M1505" i="4"/>
  <c r="K1513" i="4"/>
  <c r="N1513" i="4"/>
  <c r="M1513" i="4"/>
  <c r="K1521" i="4"/>
  <c r="N1521" i="4"/>
  <c r="M1521" i="4"/>
  <c r="K1529" i="4"/>
  <c r="N1529" i="4"/>
  <c r="M1529" i="4"/>
  <c r="K1537" i="4"/>
  <c r="N1537" i="4"/>
  <c r="M1537" i="4"/>
  <c r="K1545" i="4"/>
  <c r="N1545" i="4"/>
  <c r="M1545" i="4"/>
  <c r="K1553" i="4"/>
  <c r="N1553" i="4"/>
  <c r="M1553" i="4"/>
  <c r="K1561" i="4"/>
  <c r="N1561" i="4"/>
  <c r="M1561" i="4"/>
  <c r="K1569" i="4"/>
  <c r="N1569" i="4"/>
  <c r="M1569" i="4"/>
  <c r="K1577" i="4"/>
  <c r="N1577" i="4"/>
  <c r="M1577" i="4"/>
  <c r="K1585" i="4"/>
  <c r="N1585" i="4"/>
  <c r="M1585" i="4"/>
  <c r="K1593" i="4"/>
  <c r="N1593" i="4"/>
  <c r="M1593" i="4"/>
  <c r="K1601" i="4"/>
  <c r="N1601" i="4"/>
  <c r="M1601" i="4"/>
  <c r="K1609" i="4"/>
  <c r="N1609" i="4"/>
  <c r="M1609" i="4"/>
  <c r="K1617" i="4"/>
  <c r="N1617" i="4"/>
  <c r="M1617" i="4"/>
  <c r="K1625" i="4"/>
  <c r="N1625" i="4"/>
  <c r="M1625" i="4"/>
  <c r="K1633" i="4"/>
  <c r="N1633" i="4"/>
  <c r="M1633" i="4"/>
  <c r="K1641" i="4"/>
  <c r="N1641" i="4"/>
  <c r="M1641" i="4"/>
  <c r="K1649" i="4"/>
  <c r="N1649" i="4"/>
  <c r="M1649" i="4"/>
  <c r="K1657" i="4"/>
  <c r="N1657" i="4"/>
  <c r="M1657" i="4"/>
  <c r="K1665" i="4"/>
  <c r="N1665" i="4"/>
  <c r="M1665" i="4"/>
  <c r="K1673" i="4"/>
  <c r="N1673" i="4"/>
  <c r="M1673" i="4"/>
  <c r="K1681" i="4"/>
  <c r="N1681" i="4"/>
  <c r="M1681" i="4"/>
  <c r="K1689" i="4"/>
  <c r="N1689" i="4"/>
  <c r="M1689" i="4"/>
  <c r="K1693" i="4"/>
  <c r="N1693" i="4"/>
  <c r="M1693" i="4"/>
  <c r="K1701" i="4"/>
  <c r="N1701" i="4"/>
  <c r="M1701" i="4"/>
  <c r="K1709" i="4"/>
  <c r="N1709" i="4"/>
  <c r="M1709" i="4"/>
  <c r="K1717" i="4"/>
  <c r="N1717" i="4"/>
  <c r="M1717" i="4"/>
  <c r="K1729" i="4"/>
  <c r="N1729" i="4"/>
  <c r="M1729" i="4"/>
  <c r="K1737" i="4"/>
  <c r="N1737" i="4"/>
  <c r="M1737" i="4"/>
  <c r="K1745" i="4"/>
  <c r="N1745" i="4"/>
  <c r="M1745" i="4"/>
  <c r="K1753" i="4"/>
  <c r="N1753" i="4"/>
  <c r="M1753" i="4"/>
  <c r="K1761" i="4"/>
  <c r="N1761" i="4"/>
  <c r="M1761" i="4"/>
  <c r="K1769" i="4"/>
  <c r="N1769" i="4"/>
  <c r="M1769" i="4"/>
  <c r="K1777" i="4"/>
  <c r="N1777" i="4"/>
  <c r="M1777" i="4"/>
  <c r="K1785" i="4"/>
  <c r="N1785" i="4"/>
  <c r="M1785" i="4"/>
  <c r="K1797" i="4"/>
  <c r="N1797" i="4"/>
  <c r="M1797" i="4"/>
  <c r="K1805" i="4"/>
  <c r="N1805" i="4"/>
  <c r="M1805" i="4"/>
  <c r="K1813" i="4"/>
  <c r="N1813" i="4"/>
  <c r="M1813" i="4"/>
  <c r="K1821" i="4"/>
  <c r="N1821" i="4"/>
  <c r="M1821" i="4"/>
  <c r="K1825" i="4"/>
  <c r="N1825" i="4"/>
  <c r="M1825" i="4"/>
  <c r="K1833" i="4"/>
  <c r="N1833" i="4"/>
  <c r="M1833" i="4"/>
  <c r="K1841" i="4"/>
  <c r="N1841" i="4"/>
  <c r="M1841" i="4"/>
  <c r="K1849" i="4"/>
  <c r="N1849" i="4"/>
  <c r="M1849" i="4"/>
  <c r="K1857" i="4"/>
  <c r="N1857" i="4"/>
  <c r="M1857" i="4"/>
  <c r="K1865" i="4"/>
  <c r="N1865" i="4"/>
  <c r="M1865" i="4"/>
  <c r="K1873" i="4"/>
  <c r="N1873" i="4"/>
  <c r="M1873" i="4"/>
  <c r="K1881" i="4"/>
  <c r="N1881" i="4"/>
  <c r="M1881" i="4"/>
  <c r="K1889" i="4"/>
  <c r="N1889" i="4"/>
  <c r="M1889" i="4"/>
  <c r="K1897" i="4"/>
  <c r="N1897" i="4"/>
  <c r="M1897" i="4"/>
  <c r="K1905" i="4"/>
  <c r="N1905" i="4"/>
  <c r="M1905" i="4"/>
  <c r="K1913" i="4"/>
  <c r="N1913" i="4"/>
  <c r="M1913" i="4"/>
  <c r="K1921" i="4"/>
  <c r="N1921" i="4"/>
  <c r="M1921" i="4"/>
  <c r="K1929" i="4"/>
  <c r="N1929" i="4"/>
  <c r="M1929" i="4"/>
  <c r="K1937" i="4"/>
  <c r="N1937" i="4"/>
  <c r="M1937" i="4"/>
  <c r="K1945" i="4"/>
  <c r="N1945" i="4"/>
  <c r="M1945" i="4"/>
  <c r="K1953" i="4"/>
  <c r="N1953" i="4"/>
  <c r="M1953" i="4"/>
  <c r="K1961" i="4"/>
  <c r="N1961" i="4"/>
  <c r="M1961" i="4"/>
  <c r="K1969" i="4"/>
  <c r="N1969" i="4"/>
  <c r="M1969" i="4"/>
  <c r="K1977" i="4"/>
  <c r="N1977" i="4"/>
  <c r="M1977" i="4"/>
  <c r="K1985" i="4"/>
  <c r="N1985" i="4"/>
  <c r="M1985" i="4"/>
  <c r="K1993" i="4"/>
  <c r="N1993" i="4"/>
  <c r="M1993" i="4"/>
  <c r="K2001" i="4"/>
  <c r="N2001" i="4"/>
  <c r="M2001" i="4"/>
  <c r="K2009" i="4"/>
  <c r="N2009" i="4"/>
  <c r="M2009" i="4"/>
  <c r="K2017" i="4"/>
  <c r="N2017" i="4"/>
  <c r="M2017" i="4"/>
  <c r="K2025" i="4"/>
  <c r="N2025" i="4"/>
  <c r="M2025" i="4"/>
  <c r="K2033" i="4"/>
  <c r="N2033" i="4"/>
  <c r="M2033" i="4"/>
  <c r="K2041" i="4"/>
  <c r="N2041" i="4"/>
  <c r="M2041" i="4"/>
  <c r="K2049" i="4"/>
  <c r="N2049" i="4"/>
  <c r="M2049" i="4"/>
  <c r="K2057" i="4"/>
  <c r="N2057" i="4"/>
  <c r="M2057" i="4"/>
  <c r="K2065" i="4"/>
  <c r="N2065" i="4"/>
  <c r="M2065" i="4"/>
  <c r="K2073" i="4"/>
  <c r="N2073" i="4"/>
  <c r="M2073" i="4"/>
  <c r="K2081" i="4"/>
  <c r="N2081" i="4"/>
  <c r="M2081" i="4"/>
  <c r="K2089" i="4"/>
  <c r="N2089" i="4"/>
  <c r="M2089" i="4"/>
  <c r="K2097" i="4"/>
  <c r="N2097" i="4"/>
  <c r="M2097" i="4"/>
  <c r="K2105" i="4"/>
  <c r="N2105" i="4"/>
  <c r="M2105" i="4"/>
  <c r="K2109" i="4"/>
  <c r="N2109" i="4"/>
  <c r="M2109" i="4"/>
  <c r="K2117" i="4"/>
  <c r="N2117" i="4"/>
  <c r="M2117" i="4"/>
  <c r="K2125" i="4"/>
  <c r="N2125" i="4"/>
  <c r="M2125" i="4"/>
  <c r="K2133" i="4"/>
  <c r="N2133" i="4"/>
  <c r="M2133" i="4"/>
  <c r="K2145" i="4"/>
  <c r="N2145" i="4"/>
  <c r="M2145" i="4"/>
  <c r="K2153" i="4"/>
  <c r="N2153" i="4"/>
  <c r="M2153" i="4"/>
  <c r="K2161" i="4"/>
  <c r="N2161" i="4"/>
  <c r="M2161" i="4"/>
  <c r="K2169" i="4"/>
  <c r="N2169" i="4"/>
  <c r="M2169" i="4"/>
  <c r="K2177" i="4"/>
  <c r="N2177" i="4"/>
  <c r="M2177" i="4"/>
  <c r="K2185" i="4"/>
  <c r="N2185" i="4"/>
  <c r="M2185" i="4"/>
  <c r="K2197" i="4"/>
  <c r="N2197" i="4"/>
  <c r="M2197" i="4"/>
  <c r="K2205" i="4"/>
  <c r="N2205" i="4"/>
  <c r="M2205" i="4"/>
  <c r="K2213" i="4"/>
  <c r="N2213" i="4"/>
  <c r="M2213" i="4"/>
  <c r="K2221" i="4"/>
  <c r="N2221" i="4"/>
  <c r="M2221" i="4"/>
  <c r="K2229" i="4"/>
  <c r="N2229" i="4"/>
  <c r="M2229" i="4"/>
  <c r="K2237" i="4"/>
  <c r="N2237" i="4"/>
  <c r="M2237" i="4"/>
  <c r="K2245" i="4"/>
  <c r="N2245" i="4"/>
  <c r="M2245" i="4"/>
  <c r="K2253" i="4"/>
  <c r="N2253" i="4"/>
  <c r="M2253" i="4"/>
  <c r="K2261" i="4"/>
  <c r="N2261" i="4"/>
  <c r="M2261" i="4"/>
  <c r="K2269" i="4"/>
  <c r="N2269" i="4"/>
  <c r="M2269" i="4"/>
  <c r="K2277" i="4"/>
  <c r="N2277" i="4"/>
  <c r="M2277" i="4"/>
  <c r="K2285" i="4"/>
  <c r="N2285" i="4"/>
  <c r="M2285" i="4"/>
  <c r="K2293" i="4"/>
  <c r="N2293" i="4"/>
  <c r="M2293" i="4"/>
  <c r="K2301" i="4"/>
  <c r="N2301" i="4"/>
  <c r="M2301" i="4"/>
  <c r="K2309" i="4"/>
  <c r="N2309" i="4"/>
  <c r="M2309" i="4"/>
  <c r="K2317" i="4"/>
  <c r="N2317" i="4"/>
  <c r="M2317" i="4"/>
  <c r="K2325" i="4"/>
  <c r="N2325" i="4"/>
  <c r="M2325" i="4"/>
  <c r="K2333" i="4"/>
  <c r="N2333" i="4"/>
  <c r="M2333" i="4"/>
  <c r="K2341" i="4"/>
  <c r="N2341" i="4"/>
  <c r="M2341" i="4"/>
  <c r="K2349" i="4"/>
  <c r="N2349" i="4"/>
  <c r="M2349" i="4"/>
  <c r="K2357" i="4"/>
  <c r="N2357" i="4"/>
  <c r="M2357" i="4"/>
  <c r="K2361" i="4"/>
  <c r="N2361" i="4"/>
  <c r="M2361" i="4"/>
  <c r="K2369" i="4"/>
  <c r="N2369" i="4"/>
  <c r="M2369" i="4"/>
  <c r="K2377" i="4"/>
  <c r="N2377" i="4"/>
  <c r="M2377" i="4"/>
  <c r="K2385" i="4"/>
  <c r="N2385" i="4"/>
  <c r="M2385" i="4"/>
  <c r="K2393" i="4"/>
  <c r="N2393" i="4"/>
  <c r="M2393" i="4"/>
  <c r="K2401" i="4"/>
  <c r="N2401" i="4"/>
  <c r="M2401" i="4"/>
  <c r="K2409" i="4"/>
  <c r="N2409" i="4"/>
  <c r="M2409" i="4"/>
  <c r="K2417" i="4"/>
  <c r="N2417" i="4"/>
  <c r="M2417" i="4"/>
  <c r="K2425" i="4"/>
  <c r="N2425" i="4"/>
  <c r="M2425" i="4"/>
  <c r="K2433" i="4"/>
  <c r="N2433" i="4"/>
  <c r="M2433" i="4"/>
  <c r="K2441" i="4"/>
  <c r="N2441" i="4"/>
  <c r="M2441" i="4"/>
  <c r="K2449" i="4"/>
  <c r="N2449" i="4"/>
  <c r="M2449" i="4"/>
  <c r="K2457" i="4"/>
  <c r="N2457" i="4"/>
  <c r="M2457" i="4"/>
  <c r="K2465" i="4"/>
  <c r="N2465" i="4"/>
  <c r="M2465" i="4"/>
  <c r="K2473" i="4"/>
  <c r="N2473" i="4"/>
  <c r="M2473" i="4"/>
  <c r="K2481" i="4"/>
  <c r="N2481" i="4"/>
  <c r="M2481" i="4"/>
  <c r="K2489" i="4"/>
  <c r="N2489" i="4"/>
  <c r="M2489" i="4"/>
  <c r="K2497" i="4"/>
  <c r="N2497" i="4"/>
  <c r="M2497" i="4"/>
  <c r="K2505" i="4"/>
  <c r="N2505" i="4"/>
  <c r="M2505" i="4"/>
  <c r="K2513" i="4"/>
  <c r="N2513" i="4"/>
  <c r="M2513" i="4"/>
  <c r="K2521" i="4"/>
  <c r="N2521" i="4"/>
  <c r="M2521" i="4"/>
  <c r="K2529" i="4"/>
  <c r="N2529" i="4"/>
  <c r="M2529" i="4"/>
  <c r="K2537" i="4"/>
  <c r="N2537" i="4"/>
  <c r="M2537" i="4"/>
  <c r="K2545" i="4"/>
  <c r="N2545" i="4"/>
  <c r="M2545" i="4"/>
  <c r="K2553" i="4"/>
  <c r="N2553" i="4"/>
  <c r="M2553" i="4"/>
  <c r="K2561" i="4"/>
  <c r="N2561" i="4"/>
  <c r="M2561" i="4"/>
  <c r="K2569" i="4"/>
  <c r="N2569" i="4"/>
  <c r="M2569" i="4"/>
  <c r="K2577" i="4"/>
  <c r="N2577" i="4"/>
  <c r="M2577" i="4"/>
  <c r="K2585" i="4"/>
  <c r="N2585" i="4"/>
  <c r="M2585" i="4"/>
  <c r="K2593" i="4"/>
  <c r="N2593" i="4"/>
  <c r="M2593" i="4"/>
  <c r="K2601" i="4"/>
  <c r="N2601" i="4"/>
  <c r="M2601" i="4"/>
  <c r="K2609" i="4"/>
  <c r="N2609" i="4"/>
  <c r="M2609" i="4"/>
  <c r="K2617" i="4"/>
  <c r="N2617" i="4"/>
  <c r="M2617" i="4"/>
  <c r="K2625" i="4"/>
  <c r="N2625" i="4"/>
  <c r="M2625" i="4"/>
  <c r="K2633" i="4"/>
  <c r="N2633" i="4"/>
  <c r="M2633" i="4"/>
  <c r="K2641" i="4"/>
  <c r="N2641" i="4"/>
  <c r="M2641" i="4"/>
  <c r="K2649" i="4"/>
  <c r="N2649" i="4"/>
  <c r="M2649" i="4"/>
  <c r="K2657" i="4"/>
  <c r="M2657" i="4"/>
  <c r="N2657" i="4"/>
  <c r="K2665" i="4"/>
  <c r="M2665" i="4"/>
  <c r="N2665" i="4"/>
  <c r="K2673" i="4"/>
  <c r="M2673" i="4"/>
  <c r="N2673" i="4"/>
  <c r="K2681" i="4"/>
  <c r="M2681" i="4"/>
  <c r="N2681" i="4"/>
  <c r="K2689" i="4"/>
  <c r="M2689" i="4"/>
  <c r="N2689" i="4"/>
  <c r="K2697" i="4"/>
  <c r="M2697" i="4"/>
  <c r="N2697" i="4"/>
  <c r="K2705" i="4"/>
  <c r="M2705" i="4"/>
  <c r="N2705" i="4"/>
  <c r="K2713" i="4"/>
  <c r="M2713" i="4"/>
  <c r="N2713" i="4"/>
  <c r="K2721" i="4"/>
  <c r="M2721" i="4"/>
  <c r="N2721" i="4"/>
  <c r="K2725" i="4"/>
  <c r="M2725" i="4"/>
  <c r="N2725" i="4"/>
  <c r="K2733" i="4"/>
  <c r="M2733" i="4"/>
  <c r="N2733" i="4"/>
  <c r="K2741" i="4"/>
  <c r="M2741" i="4"/>
  <c r="N2741" i="4"/>
  <c r="K2753" i="4"/>
  <c r="M2753" i="4"/>
  <c r="N2753" i="4"/>
  <c r="K2757" i="4"/>
  <c r="M2757" i="4"/>
  <c r="N2757" i="4"/>
  <c r="K2765" i="4"/>
  <c r="M2765" i="4"/>
  <c r="N2765" i="4"/>
  <c r="K2773" i="4"/>
  <c r="M2773" i="4"/>
  <c r="N2773" i="4"/>
  <c r="K2781" i="4"/>
  <c r="M2781" i="4"/>
  <c r="N2781" i="4"/>
  <c r="K2789" i="4"/>
  <c r="M2789" i="4"/>
  <c r="N2789" i="4"/>
  <c r="K2797" i="4"/>
  <c r="M2797" i="4"/>
  <c r="N2797" i="4"/>
  <c r="K2805" i="4"/>
  <c r="M2805" i="4"/>
  <c r="N2805" i="4"/>
  <c r="K2813" i="4"/>
  <c r="M2813" i="4"/>
  <c r="N2813" i="4"/>
  <c r="K2821" i="4"/>
  <c r="M2821" i="4"/>
  <c r="N2821" i="4"/>
  <c r="K2829" i="4"/>
  <c r="M2829" i="4"/>
  <c r="N2829" i="4"/>
  <c r="K2837" i="4"/>
  <c r="M2837" i="4"/>
  <c r="N2837" i="4"/>
  <c r="K2845" i="4"/>
  <c r="M2845" i="4"/>
  <c r="N2845" i="4"/>
  <c r="K2853" i="4"/>
  <c r="M2853" i="4"/>
  <c r="N2853" i="4"/>
  <c r="K2861" i="4"/>
  <c r="M2861" i="4"/>
  <c r="N2861" i="4"/>
  <c r="K2869" i="4"/>
  <c r="M2869" i="4"/>
  <c r="N2869" i="4"/>
  <c r="K2877" i="4"/>
  <c r="M2877" i="4"/>
  <c r="N2877" i="4"/>
  <c r="K2885" i="4"/>
  <c r="M2885" i="4"/>
  <c r="N2885" i="4"/>
  <c r="K2893" i="4"/>
  <c r="M2893" i="4"/>
  <c r="N2893" i="4"/>
  <c r="K2901" i="4"/>
  <c r="M2901" i="4"/>
  <c r="N2901" i="4"/>
  <c r="K2909" i="4"/>
  <c r="M2909" i="4"/>
  <c r="N2909" i="4"/>
  <c r="K2917" i="4"/>
  <c r="M2917" i="4"/>
  <c r="N2917" i="4"/>
  <c r="K2925" i="4"/>
  <c r="M2925" i="4"/>
  <c r="N2925" i="4"/>
  <c r="K2933" i="4"/>
  <c r="M2933" i="4"/>
  <c r="N2933" i="4"/>
  <c r="K2941" i="4"/>
  <c r="M2941" i="4"/>
  <c r="N2941" i="4"/>
  <c r="K2949" i="4"/>
  <c r="M2949" i="4"/>
  <c r="N2949" i="4"/>
  <c r="M2957" i="4"/>
  <c r="K2957" i="4"/>
  <c r="N2957" i="4"/>
  <c r="K2965" i="4"/>
  <c r="M2965" i="4"/>
  <c r="N2965" i="4"/>
  <c r="K2973" i="4"/>
  <c r="M2973" i="4"/>
  <c r="N2973" i="4"/>
  <c r="K2981" i="4"/>
  <c r="M2981" i="4"/>
  <c r="N2981" i="4"/>
  <c r="K2989" i="4"/>
  <c r="M2989" i="4"/>
  <c r="N2989" i="4"/>
  <c r="K2997" i="4"/>
  <c r="M2997" i="4"/>
  <c r="N2997" i="4"/>
  <c r="K3005" i="4"/>
  <c r="M3005" i="4"/>
  <c r="N3005" i="4"/>
  <c r="K3013" i="4"/>
  <c r="M3013" i="4"/>
  <c r="N3013" i="4"/>
  <c r="K3021" i="4"/>
  <c r="M3021" i="4"/>
  <c r="N3021" i="4"/>
  <c r="K3029" i="4"/>
  <c r="M3029" i="4"/>
  <c r="N3029" i="4"/>
  <c r="K3037" i="4"/>
  <c r="M3037" i="4"/>
  <c r="N3037" i="4"/>
  <c r="K3045" i="4"/>
  <c r="M3045" i="4"/>
  <c r="N3045" i="4"/>
  <c r="K3053" i="4"/>
  <c r="M3053" i="4"/>
  <c r="N3053" i="4"/>
  <c r="K3061" i="4"/>
  <c r="M3061" i="4"/>
  <c r="N3061" i="4"/>
  <c r="K3069" i="4"/>
  <c r="M3069" i="4"/>
  <c r="N3069" i="4"/>
  <c r="K3077" i="4"/>
  <c r="M3077" i="4"/>
  <c r="N3077" i="4"/>
  <c r="K3085" i="4"/>
  <c r="M3085" i="4"/>
  <c r="N3085" i="4"/>
  <c r="K3093" i="4"/>
  <c r="M3093" i="4"/>
  <c r="N3093" i="4"/>
  <c r="K3101" i="4"/>
  <c r="M3101" i="4"/>
  <c r="N3101" i="4"/>
  <c r="K3109" i="4"/>
  <c r="M3109" i="4"/>
  <c r="N3109" i="4"/>
  <c r="K3117" i="4"/>
  <c r="M3117" i="4"/>
  <c r="N3117" i="4"/>
  <c r="K3125" i="4"/>
  <c r="M3125" i="4"/>
  <c r="N3125" i="4"/>
  <c r="K3133" i="4"/>
  <c r="M3133" i="4"/>
  <c r="N3133" i="4"/>
  <c r="K3141" i="4"/>
  <c r="M3141" i="4"/>
  <c r="N3141" i="4"/>
  <c r="K3149" i="4"/>
  <c r="M3149" i="4"/>
  <c r="N3149" i="4"/>
  <c r="K3157" i="4"/>
  <c r="M3157" i="4"/>
  <c r="N3157" i="4"/>
  <c r="K3165" i="4"/>
  <c r="M3165" i="4"/>
  <c r="N3165" i="4"/>
  <c r="K3173" i="4"/>
  <c r="M3173" i="4"/>
  <c r="N3173" i="4"/>
  <c r="K3181" i="4"/>
  <c r="M3181" i="4"/>
  <c r="N3181" i="4"/>
  <c r="K3189" i="4"/>
  <c r="M3189" i="4"/>
  <c r="N3189" i="4"/>
  <c r="K3197" i="4"/>
  <c r="M3197" i="4"/>
  <c r="N3197" i="4"/>
  <c r="K3205" i="4"/>
  <c r="M3205" i="4"/>
  <c r="N3205" i="4"/>
  <c r="K3213" i="4"/>
  <c r="M3213" i="4"/>
  <c r="N3213" i="4"/>
  <c r="K3221" i="4"/>
  <c r="M3221" i="4"/>
  <c r="N3221" i="4"/>
  <c r="K3229" i="4"/>
  <c r="M3229" i="4"/>
  <c r="N3229" i="4"/>
  <c r="K3237" i="4"/>
  <c r="M3237" i="4"/>
  <c r="N3237" i="4"/>
  <c r="K3245" i="4"/>
  <c r="M3245" i="4"/>
  <c r="N3245" i="4"/>
  <c r="K3253" i="4"/>
  <c r="M3253" i="4"/>
  <c r="N3253" i="4"/>
  <c r="K3261" i="4"/>
  <c r="M3261" i="4"/>
  <c r="N3261" i="4"/>
  <c r="K3269" i="4"/>
  <c r="M3269" i="4"/>
  <c r="N3269" i="4"/>
  <c r="K3277" i="4"/>
  <c r="M3277" i="4"/>
  <c r="N3277" i="4"/>
  <c r="K3285" i="4"/>
  <c r="M3285" i="4"/>
  <c r="N3285" i="4"/>
  <c r="K3293" i="4"/>
  <c r="M3293" i="4"/>
  <c r="N3293" i="4"/>
  <c r="K3301" i="4"/>
  <c r="M3301" i="4"/>
  <c r="N3301" i="4"/>
  <c r="K3309" i="4"/>
  <c r="M3309" i="4"/>
  <c r="N3309" i="4"/>
  <c r="K3317" i="4"/>
  <c r="M3317" i="4"/>
  <c r="N3317" i="4"/>
  <c r="K3325" i="4"/>
  <c r="N3325" i="4"/>
  <c r="K3333" i="4"/>
  <c r="M3333" i="4"/>
  <c r="N3333" i="4"/>
  <c r="K3341" i="4"/>
  <c r="N3341" i="4"/>
  <c r="K3349" i="4"/>
  <c r="M3349" i="4"/>
  <c r="N3349" i="4"/>
  <c r="K3357" i="4"/>
  <c r="N3357" i="4"/>
  <c r="K3365" i="4"/>
  <c r="M3365" i="4"/>
  <c r="N3365" i="4"/>
  <c r="K3373" i="4"/>
  <c r="N3373" i="4"/>
  <c r="M3373" i="4"/>
  <c r="K3381" i="4"/>
  <c r="M3381" i="4"/>
  <c r="N3381" i="4"/>
  <c r="K3389" i="4"/>
  <c r="N3389" i="4"/>
  <c r="K3397" i="4"/>
  <c r="M3397" i="4"/>
  <c r="N3397" i="4"/>
  <c r="K3405" i="4"/>
  <c r="N3405" i="4"/>
  <c r="K3413" i="4"/>
  <c r="M3413" i="4"/>
  <c r="N3413" i="4"/>
  <c r="K3421" i="4"/>
  <c r="N3421" i="4"/>
  <c r="K3429" i="4"/>
  <c r="M3429" i="4"/>
  <c r="N3429" i="4"/>
  <c r="K3437" i="4"/>
  <c r="N3437" i="4"/>
  <c r="M3437" i="4"/>
  <c r="K3441" i="4"/>
  <c r="N3441" i="4"/>
  <c r="K3449" i="4"/>
  <c r="N3449" i="4"/>
  <c r="K3457" i="4"/>
  <c r="M3457" i="4"/>
  <c r="N3457" i="4"/>
  <c r="K3465" i="4"/>
  <c r="M3465" i="4"/>
  <c r="N3465" i="4"/>
  <c r="K3473" i="4"/>
  <c r="M3473" i="4"/>
  <c r="N3473" i="4"/>
  <c r="K3481" i="4"/>
  <c r="M3481" i="4"/>
  <c r="N3481" i="4"/>
  <c r="K3489" i="4"/>
  <c r="N3489" i="4"/>
  <c r="K3497" i="4"/>
  <c r="N3497" i="4"/>
  <c r="K3505" i="4"/>
  <c r="N3505" i="4"/>
  <c r="K3513" i="4"/>
  <c r="N3513" i="4"/>
  <c r="K3521" i="4"/>
  <c r="N3521" i="4"/>
  <c r="M3521" i="4"/>
  <c r="K3529" i="4"/>
  <c r="N3529" i="4"/>
  <c r="K3537" i="4"/>
  <c r="M3537" i="4"/>
  <c r="N3537" i="4"/>
  <c r="K3545" i="4"/>
  <c r="N3545" i="4"/>
  <c r="M3545" i="4"/>
  <c r="K3553" i="4"/>
  <c r="N3553" i="4"/>
  <c r="M3553" i="4"/>
  <c r="K3561" i="4"/>
  <c r="N3561" i="4"/>
  <c r="M3561" i="4"/>
  <c r="K3569" i="4"/>
  <c r="N3569" i="4"/>
  <c r="M3569" i="4"/>
  <c r="K3577" i="4"/>
  <c r="N3577" i="4"/>
  <c r="M3577" i="4"/>
  <c r="K3585" i="4"/>
  <c r="M3585" i="4"/>
  <c r="N3585" i="4"/>
  <c r="K3593" i="4"/>
  <c r="M3593" i="4"/>
  <c r="N3593" i="4"/>
  <c r="K3601" i="4"/>
  <c r="M3601" i="4"/>
  <c r="N3601" i="4"/>
  <c r="K3609" i="4"/>
  <c r="M3609" i="4"/>
  <c r="N3609" i="4"/>
  <c r="K3617" i="4"/>
  <c r="N3617" i="4"/>
  <c r="K3625" i="4"/>
  <c r="N3625" i="4"/>
  <c r="K3633" i="4"/>
  <c r="N3633" i="4"/>
  <c r="K3641" i="4"/>
  <c r="N3641" i="4"/>
  <c r="K3649" i="4"/>
  <c r="N3649" i="4"/>
  <c r="K3657" i="4"/>
  <c r="N3657" i="4"/>
  <c r="K3665" i="4"/>
  <c r="M3665" i="4"/>
  <c r="N3665" i="4"/>
  <c r="K3673" i="4"/>
  <c r="N3673" i="4"/>
  <c r="K3681" i="4"/>
  <c r="N3681" i="4"/>
  <c r="K3689" i="4"/>
  <c r="N3689" i="4"/>
  <c r="K3697" i="4"/>
  <c r="N3697" i="4"/>
  <c r="K3705" i="4"/>
  <c r="N3705" i="4"/>
  <c r="K3713" i="4"/>
  <c r="M3713" i="4"/>
  <c r="N3713" i="4"/>
  <c r="K3721" i="4"/>
  <c r="M3721" i="4"/>
  <c r="N3721" i="4"/>
  <c r="K3729" i="4"/>
  <c r="M3729" i="4"/>
  <c r="N3729" i="4"/>
  <c r="K3737" i="4"/>
  <c r="M3737" i="4"/>
  <c r="N3737" i="4"/>
  <c r="K3745" i="4"/>
  <c r="N3745" i="4"/>
  <c r="K3753" i="4"/>
  <c r="N3753" i="4"/>
  <c r="K3761" i="4"/>
  <c r="N3761" i="4"/>
  <c r="K3769" i="4"/>
  <c r="N3769" i="4"/>
  <c r="K3777" i="4"/>
  <c r="N3777" i="4"/>
  <c r="M3777" i="4"/>
  <c r="K3785" i="4"/>
  <c r="N3785" i="4"/>
  <c r="K3793" i="4"/>
  <c r="M3793" i="4"/>
  <c r="N3793" i="4"/>
  <c r="K3801" i="4"/>
  <c r="N3801" i="4"/>
  <c r="M3801" i="4"/>
  <c r="K3809" i="4"/>
  <c r="N3809" i="4"/>
  <c r="M3809" i="4"/>
  <c r="K3817" i="4"/>
  <c r="N3817" i="4"/>
  <c r="M3817" i="4"/>
  <c r="K3825" i="4"/>
  <c r="N3825" i="4"/>
  <c r="M3825" i="4"/>
  <c r="K3833" i="4"/>
  <c r="N3833" i="4"/>
  <c r="M3833" i="4"/>
  <c r="K3841" i="4"/>
  <c r="M3841" i="4"/>
  <c r="N3841" i="4"/>
  <c r="K3849" i="4"/>
  <c r="M3849" i="4"/>
  <c r="N3849" i="4"/>
  <c r="K3857" i="4"/>
  <c r="M3857" i="4"/>
  <c r="N3857" i="4"/>
  <c r="K3865" i="4"/>
  <c r="M3865" i="4"/>
  <c r="N3865" i="4"/>
  <c r="K3873" i="4"/>
  <c r="N3873" i="4"/>
  <c r="K3881" i="4"/>
  <c r="N3881" i="4"/>
  <c r="K3889" i="4"/>
  <c r="N3889" i="4"/>
  <c r="K3897" i="4"/>
  <c r="N3897" i="4"/>
  <c r="K3905" i="4"/>
  <c r="N3905" i="4"/>
  <c r="K3913" i="4"/>
  <c r="N3913" i="4"/>
  <c r="K3921" i="4"/>
  <c r="M3921" i="4"/>
  <c r="N3921" i="4"/>
  <c r="K3929" i="4"/>
  <c r="N3929" i="4"/>
  <c r="K3937" i="4"/>
  <c r="N3937" i="4"/>
  <c r="K3945" i="4"/>
  <c r="N3945" i="4"/>
  <c r="K3953" i="4"/>
  <c r="N3953" i="4"/>
  <c r="K3961" i="4"/>
  <c r="N3961" i="4"/>
  <c r="K3969" i="4"/>
  <c r="M3969" i="4"/>
  <c r="N3969" i="4"/>
  <c r="K3977" i="4"/>
  <c r="M3977" i="4"/>
  <c r="N3977" i="4"/>
  <c r="K3985" i="4"/>
  <c r="M3985" i="4"/>
  <c r="N3985" i="4"/>
  <c r="K3993" i="4"/>
  <c r="M3993" i="4"/>
  <c r="N3993" i="4"/>
  <c r="K4001" i="4"/>
  <c r="M4001" i="4"/>
  <c r="N4001" i="4"/>
  <c r="K4009" i="4"/>
  <c r="M4009" i="4"/>
  <c r="N4009" i="4"/>
  <c r="K4017" i="4"/>
  <c r="M4017" i="4"/>
  <c r="N4017" i="4"/>
  <c r="K4025" i="4"/>
  <c r="M4025" i="4"/>
  <c r="N4025" i="4"/>
  <c r="K4033" i="4"/>
  <c r="M4033" i="4"/>
  <c r="N4033" i="4"/>
  <c r="K4041" i="4"/>
  <c r="M4041" i="4"/>
  <c r="N4041" i="4"/>
  <c r="K4049" i="4"/>
  <c r="N4049" i="4"/>
  <c r="K4057" i="4"/>
  <c r="N4057" i="4"/>
  <c r="K4065" i="4"/>
  <c r="N4065" i="4"/>
  <c r="K4073" i="4"/>
  <c r="M4073" i="4"/>
  <c r="N4073" i="4"/>
  <c r="K4081" i="4"/>
  <c r="N4081" i="4"/>
  <c r="K4089" i="4"/>
  <c r="N4089" i="4"/>
  <c r="K4097" i="4"/>
  <c r="N4097" i="4"/>
  <c r="K4105" i="4"/>
  <c r="M4105" i="4"/>
  <c r="N4105" i="4"/>
  <c r="K4113" i="4"/>
  <c r="N4113" i="4"/>
  <c r="K4121" i="4"/>
  <c r="N4121" i="4"/>
  <c r="K4125" i="4"/>
  <c r="M4125" i="4"/>
  <c r="N4125" i="4"/>
  <c r="K4133" i="4"/>
  <c r="M4133" i="4"/>
  <c r="N4133" i="4"/>
  <c r="K4141" i="4"/>
  <c r="N4141" i="4"/>
  <c r="M4141" i="4"/>
  <c r="K4149" i="4"/>
  <c r="M4149" i="4"/>
  <c r="N4149" i="4"/>
  <c r="K4157" i="4"/>
  <c r="M4157" i="4"/>
  <c r="N4157" i="4"/>
  <c r="K4165" i="4"/>
  <c r="M4165" i="4"/>
  <c r="N4165" i="4"/>
  <c r="K4173" i="4"/>
  <c r="N4173" i="4"/>
  <c r="M4173" i="4"/>
  <c r="K4181" i="4"/>
  <c r="M4181" i="4"/>
  <c r="N4181" i="4"/>
  <c r="K4189" i="4"/>
  <c r="M4189" i="4"/>
  <c r="N4189" i="4"/>
  <c r="K4197" i="4"/>
  <c r="M4197" i="4"/>
  <c r="N4197" i="4"/>
  <c r="K4205" i="4"/>
  <c r="N4205" i="4"/>
  <c r="M4205" i="4"/>
  <c r="K4213" i="4"/>
  <c r="M4213" i="4"/>
  <c r="N4213" i="4"/>
  <c r="K4221" i="4"/>
  <c r="M4221" i="4"/>
  <c r="N4221" i="4"/>
  <c r="K4233" i="4"/>
  <c r="M4233" i="4"/>
  <c r="N4233" i="4"/>
  <c r="K4241" i="4"/>
  <c r="N4241" i="4"/>
  <c r="K4249" i="4"/>
  <c r="N4249" i="4"/>
  <c r="K4253" i="4"/>
  <c r="M4253" i="4"/>
  <c r="N4253" i="4"/>
  <c r="K4261" i="4"/>
  <c r="M4261" i="4"/>
  <c r="N4261" i="4"/>
  <c r="K4269" i="4"/>
  <c r="N4269" i="4"/>
  <c r="M4269" i="4"/>
  <c r="K4277" i="4"/>
  <c r="M4277" i="4"/>
  <c r="N4277" i="4"/>
  <c r="K4285" i="4"/>
  <c r="M4285" i="4"/>
  <c r="N4285" i="4"/>
  <c r="J152" i="4"/>
  <c r="J609" i="4"/>
  <c r="J2069" i="4"/>
  <c r="J2197" i="4"/>
  <c r="J2325" i="4"/>
  <c r="J2453" i="4"/>
  <c r="J2581" i="4"/>
  <c r="J2709" i="4"/>
  <c r="J2901" i="4"/>
  <c r="J4219" i="4"/>
  <c r="J4347" i="4"/>
  <c r="J4603" i="4"/>
  <c r="J4987" i="4"/>
  <c r="J123" i="4"/>
  <c r="J163" i="4"/>
  <c r="J194" i="4"/>
  <c r="I209" i="4"/>
  <c r="I225" i="4"/>
  <c r="I241" i="4"/>
  <c r="I257" i="4"/>
  <c r="I265" i="4"/>
  <c r="I281" i="4"/>
  <c r="I297" i="4"/>
  <c r="I313" i="4"/>
  <c r="I361" i="4"/>
  <c r="I373" i="4"/>
  <c r="J386" i="4"/>
  <c r="I393" i="4"/>
  <c r="I405" i="4"/>
  <c r="J418" i="4"/>
  <c r="I457" i="4"/>
  <c r="I469" i="4"/>
  <c r="J482" i="4"/>
  <c r="I521" i="4"/>
  <c r="I533" i="4"/>
  <c r="J546" i="4"/>
  <c r="I565" i="4"/>
  <c r="J578" i="4"/>
  <c r="I585" i="4"/>
  <c r="I597" i="4"/>
  <c r="J610" i="4"/>
  <c r="J642" i="4"/>
  <c r="I649" i="4"/>
  <c r="I661" i="4"/>
  <c r="J674" i="4"/>
  <c r="J687" i="4"/>
  <c r="I713" i="4"/>
  <c r="I725" i="4"/>
  <c r="I777" i="4"/>
  <c r="I789" i="4"/>
  <c r="I809" i="4"/>
  <c r="I821" i="4"/>
  <c r="J859" i="4"/>
  <c r="I873" i="4"/>
  <c r="I885" i="4"/>
  <c r="J898" i="4"/>
  <c r="I905" i="4"/>
  <c r="I917" i="4"/>
  <c r="J943" i="4"/>
  <c r="I969" i="4"/>
  <c r="I981" i="4"/>
  <c r="I1013" i="4"/>
  <c r="J1026" i="4"/>
  <c r="J1039" i="4"/>
  <c r="I1065" i="4"/>
  <c r="I1077" i="4"/>
  <c r="J1103" i="4"/>
  <c r="I1129" i="4"/>
  <c r="I1141" i="4"/>
  <c r="J1154" i="4"/>
  <c r="I1161" i="4"/>
  <c r="I1173" i="4"/>
  <c r="J1211" i="4"/>
  <c r="I1225" i="4"/>
  <c r="I1237" i="4"/>
  <c r="I1269" i="4"/>
  <c r="J1282" i="4"/>
  <c r="J1307" i="4"/>
  <c r="I1321" i="4"/>
  <c r="I1333" i="4"/>
  <c r="J1359" i="4"/>
  <c r="I1385" i="4"/>
  <c r="I1397" i="4"/>
  <c r="J1403" i="4"/>
  <c r="I1417" i="4"/>
  <c r="I1429" i="4"/>
  <c r="I1481" i="4"/>
  <c r="I1493" i="4"/>
  <c r="J1499" i="4"/>
  <c r="I1513" i="4"/>
  <c r="I1525" i="4"/>
  <c r="J1538" i="4"/>
  <c r="I1545" i="4"/>
  <c r="I1557" i="4"/>
  <c r="I1577" i="4"/>
  <c r="I1589" i="4"/>
  <c r="J1602" i="4"/>
  <c r="I1641" i="4"/>
  <c r="I1653" i="4"/>
  <c r="J1691" i="4"/>
  <c r="I1705" i="4"/>
  <c r="I1717" i="4"/>
  <c r="I1737" i="4"/>
  <c r="I1749" i="4"/>
  <c r="J1787" i="4"/>
  <c r="I1801" i="4"/>
  <c r="I1813" i="4"/>
  <c r="J1851" i="4"/>
  <c r="I1865" i="4"/>
  <c r="I1877" i="4"/>
  <c r="J1883" i="4"/>
  <c r="I1897" i="4"/>
  <c r="I1909" i="4"/>
  <c r="J1922" i="4"/>
  <c r="J1947" i="4"/>
  <c r="I1961" i="4"/>
  <c r="I1973" i="4"/>
  <c r="J2011" i="4"/>
  <c r="I2033" i="4"/>
  <c r="I2065" i="4"/>
  <c r="I2097" i="4"/>
  <c r="J2107" i="4"/>
  <c r="I2113" i="4"/>
  <c r="J2123" i="4"/>
  <c r="I2153" i="4"/>
  <c r="I2169" i="4"/>
  <c r="I2185" i="4"/>
  <c r="J2215" i="4"/>
  <c r="I2229" i="4"/>
  <c r="I2237" i="4"/>
  <c r="I2253" i="4"/>
  <c r="I2269" i="4"/>
  <c r="J2315" i="4"/>
  <c r="I2329" i="4"/>
  <c r="I2345" i="4"/>
  <c r="I2353" i="4"/>
  <c r="J2367" i="4"/>
  <c r="J2439" i="4"/>
  <c r="J2455" i="4"/>
  <c r="J2503" i="4"/>
  <c r="J2519" i="4"/>
  <c r="J2535" i="4"/>
  <c r="J2591" i="4"/>
  <c r="J2607" i="4"/>
  <c r="J2623" i="4"/>
  <c r="J2639" i="4"/>
  <c r="J2687" i="4"/>
  <c r="J2743" i="4"/>
  <c r="J2775" i="4"/>
  <c r="J2791" i="4"/>
  <c r="J2807" i="4"/>
  <c r="J2839" i="4"/>
  <c r="J2855" i="4"/>
  <c r="J2871" i="4"/>
  <c r="J2887" i="4"/>
  <c r="J2903" i="4"/>
  <c r="J2919" i="4"/>
  <c r="J2935" i="4"/>
  <c r="J2967" i="4"/>
  <c r="J2983" i="4"/>
  <c r="J2999" i="4"/>
  <c r="J3007" i="4"/>
  <c r="I3021" i="4"/>
  <c r="I3037" i="4"/>
  <c r="I3053" i="4"/>
  <c r="I3069" i="4"/>
  <c r="I3085" i="4"/>
  <c r="I3101" i="4"/>
  <c r="I3117" i="4"/>
  <c r="I3133" i="4"/>
  <c r="I3149" i="4"/>
  <c r="I3157" i="4"/>
  <c r="I3173" i="4"/>
  <c r="I3189" i="4"/>
  <c r="I3205" i="4"/>
  <c r="I3221" i="4"/>
  <c r="I3237" i="4"/>
  <c r="I3253" i="4"/>
  <c r="I3269" i="4"/>
  <c r="I3277" i="4"/>
  <c r="I3293" i="4"/>
  <c r="I3309" i="4"/>
  <c r="I3325" i="4"/>
  <c r="I3341" i="4"/>
  <c r="I3357" i="4"/>
  <c r="I3373" i="4"/>
  <c r="I3389" i="4"/>
  <c r="I3405" i="4"/>
  <c r="I3421" i="4"/>
  <c r="I3437" i="4"/>
  <c r="I3453" i="4"/>
  <c r="I3469" i="4"/>
  <c r="I3485" i="4"/>
  <c r="I3501" i="4"/>
  <c r="I3517" i="4"/>
  <c r="I3533" i="4"/>
  <c r="I3549" i="4"/>
  <c r="I3565" i="4"/>
  <c r="I3581" i="4"/>
  <c r="I3597" i="4"/>
  <c r="I3605" i="4"/>
  <c r="I3621" i="4"/>
  <c r="I3637" i="4"/>
  <c r="I3653" i="4"/>
  <c r="I3669" i="4"/>
  <c r="I3685" i="4"/>
  <c r="I3701" i="4"/>
  <c r="I3717" i="4"/>
  <c r="J3731" i="4"/>
  <c r="I3745" i="4"/>
  <c r="I3753" i="4"/>
  <c r="I3781" i="4"/>
  <c r="I3797" i="4"/>
  <c r="I3825" i="4"/>
  <c r="J3855" i="4"/>
  <c r="I3869" i="4"/>
  <c r="J3883" i="4"/>
  <c r="J3899" i="4"/>
  <c r="I3913" i="4"/>
  <c r="J3927" i="4"/>
  <c r="J3943" i="4"/>
  <c r="I3957" i="4"/>
  <c r="J3971" i="4"/>
  <c r="J3987" i="4"/>
  <c r="I4001" i="4"/>
  <c r="J4015" i="4"/>
  <c r="J4030" i="4"/>
  <c r="I4045" i="4"/>
  <c r="I4101" i="4"/>
  <c r="J4143" i="4"/>
  <c r="I4173" i="4"/>
  <c r="J4179" i="4"/>
  <c r="I4193" i="4"/>
  <c r="J4207" i="4"/>
  <c r="I4237" i="4"/>
  <c r="J4243" i="4"/>
  <c r="I4257" i="4"/>
  <c r="J4329" i="4"/>
  <c r="J4405" i="4"/>
  <c r="J4485" i="4"/>
  <c r="J4725" i="4"/>
  <c r="J4805" i="4"/>
  <c r="J2650" i="4"/>
  <c r="J2734" i="4"/>
  <c r="J2898" i="4"/>
  <c r="J2978" i="4"/>
  <c r="J3150" i="4"/>
  <c r="J3346" i="4"/>
  <c r="J3586" i="4"/>
  <c r="J5024" i="4"/>
  <c r="M57" i="4"/>
  <c r="O57" i="4" s="1"/>
  <c r="M65" i="4"/>
  <c r="O65" i="4" s="1"/>
  <c r="M73" i="4"/>
  <c r="O73" i="4" s="1"/>
  <c r="M89" i="4"/>
  <c r="O89" i="4" s="1"/>
  <c r="M105" i="4"/>
  <c r="M121" i="4"/>
  <c r="M137" i="4"/>
  <c r="M153" i="4"/>
  <c r="M161" i="4"/>
  <c r="M177" i="4"/>
  <c r="M193" i="4"/>
  <c r="M201" i="4"/>
  <c r="M209" i="4"/>
  <c r="M213" i="4"/>
  <c r="M221" i="4"/>
  <c r="M229" i="4"/>
  <c r="M237" i="4"/>
  <c r="M241" i="4"/>
  <c r="M249" i="4"/>
  <c r="M253" i="4"/>
  <c r="M261" i="4"/>
  <c r="M265" i="4"/>
  <c r="M273" i="4"/>
  <c r="M277" i="4"/>
  <c r="M285" i="4"/>
  <c r="M289" i="4"/>
  <c r="M297" i="4"/>
  <c r="M305" i="4"/>
  <c r="M313" i="4"/>
  <c r="M317" i="4"/>
  <c r="M325" i="4"/>
  <c r="M329" i="4"/>
  <c r="M337" i="4"/>
  <c r="M345" i="4"/>
  <c r="M349" i="4"/>
  <c r="M357" i="4"/>
  <c r="M365" i="4"/>
  <c r="M373" i="4"/>
  <c r="M381" i="4"/>
  <c r="M393" i="4"/>
  <c r="M397" i="4"/>
  <c r="M405" i="4"/>
  <c r="M413" i="4"/>
  <c r="M421" i="4"/>
  <c r="M429" i="4"/>
  <c r="M433" i="4"/>
  <c r="M441" i="4"/>
  <c r="M449" i="4"/>
  <c r="M457" i="4"/>
  <c r="M461" i="4"/>
  <c r="M469" i="4"/>
  <c r="M473" i="4"/>
  <c r="M481" i="4"/>
  <c r="M485" i="4"/>
  <c r="M493" i="4"/>
  <c r="M501" i="4"/>
  <c r="M505" i="4"/>
  <c r="M513" i="4"/>
  <c r="M517" i="4"/>
  <c r="M525" i="4"/>
  <c r="M533" i="4"/>
  <c r="M541" i="4"/>
  <c r="M545" i="4"/>
  <c r="M553" i="4"/>
  <c r="M561" i="4"/>
  <c r="M569" i="4"/>
  <c r="M573" i="4"/>
  <c r="M581" i="4"/>
  <c r="M589" i="4"/>
  <c r="M597" i="4"/>
  <c r="M605" i="4"/>
  <c r="M609" i="4"/>
  <c r="M617" i="4"/>
  <c r="M621" i="4"/>
  <c r="M629" i="4"/>
  <c r="M637" i="4"/>
  <c r="M641" i="4"/>
  <c r="M649" i="4"/>
  <c r="M657" i="4"/>
  <c r="M665" i="4"/>
  <c r="M673" i="4"/>
  <c r="M681" i="4"/>
  <c r="M689" i="4"/>
  <c r="M697" i="4"/>
  <c r="M3441" i="4"/>
  <c r="M3477" i="4"/>
  <c r="M3529" i="4"/>
  <c r="M3953" i="4"/>
  <c r="M3989" i="4"/>
  <c r="M4049" i="4"/>
  <c r="M4065" i="4"/>
  <c r="M4129" i="4"/>
  <c r="M4185" i="4"/>
  <c r="M4193" i="4"/>
  <c r="J202" i="4"/>
  <c r="J294" i="4"/>
  <c r="J366" i="4"/>
  <c r="J638" i="4"/>
  <c r="J1150" i="4"/>
  <c r="J2518" i="4"/>
  <c r="J2926" i="4"/>
  <c r="J3182" i="4"/>
  <c r="J3302" i="4"/>
  <c r="J3606" i="4"/>
  <c r="J3978" i="4"/>
  <c r="J4354" i="4"/>
  <c r="J4826" i="4"/>
  <c r="M46" i="4"/>
  <c r="N46" i="4"/>
  <c r="M54" i="4"/>
  <c r="N54" i="4"/>
  <c r="N62" i="4"/>
  <c r="M62" i="4"/>
  <c r="M66" i="4"/>
  <c r="N66" i="4"/>
  <c r="M86" i="4"/>
  <c r="N86" i="4"/>
  <c r="K94" i="4"/>
  <c r="M94" i="4"/>
  <c r="N94" i="4"/>
  <c r="K102" i="4"/>
  <c r="N102" i="4"/>
  <c r="K110" i="4"/>
  <c r="N110" i="4"/>
  <c r="M110" i="4"/>
  <c r="M118" i="4"/>
  <c r="K118" i="4"/>
  <c r="N118" i="4"/>
  <c r="K126" i="4"/>
  <c r="N126" i="4"/>
  <c r="M126" i="4"/>
  <c r="K134" i="4"/>
  <c r="N134" i="4"/>
  <c r="K142" i="4"/>
  <c r="N142" i="4"/>
  <c r="M142" i="4"/>
  <c r="M150" i="4"/>
  <c r="K150" i="4"/>
  <c r="N150" i="4"/>
  <c r="K158" i="4"/>
  <c r="M158" i="4"/>
  <c r="N158" i="4"/>
  <c r="K166" i="4"/>
  <c r="N166" i="4"/>
  <c r="M166" i="4"/>
  <c r="K174" i="4"/>
  <c r="N174" i="4"/>
  <c r="M178" i="4"/>
  <c r="K178" i="4"/>
  <c r="N178" i="4"/>
  <c r="M186" i="4"/>
  <c r="K186" i="4"/>
  <c r="N186" i="4"/>
  <c r="K194" i="4"/>
  <c r="N194" i="4"/>
  <c r="K202" i="4"/>
  <c r="N202" i="4"/>
  <c r="K210" i="4"/>
  <c r="N210" i="4"/>
  <c r="K218" i="4"/>
  <c r="I218" i="4"/>
  <c r="N218" i="4"/>
  <c r="I226" i="4"/>
  <c r="K226" i="4"/>
  <c r="N226" i="4"/>
  <c r="K234" i="4"/>
  <c r="I234" i="4"/>
  <c r="N234" i="4"/>
  <c r="K242" i="4"/>
  <c r="N242" i="4"/>
  <c r="K250" i="4"/>
  <c r="N250" i="4"/>
  <c r="I250" i="4"/>
  <c r="I258" i="4"/>
  <c r="K258" i="4"/>
  <c r="N258" i="4"/>
  <c r="K266" i="4"/>
  <c r="N266" i="4"/>
  <c r="K274" i="4"/>
  <c r="N274" i="4"/>
  <c r="I274" i="4"/>
  <c r="K282" i="4"/>
  <c r="N282" i="4"/>
  <c r="I290" i="4"/>
  <c r="K290" i="4"/>
  <c r="N290" i="4"/>
  <c r="K298" i="4"/>
  <c r="I298" i="4"/>
  <c r="N298" i="4"/>
  <c r="K306" i="4"/>
  <c r="N306" i="4"/>
  <c r="I306" i="4"/>
  <c r="K314" i="4"/>
  <c r="N314" i="4"/>
  <c r="I322" i="4"/>
  <c r="K322" i="4"/>
  <c r="N322" i="4"/>
  <c r="K330" i="4"/>
  <c r="N330" i="4"/>
  <c r="K338" i="4"/>
  <c r="N338" i="4"/>
  <c r="K346" i="4"/>
  <c r="N346" i="4"/>
  <c r="K354" i="4"/>
  <c r="N354" i="4"/>
  <c r="K362" i="4"/>
  <c r="N362" i="4"/>
  <c r="K370" i="4"/>
  <c r="N370" i="4"/>
  <c r="K378" i="4"/>
  <c r="N378" i="4"/>
  <c r="K386" i="4"/>
  <c r="N386" i="4"/>
  <c r="K394" i="4"/>
  <c r="N394" i="4"/>
  <c r="K558" i="4"/>
  <c r="N558" i="4"/>
  <c r="I101" i="4"/>
  <c r="I109" i="4"/>
  <c r="I117" i="4"/>
  <c r="I125" i="4"/>
  <c r="I133" i="4"/>
  <c r="I141" i="4"/>
  <c r="I149" i="4"/>
  <c r="I157" i="4"/>
  <c r="I165" i="4"/>
  <c r="I173" i="4"/>
  <c r="I181" i="4"/>
  <c r="I189" i="4"/>
  <c r="J203" i="4"/>
  <c r="J267" i="4"/>
  <c r="J283" i="4"/>
  <c r="J299" i="4"/>
  <c r="I330" i="4"/>
  <c r="I337" i="4"/>
  <c r="I349" i="4"/>
  <c r="I362" i="4"/>
  <c r="I369" i="4"/>
  <c r="I381" i="4"/>
  <c r="I394" i="4"/>
  <c r="I401" i="4"/>
  <c r="I413" i="4"/>
  <c r="J419" i="4"/>
  <c r="I426" i="4"/>
  <c r="I433" i="4"/>
  <c r="I445" i="4"/>
  <c r="I458" i="4"/>
  <c r="I465" i="4"/>
  <c r="I477" i="4"/>
  <c r="J483" i="4"/>
  <c r="I490" i="4"/>
  <c r="I497" i="4"/>
  <c r="I509" i="4"/>
  <c r="I522" i="4"/>
  <c r="I529" i="4"/>
  <c r="I541" i="4"/>
  <c r="J547" i="4"/>
  <c r="I554" i="4"/>
  <c r="I561" i="4"/>
  <c r="I573" i="4"/>
  <c r="I586" i="4"/>
  <c r="I593" i="4"/>
  <c r="I605" i="4"/>
  <c r="I618" i="4"/>
  <c r="I625" i="4"/>
  <c r="J631" i="4"/>
  <c r="I637" i="4"/>
  <c r="I650" i="4"/>
  <c r="I657" i="4"/>
  <c r="I669" i="4"/>
  <c r="J675" i="4"/>
  <c r="I682" i="4"/>
  <c r="I689" i="4"/>
  <c r="I701" i="4"/>
  <c r="J707" i="4"/>
  <c r="I714" i="4"/>
  <c r="I721" i="4"/>
  <c r="I733" i="4"/>
  <c r="I746" i="4"/>
  <c r="I753" i="4"/>
  <c r="I765" i="4"/>
  <c r="I778" i="4"/>
  <c r="I785" i="4"/>
  <c r="I797" i="4"/>
  <c r="J803" i="4"/>
  <c r="I810" i="4"/>
  <c r="I817" i="4"/>
  <c r="I829" i="4"/>
  <c r="J835" i="4"/>
  <c r="I842" i="4"/>
  <c r="I849" i="4"/>
  <c r="I861" i="4"/>
  <c r="I874" i="4"/>
  <c r="I881" i="4"/>
  <c r="I893" i="4"/>
  <c r="J899" i="4"/>
  <c r="I906" i="4"/>
  <c r="I913" i="4"/>
  <c r="I925" i="4"/>
  <c r="J931" i="4"/>
  <c r="I938" i="4"/>
  <c r="I945" i="4"/>
  <c r="J951" i="4"/>
  <c r="I957" i="4"/>
  <c r="I970" i="4"/>
  <c r="I977" i="4"/>
  <c r="J983" i="4"/>
  <c r="I989" i="4"/>
  <c r="I1002" i="4"/>
  <c r="I1009" i="4"/>
  <c r="J1015" i="4"/>
  <c r="I1021" i="4"/>
  <c r="I1034" i="4"/>
  <c r="I1041" i="4"/>
  <c r="I1053" i="4"/>
  <c r="I1066" i="4"/>
  <c r="I1073" i="4"/>
  <c r="J1079" i="4"/>
  <c r="I1085" i="4"/>
  <c r="I1098" i="4"/>
  <c r="I1105" i="4"/>
  <c r="I1117" i="4"/>
  <c r="I1130" i="4"/>
  <c r="I1137" i="4"/>
  <c r="I1149" i="4"/>
  <c r="I1162" i="4"/>
  <c r="I1169" i="4"/>
  <c r="J1175" i="4"/>
  <c r="I1181" i="4"/>
  <c r="I1194" i="4"/>
  <c r="I1201" i="4"/>
  <c r="I1213" i="4"/>
  <c r="J1226" i="4"/>
  <c r="I1233" i="4"/>
  <c r="I1245" i="4"/>
  <c r="J1258" i="4"/>
  <c r="I1265" i="4"/>
  <c r="I1277" i="4"/>
  <c r="J1290" i="4"/>
  <c r="I1297" i="4"/>
  <c r="I1309" i="4"/>
  <c r="J1322" i="4"/>
  <c r="I1329" i="4"/>
  <c r="I1341" i="4"/>
  <c r="J1354" i="4"/>
  <c r="I1361" i="4"/>
  <c r="I1373" i="4"/>
  <c r="J1379" i="4"/>
  <c r="J1386" i="4"/>
  <c r="I1393" i="4"/>
  <c r="I1405" i="4"/>
  <c r="J1418" i="4"/>
  <c r="I1425" i="4"/>
  <c r="I1437" i="4"/>
  <c r="J1450" i="4"/>
  <c r="I1457" i="4"/>
  <c r="I1469" i="4"/>
  <c r="J1482" i="4"/>
  <c r="I1489" i="4"/>
  <c r="J1495" i="4"/>
  <c r="I1501" i="4"/>
  <c r="J1514" i="4"/>
  <c r="I1521" i="4"/>
  <c r="I1533" i="4"/>
  <c r="J1546" i="4"/>
  <c r="I1553" i="4"/>
  <c r="J1559" i="4"/>
  <c r="I1565" i="4"/>
  <c r="J1578" i="4"/>
  <c r="I1585" i="4"/>
  <c r="J1591" i="4"/>
  <c r="I1597" i="4"/>
  <c r="J1610" i="4"/>
  <c r="I1617" i="4"/>
  <c r="J1623" i="4"/>
  <c r="I1629" i="4"/>
  <c r="J1642" i="4"/>
  <c r="I1649" i="4"/>
  <c r="J1655" i="4"/>
  <c r="I1661" i="4"/>
  <c r="J1674" i="4"/>
  <c r="I1681" i="4"/>
  <c r="J1687" i="4"/>
  <c r="I1693" i="4"/>
  <c r="J1706" i="4"/>
  <c r="I1713" i="4"/>
  <c r="I1725" i="4"/>
  <c r="J1738" i="4"/>
  <c r="I1745" i="4"/>
  <c r="J1751" i="4"/>
  <c r="I1757" i="4"/>
  <c r="J1770" i="4"/>
  <c r="I1777" i="4"/>
  <c r="I1789" i="4"/>
  <c r="J1802" i="4"/>
  <c r="I1809" i="4"/>
  <c r="J1815" i="4"/>
  <c r="I1821" i="4"/>
  <c r="J1834" i="4"/>
  <c r="I1841" i="4"/>
  <c r="I1853" i="4"/>
  <c r="J1866" i="4"/>
  <c r="I1873" i="4"/>
  <c r="J1879" i="4"/>
  <c r="I1885" i="4"/>
  <c r="J1898" i="4"/>
  <c r="I1905" i="4"/>
  <c r="I1917" i="4"/>
  <c r="J1930" i="4"/>
  <c r="I1937" i="4"/>
  <c r="J1943" i="4"/>
  <c r="I1949" i="4"/>
  <c r="J1962" i="4"/>
  <c r="I1969" i="4"/>
  <c r="I1981" i="4"/>
  <c r="J1994" i="4"/>
  <c r="I2001" i="4"/>
  <c r="I2013" i="4"/>
  <c r="J2023" i="4"/>
  <c r="I2029" i="4"/>
  <c r="J2034" i="4"/>
  <c r="J2039" i="4"/>
  <c r="I2045" i="4"/>
  <c r="J2050" i="4"/>
  <c r="I2061" i="4"/>
  <c r="I2077" i="4"/>
  <c r="J2082" i="4"/>
  <c r="I2093" i="4"/>
  <c r="I2109" i="4"/>
  <c r="J2114" i="4"/>
  <c r="J2119" i="4"/>
  <c r="I2125" i="4"/>
  <c r="I2133" i="4"/>
  <c r="I2141" i="4"/>
  <c r="J2148" i="4"/>
  <c r="J2163" i="4"/>
  <c r="J2179" i="4"/>
  <c r="I2193" i="4"/>
  <c r="I2201" i="4"/>
  <c r="I2209" i="4"/>
  <c r="I2217" i="4"/>
  <c r="I2225" i="4"/>
  <c r="J2231" i="4"/>
  <c r="J2247" i="4"/>
  <c r="J2263" i="4"/>
  <c r="I2277" i="4"/>
  <c r="I2285" i="4"/>
  <c r="I2293" i="4"/>
  <c r="I2301" i="4"/>
  <c r="I2309" i="4"/>
  <c r="J2316" i="4"/>
  <c r="J2323" i="4"/>
  <c r="J2347" i="4"/>
  <c r="I2361" i="4"/>
  <c r="I2369" i="4"/>
  <c r="I2377" i="4"/>
  <c r="I2385" i="4"/>
  <c r="I2393" i="4"/>
  <c r="I2401" i="4"/>
  <c r="I2409" i="4"/>
  <c r="I2417" i="4"/>
  <c r="I2425" i="4"/>
  <c r="I2433" i="4"/>
  <c r="I2441" i="4"/>
  <c r="I2449" i="4"/>
  <c r="I2457" i="4"/>
  <c r="I2465" i="4"/>
  <c r="I2473" i="4"/>
  <c r="I2481" i="4"/>
  <c r="I2489" i="4"/>
  <c r="I2497" i="4"/>
  <c r="I2505" i="4"/>
  <c r="I2513" i="4"/>
  <c r="I2521" i="4"/>
  <c r="I2529" i="4"/>
  <c r="I2537" i="4"/>
  <c r="I2545" i="4"/>
  <c r="I2553" i="4"/>
  <c r="I2561" i="4"/>
  <c r="I2569" i="4"/>
  <c r="I2577" i="4"/>
  <c r="I2585" i="4"/>
  <c r="I2593" i="4"/>
  <c r="I2601" i="4"/>
  <c r="I2609" i="4"/>
  <c r="I2617" i="4"/>
  <c r="I2625" i="4"/>
  <c r="I2633" i="4"/>
  <c r="I2641" i="4"/>
  <c r="I2649" i="4"/>
  <c r="I2657" i="4"/>
  <c r="I2665" i="4"/>
  <c r="I2673" i="4"/>
  <c r="I2681" i="4"/>
  <c r="I2689" i="4"/>
  <c r="I2697" i="4"/>
  <c r="I2705" i="4"/>
  <c r="I2713" i="4"/>
  <c r="I2721" i="4"/>
  <c r="I2729" i="4"/>
  <c r="I2737" i="4"/>
  <c r="I2745" i="4"/>
  <c r="I2753" i="4"/>
  <c r="I2761" i="4"/>
  <c r="I2769" i="4"/>
  <c r="I2777" i="4"/>
  <c r="I2785" i="4"/>
  <c r="I2793" i="4"/>
  <c r="I2801" i="4"/>
  <c r="I2809" i="4"/>
  <c r="I2817" i="4"/>
  <c r="I2825" i="4"/>
  <c r="I2833" i="4"/>
  <c r="I2841" i="4"/>
  <c r="I2849" i="4"/>
  <c r="I2857" i="4"/>
  <c r="I2865" i="4"/>
  <c r="I2873" i="4"/>
  <c r="I2881" i="4"/>
  <c r="I2889" i="4"/>
  <c r="I2897" i="4"/>
  <c r="I2905" i="4"/>
  <c r="I2913" i="4"/>
  <c r="I2921" i="4"/>
  <c r="I2929" i="4"/>
  <c r="I2937" i="4"/>
  <c r="I2945" i="4"/>
  <c r="I2953" i="4"/>
  <c r="I2961" i="4"/>
  <c r="I2969" i="4"/>
  <c r="I2977" i="4"/>
  <c r="I2985" i="4"/>
  <c r="I2993" i="4"/>
  <c r="I3001" i="4"/>
  <c r="I3009" i="4"/>
  <c r="I3017" i="4"/>
  <c r="J3031" i="4"/>
  <c r="J3039" i="4"/>
  <c r="J3047" i="4"/>
  <c r="J3055" i="4"/>
  <c r="J3063" i="4"/>
  <c r="J3071" i="4"/>
  <c r="J3079" i="4"/>
  <c r="J3087" i="4"/>
  <c r="J3103" i="4"/>
  <c r="J3111" i="4"/>
  <c r="J3119" i="4"/>
  <c r="J3135" i="4"/>
  <c r="J3143" i="4"/>
  <c r="J3151" i="4"/>
  <c r="J3167" i="4"/>
  <c r="J3175" i="4"/>
  <c r="J3183" i="4"/>
  <c r="J3191" i="4"/>
  <c r="J3199" i="4"/>
  <c r="J3207" i="4"/>
  <c r="J3215" i="4"/>
  <c r="J3223" i="4"/>
  <c r="J3231" i="4"/>
  <c r="J3239" i="4"/>
  <c r="J3247" i="4"/>
  <c r="J3255" i="4"/>
  <c r="J3263" i="4"/>
  <c r="J3271" i="4"/>
  <c r="J3279" i="4"/>
  <c r="J3287" i="4"/>
  <c r="J3295" i="4"/>
  <c r="J3303" i="4"/>
  <c r="J3311" i="4"/>
  <c r="J3319" i="4"/>
  <c r="J3335" i="4"/>
  <c r="J3343" i="4"/>
  <c r="J3359" i="4"/>
  <c r="J3375" i="4"/>
  <c r="J3383" i="4"/>
  <c r="J3391" i="4"/>
  <c r="J3415" i="4"/>
  <c r="J3423" i="4"/>
  <c r="J3439" i="4"/>
  <c r="J3455" i="4"/>
  <c r="J3463" i="4"/>
  <c r="J3479" i="4"/>
  <c r="J3503" i="4"/>
  <c r="J3519" i="4"/>
  <c r="J3535" i="4"/>
  <c r="J3551" i="4"/>
  <c r="J3567" i="4"/>
  <c r="J3575" i="4"/>
  <c r="J3583" i="4"/>
  <c r="J3591" i="4"/>
  <c r="J3599" i="4"/>
  <c r="J3607" i="4"/>
  <c r="J3631" i="4"/>
  <c r="J3647" i="4"/>
  <c r="J3663" i="4"/>
  <c r="J3695" i="4"/>
  <c r="J3711" i="4"/>
  <c r="J3719" i="4"/>
  <c r="I3725" i="4"/>
  <c r="I3733" i="4"/>
  <c r="J3747" i="4"/>
  <c r="J3754" i="4"/>
  <c r="I3761" i="4"/>
  <c r="I3769" i="4"/>
  <c r="J3783" i="4"/>
  <c r="J3791" i="4"/>
  <c r="J3798" i="4"/>
  <c r="I3805" i="4"/>
  <c r="I3813" i="4"/>
  <c r="J3819" i="4"/>
  <c r="J3827" i="4"/>
  <c r="J3835" i="4"/>
  <c r="I3841" i="4"/>
  <c r="I3849" i="4"/>
  <c r="I3857" i="4"/>
  <c r="I3885" i="4"/>
  <c r="I3893" i="4"/>
  <c r="I3901" i="4"/>
  <c r="J3907" i="4"/>
  <c r="J3915" i="4"/>
  <c r="I3929" i="4"/>
  <c r="I3937" i="4"/>
  <c r="I3945" i="4"/>
  <c r="J3951" i="4"/>
  <c r="J3959" i="4"/>
  <c r="J3966" i="4"/>
  <c r="I3973" i="4"/>
  <c r="I3981" i="4"/>
  <c r="I3989" i="4"/>
  <c r="J4003" i="4"/>
  <c r="J4010" i="4"/>
  <c r="I4017" i="4"/>
  <c r="I4025" i="4"/>
  <c r="J4031" i="4"/>
  <c r="J4039" i="4"/>
  <c r="J4046" i="4"/>
  <c r="I4053" i="4"/>
  <c r="I4061" i="4"/>
  <c r="J4067" i="4"/>
  <c r="J4075" i="4"/>
  <c r="I4081" i="4"/>
  <c r="I4089" i="4"/>
  <c r="J4095" i="4"/>
  <c r="I4117" i="4"/>
  <c r="I4125" i="4"/>
  <c r="J4131" i="4"/>
  <c r="J4139" i="4"/>
  <c r="I4145" i="4"/>
  <c r="I4153" i="4"/>
  <c r="J4159" i="4"/>
  <c r="J4167" i="4"/>
  <c r="I4181" i="4"/>
  <c r="I4189" i="4"/>
  <c r="J4195" i="4"/>
  <c r="J4203" i="4"/>
  <c r="I4209" i="4"/>
  <c r="I4217" i="4"/>
  <c r="J4223" i="4"/>
  <c r="J4231" i="4"/>
  <c r="I4245" i="4"/>
  <c r="I4253" i="4"/>
  <c r="J4259" i="4"/>
  <c r="J4267" i="4"/>
  <c r="I4273" i="4"/>
  <c r="I4281" i="4"/>
  <c r="J4287" i="4"/>
  <c r="J4317" i="4"/>
  <c r="J4323" i="4"/>
  <c r="J4331" i="4"/>
  <c r="J4351" i="4"/>
  <c r="J4359" i="4"/>
  <c r="J4375" i="4"/>
  <c r="J4391" i="4"/>
  <c r="J4399" i="4"/>
  <c r="J4407" i="4"/>
  <c r="J4423" i="4"/>
  <c r="J4431" i="4"/>
  <c r="J4439" i="4"/>
  <c r="J4447" i="4"/>
  <c r="J4455" i="4"/>
  <c r="J4463" i="4"/>
  <c r="J4479" i="4"/>
  <c r="J4487" i="4"/>
  <c r="J4503" i="4"/>
  <c r="J4511" i="4"/>
  <c r="J4519" i="4"/>
  <c r="J4527" i="4"/>
  <c r="J4535" i="4"/>
  <c r="J4543" i="4"/>
  <c r="J4551" i="4"/>
  <c r="J4567" i="4"/>
  <c r="J4575" i="4"/>
  <c r="J4591" i="4"/>
  <c r="J4615" i="4"/>
  <c r="J4623" i="4"/>
  <c r="J4639" i="4"/>
  <c r="J4647" i="4"/>
  <c r="J4655" i="4"/>
  <c r="J4671" i="4"/>
  <c r="J4695" i="4"/>
  <c r="J4703" i="4"/>
  <c r="J4711" i="4"/>
  <c r="J4727" i="4"/>
  <c r="J4743" i="4"/>
  <c r="J4751" i="4"/>
  <c r="J4775" i="4"/>
  <c r="J4791" i="4"/>
  <c r="J4807" i="4"/>
  <c r="J4815" i="4"/>
  <c r="J4823" i="4"/>
  <c r="J4839" i="4"/>
  <c r="J4847" i="4"/>
  <c r="J4855" i="4"/>
  <c r="J4863" i="4"/>
  <c r="J4871" i="4"/>
  <c r="J4879" i="4"/>
  <c r="J4887" i="4"/>
  <c r="J4903" i="4"/>
  <c r="J4911" i="4"/>
  <c r="J4919" i="4"/>
  <c r="J4927" i="4"/>
  <c r="J4943" i="4"/>
  <c r="J4967" i="4"/>
  <c r="J4975" i="4"/>
  <c r="J4991" i="4"/>
  <c r="J4999" i="4"/>
  <c r="J5015" i="4"/>
  <c r="J5023" i="4"/>
  <c r="I2502" i="4"/>
  <c r="I2586" i="4"/>
  <c r="I2670" i="4"/>
  <c r="I2758" i="4"/>
  <c r="I2838" i="4"/>
  <c r="J3170" i="4"/>
  <c r="J3374" i="4"/>
  <c r="J3494" i="4"/>
  <c r="J3614" i="4"/>
  <c r="J3842" i="4"/>
  <c r="J4628" i="4"/>
  <c r="M194" i="4"/>
  <c r="M198" i="4"/>
  <c r="M202" i="4"/>
  <c r="M206" i="4"/>
  <c r="M210" i="4"/>
  <c r="M214" i="4"/>
  <c r="M218" i="4"/>
  <c r="M222" i="4"/>
  <c r="M226" i="4"/>
  <c r="M230" i="4"/>
  <c r="M234" i="4"/>
  <c r="M238" i="4"/>
  <c r="M242" i="4"/>
  <c r="M246" i="4"/>
  <c r="M250" i="4"/>
  <c r="M254" i="4"/>
  <c r="M258" i="4"/>
  <c r="M262" i="4"/>
  <c r="M266" i="4"/>
  <c r="M270" i="4"/>
  <c r="M274" i="4"/>
  <c r="M278" i="4"/>
  <c r="M282" i="4"/>
  <c r="M286" i="4"/>
  <c r="M290" i="4"/>
  <c r="M294" i="4"/>
  <c r="M298" i="4"/>
  <c r="M302" i="4"/>
  <c r="M306" i="4"/>
  <c r="M310" i="4"/>
  <c r="M314" i="4"/>
  <c r="M318" i="4"/>
  <c r="M322" i="4"/>
  <c r="M326" i="4"/>
  <c r="M330" i="4"/>
  <c r="M334" i="4"/>
  <c r="M338" i="4"/>
  <c r="M342" i="4"/>
  <c r="M346" i="4"/>
  <c r="M350" i="4"/>
  <c r="M354" i="4"/>
  <c r="M358" i="4"/>
  <c r="M362" i="4"/>
  <c r="M366" i="4"/>
  <c r="M370" i="4"/>
  <c r="M374" i="4"/>
  <c r="M378" i="4"/>
  <c r="M382" i="4"/>
  <c r="M386" i="4"/>
  <c r="M390" i="4"/>
  <c r="M394" i="4"/>
  <c r="M398" i="4"/>
  <c r="M402" i="4"/>
  <c r="M406" i="4"/>
  <c r="M410" i="4"/>
  <c r="M414" i="4"/>
  <c r="M418" i="4"/>
  <c r="M422" i="4"/>
  <c r="M426" i="4"/>
  <c r="M430" i="4"/>
  <c r="M434" i="4"/>
  <c r="M438" i="4"/>
  <c r="M442" i="4"/>
  <c r="M446" i="4"/>
  <c r="M450" i="4"/>
  <c r="M454" i="4"/>
  <c r="M458" i="4"/>
  <c r="M462" i="4"/>
  <c r="M466" i="4"/>
  <c r="M470" i="4"/>
  <c r="M474" i="4"/>
  <c r="M478" i="4"/>
  <c r="M482" i="4"/>
  <c r="M486" i="4"/>
  <c r="M490" i="4"/>
  <c r="M494" i="4"/>
  <c r="M498" i="4"/>
  <c r="M502" i="4"/>
  <c r="M506" i="4"/>
  <c r="M510" i="4"/>
  <c r="M514" i="4"/>
  <c r="M518" i="4"/>
  <c r="M522" i="4"/>
  <c r="M526" i="4"/>
  <c r="M530" i="4"/>
  <c r="M534" i="4"/>
  <c r="M538" i="4"/>
  <c r="M542" i="4"/>
  <c r="M546" i="4"/>
  <c r="M550" i="4"/>
  <c r="M554" i="4"/>
  <c r="M558" i="4"/>
  <c r="M562" i="4"/>
  <c r="M566" i="4"/>
  <c r="M570" i="4"/>
  <c r="M574" i="4"/>
  <c r="M578" i="4"/>
  <c r="M582" i="4"/>
  <c r="M586" i="4"/>
  <c r="M590" i="4"/>
  <c r="M594" i="4"/>
  <c r="M598" i="4"/>
  <c r="M602" i="4"/>
  <c r="M606" i="4"/>
  <c r="M610" i="4"/>
  <c r="M614" i="4"/>
  <c r="M618" i="4"/>
  <c r="M622" i="4"/>
  <c r="M626" i="4"/>
  <c r="M630" i="4"/>
  <c r="M634" i="4"/>
  <c r="M638" i="4"/>
  <c r="M642" i="4"/>
  <c r="M646" i="4"/>
  <c r="M650" i="4"/>
  <c r="M654" i="4"/>
  <c r="M658" i="4"/>
  <c r="M662" i="4"/>
  <c r="M666" i="4"/>
  <c r="M670" i="4"/>
  <c r="M674" i="4"/>
  <c r="M678" i="4"/>
  <c r="M682" i="4"/>
  <c r="M686" i="4"/>
  <c r="M690" i="4"/>
  <c r="M694" i="4"/>
  <c r="M698" i="4"/>
  <c r="M702" i="4"/>
  <c r="M706" i="4"/>
  <c r="M710" i="4"/>
  <c r="M714" i="4"/>
  <c r="M730" i="4"/>
  <c r="M746" i="4"/>
  <c r="M762" i="4"/>
  <c r="M778" i="4"/>
  <c r="M794" i="4"/>
  <c r="M810" i="4"/>
  <c r="M826" i="4"/>
  <c r="M842" i="4"/>
  <c r="M858" i="4"/>
  <c r="M874" i="4"/>
  <c r="M890" i="4"/>
  <c r="M906" i="4"/>
  <c r="M922" i="4"/>
  <c r="M938" i="4"/>
  <c r="M954" i="4"/>
  <c r="M970" i="4"/>
  <c r="M986" i="4"/>
  <c r="M1002" i="4"/>
  <c r="M1018" i="4"/>
  <c r="M1034" i="4"/>
  <c r="M1050" i="4"/>
  <c r="M1066" i="4"/>
  <c r="M1082" i="4"/>
  <c r="M1098" i="4"/>
  <c r="M1114" i="4"/>
  <c r="M1130" i="4"/>
  <c r="M1146" i="4"/>
  <c r="M1162" i="4"/>
  <c r="M1178" i="4"/>
  <c r="M1194" i="4"/>
  <c r="M1210" i="4"/>
  <c r="M1226" i="4"/>
  <c r="M1242" i="4"/>
  <c r="M1258" i="4"/>
  <c r="M1274" i="4"/>
  <c r="M1290" i="4"/>
  <c r="M1306" i="4"/>
  <c r="M1322" i="4"/>
  <c r="M1338" i="4"/>
  <c r="M1354" i="4"/>
  <c r="M1370" i="4"/>
  <c r="M1386" i="4"/>
  <c r="M1402" i="4"/>
  <c r="M1418" i="4"/>
  <c r="M1434" i="4"/>
  <c r="M1450" i="4"/>
  <c r="M1466" i="4"/>
  <c r="M1482" i="4"/>
  <c r="M1498" i="4"/>
  <c r="M1514" i="4"/>
  <c r="M1530" i="4"/>
  <c r="M1546" i="4"/>
  <c r="M1562" i="4"/>
  <c r="M1578" i="4"/>
  <c r="M1594" i="4"/>
  <c r="M1610" i="4"/>
  <c r="M1626" i="4"/>
  <c r="M1642" i="4"/>
  <c r="M1658" i="4"/>
  <c r="M1674" i="4"/>
  <c r="M1690" i="4"/>
  <c r="M1706" i="4"/>
  <c r="M1722" i="4"/>
  <c r="M1738" i="4"/>
  <c r="M1754" i="4"/>
  <c r="M1770" i="4"/>
  <c r="M1786" i="4"/>
  <c r="M1802" i="4"/>
  <c r="M1818" i="4"/>
  <c r="M1834" i="4"/>
  <c r="M1850" i="4"/>
  <c r="M1866" i="4"/>
  <c r="M1882" i="4"/>
  <c r="M1898" i="4"/>
  <c r="M1914" i="4"/>
  <c r="M1930" i="4"/>
  <c r="M1946" i="4"/>
  <c r="M1962" i="4"/>
  <c r="M1978" i="4"/>
  <c r="M1994" i="4"/>
  <c r="M2010" i="4"/>
  <c r="M2026" i="4"/>
  <c r="M2042" i="4"/>
  <c r="M2058" i="4"/>
  <c r="M2074" i="4"/>
  <c r="M2090" i="4"/>
  <c r="M2106" i="4"/>
  <c r="M2122" i="4"/>
  <c r="M2138" i="4"/>
  <c r="M2154" i="4"/>
  <c r="M2170" i="4"/>
  <c r="M2186" i="4"/>
  <c r="M2202" i="4"/>
  <c r="M2218" i="4"/>
  <c r="M2234" i="4"/>
  <c r="M2250" i="4"/>
  <c r="M2266" i="4"/>
  <c r="M2282" i="4"/>
  <c r="M2298" i="4"/>
  <c r="M2314" i="4"/>
  <c r="M2330" i="4"/>
  <c r="M2346" i="4"/>
  <c r="M2362" i="4"/>
  <c r="M2378" i="4"/>
  <c r="M2394" i="4"/>
  <c r="M2410" i="4"/>
  <c r="M2426" i="4"/>
  <c r="M2442" i="4"/>
  <c r="M2458" i="4"/>
  <c r="M2474" i="4"/>
  <c r="M2490" i="4"/>
  <c r="M2506" i="4"/>
  <c r="M2522" i="4"/>
  <c r="M2538" i="4"/>
  <c r="M2554" i="4"/>
  <c r="M2570" i="4"/>
  <c r="M2586" i="4"/>
  <c r="M2602" i="4"/>
  <c r="M2618" i="4"/>
  <c r="M2634" i="4"/>
  <c r="M2650" i="4"/>
  <c r="M2662" i="4"/>
  <c r="M2674" i="4"/>
  <c r="M2714" i="4"/>
  <c r="M2726" i="4"/>
  <c r="M2738" i="4"/>
  <c r="M2778" i="4"/>
  <c r="M2790" i="4"/>
  <c r="M2846" i="4"/>
  <c r="M2858" i="4"/>
  <c r="M2878" i="4"/>
  <c r="M2934" i="4"/>
  <c r="M2954" i="4"/>
  <c r="M2966" i="4"/>
  <c r="M3022" i="4"/>
  <c r="M3034" i="4"/>
  <c r="M3046" i="4"/>
  <c r="M3102" i="4"/>
  <c r="M3114" i="4"/>
  <c r="M3134" i="4"/>
  <c r="M3190" i="4"/>
  <c r="M3210" i="4"/>
  <c r="M3222" i="4"/>
  <c r="M3278" i="4"/>
  <c r="M3290" i="4"/>
  <c r="M3302" i="4"/>
  <c r="M3321" i="4"/>
  <c r="M3329" i="4"/>
  <c r="M3346" i="4"/>
  <c r="M3353" i="4"/>
  <c r="M3361" i="4"/>
  <c r="M3369" i="4"/>
  <c r="M3378" i="4"/>
  <c r="M3385" i="4"/>
  <c r="M3393" i="4"/>
  <c r="M3410" i="4"/>
  <c r="M3417" i="4"/>
  <c r="M3425" i="4"/>
  <c r="M3433" i="4"/>
  <c r="M3489" i="4"/>
  <c r="M3497" i="4"/>
  <c r="M3505" i="4"/>
  <c r="M3513" i="4"/>
  <c r="M3557" i="4"/>
  <c r="M3617" i="4"/>
  <c r="M3625" i="4"/>
  <c r="M3633" i="4"/>
  <c r="M3641" i="4"/>
  <c r="M3657" i="4"/>
  <c r="M3689" i="4"/>
  <c r="M3745" i="4"/>
  <c r="M3753" i="4"/>
  <c r="M3761" i="4"/>
  <c r="M3769" i="4"/>
  <c r="M3813" i="4"/>
  <c r="M3873" i="4"/>
  <c r="M3881" i="4"/>
  <c r="M3889" i="4"/>
  <c r="M3897" i="4"/>
  <c r="M3913" i="4"/>
  <c r="M3945" i="4"/>
  <c r="M4005" i="4"/>
  <c r="M4113" i="4"/>
  <c r="M4177" i="4"/>
  <c r="M4241" i="4"/>
  <c r="M70" i="4"/>
  <c r="O70" i="4" s="1"/>
  <c r="M134" i="4"/>
  <c r="I210" i="4"/>
  <c r="I262" i="4"/>
  <c r="I310" i="4"/>
  <c r="I382" i="4"/>
  <c r="I526" i="4"/>
  <c r="I646" i="4"/>
  <c r="I782" i="4"/>
  <c r="I910" i="4"/>
  <c r="I1022" i="4"/>
  <c r="I1182" i="4"/>
  <c r="I1382" i="4"/>
  <c r="I1542" i="4"/>
  <c r="I1662" i="4"/>
  <c r="I1862" i="4"/>
  <c r="I2138" i="4"/>
  <c r="I2210" i="4"/>
  <c r="I2290" i="4"/>
  <c r="I2366" i="4"/>
  <c r="I2390" i="4"/>
  <c r="I2462" i="4"/>
  <c r="I2562" i="4"/>
  <c r="I2678" i="4"/>
  <c r="I2778" i="4"/>
  <c r="I2974" i="4"/>
  <c r="I3078" i="4"/>
  <c r="I3190" i="4"/>
  <c r="I3330" i="4"/>
  <c r="I3482" i="4"/>
  <c r="I3634" i="4"/>
  <c r="I3850" i="4"/>
  <c r="J3998" i="4"/>
  <c r="J4208" i="4"/>
  <c r="J4454" i="4"/>
  <c r="J4602" i="4"/>
  <c r="J4890" i="4"/>
  <c r="J4986" i="4"/>
  <c r="J545" i="4"/>
  <c r="J673" i="4"/>
  <c r="J2037" i="4"/>
  <c r="J2101" i="4"/>
  <c r="J2165" i="4"/>
  <c r="J2357" i="4"/>
  <c r="J2421" i="4"/>
  <c r="J2485" i="4"/>
  <c r="J2549" i="4"/>
  <c r="J2613" i="4"/>
  <c r="J2677" i="4"/>
  <c r="J2741" i="4"/>
  <c r="J2805" i="4"/>
  <c r="J2869" i="4"/>
  <c r="J2933" i="4"/>
  <c r="J2997" i="4"/>
  <c r="J3559" i="4"/>
  <c r="J3730" i="4"/>
  <c r="J3815" i="4"/>
  <c r="J4027" i="4"/>
  <c r="J4155" i="4"/>
  <c r="J4283" i="4"/>
  <c r="J4411" i="4"/>
  <c r="J4539" i="4"/>
  <c r="J4667" i="4"/>
  <c r="J4795" i="4"/>
  <c r="J4923" i="4"/>
  <c r="K1958" i="4"/>
  <c r="I4194" i="4"/>
  <c r="K4194" i="4"/>
  <c r="N4194" i="4"/>
  <c r="M4194" i="4"/>
  <c r="I4198" i="4"/>
  <c r="K4198" i="4"/>
  <c r="N4198" i="4"/>
  <c r="I4202" i="4"/>
  <c r="K4202" i="4"/>
  <c r="M4202" i="4"/>
  <c r="N4202" i="4"/>
  <c r="K4206" i="4"/>
  <c r="N4206" i="4"/>
  <c r="I4210" i="4"/>
  <c r="K4210" i="4"/>
  <c r="N4210" i="4"/>
  <c r="I4214" i="4"/>
  <c r="K4214" i="4"/>
  <c r="N4214" i="4"/>
  <c r="M4214" i="4"/>
  <c r="K4218" i="4"/>
  <c r="I4218" i="4"/>
  <c r="M4218" i="4"/>
  <c r="N4218" i="4"/>
  <c r="K4222" i="4"/>
  <c r="N4222" i="4"/>
  <c r="I4226" i="4"/>
  <c r="K4226" i="4"/>
  <c r="N4226" i="4"/>
  <c r="M4226" i="4"/>
  <c r="K4230" i="4"/>
  <c r="N4230" i="4"/>
  <c r="I4234" i="4"/>
  <c r="K4234" i="4"/>
  <c r="M4234" i="4"/>
  <c r="N4234" i="4"/>
  <c r="K4238" i="4"/>
  <c r="N4238" i="4"/>
  <c r="I4242" i="4"/>
  <c r="K4242" i="4"/>
  <c r="N4242" i="4"/>
  <c r="I4246" i="4"/>
  <c r="K4246" i="4"/>
  <c r="N4246" i="4"/>
  <c r="M4246" i="4"/>
  <c r="I4250" i="4"/>
  <c r="K4250" i="4"/>
  <c r="M4250" i="4"/>
  <c r="N4250" i="4"/>
  <c r="K4254" i="4"/>
  <c r="N4254" i="4"/>
  <c r="I4258" i="4"/>
  <c r="K4258" i="4"/>
  <c r="N4258" i="4"/>
  <c r="M4258" i="4"/>
  <c r="I4262" i="4"/>
  <c r="K4262" i="4"/>
  <c r="N4262" i="4"/>
  <c r="K4266" i="4"/>
  <c r="M4266" i="4"/>
  <c r="N4266" i="4"/>
  <c r="I4266" i="4"/>
  <c r="K4270" i="4"/>
  <c r="N4270" i="4"/>
  <c r="I4274" i="4"/>
  <c r="K4274" i="4"/>
  <c r="N4274" i="4"/>
  <c r="K4278" i="4"/>
  <c r="N4278" i="4"/>
  <c r="M4278" i="4"/>
  <c r="I4282" i="4"/>
  <c r="K4282" i="4"/>
  <c r="M4282" i="4"/>
  <c r="N4282" i="4"/>
  <c r="K4286" i="4"/>
  <c r="N4286" i="4"/>
  <c r="I4290" i="4"/>
  <c r="K4290" i="4"/>
  <c r="N4290" i="4"/>
  <c r="M4290" i="4"/>
  <c r="I4294" i="4"/>
  <c r="K4294" i="4"/>
  <c r="N4294" i="4"/>
  <c r="I4298" i="4"/>
  <c r="K4298" i="4"/>
  <c r="M4298" i="4"/>
  <c r="N4298" i="4"/>
  <c r="K4302" i="4"/>
  <c r="N4302" i="4"/>
  <c r="I4306" i="4"/>
  <c r="K4306" i="4"/>
  <c r="N4306" i="4"/>
  <c r="K4310" i="4"/>
  <c r="I4310" i="4"/>
  <c r="N4310" i="4"/>
  <c r="M4310" i="4"/>
  <c r="I4314" i="4"/>
  <c r="K4314" i="4"/>
  <c r="M4314" i="4"/>
  <c r="N4314" i="4"/>
  <c r="K4318" i="4"/>
  <c r="N4318" i="4"/>
  <c r="I4322" i="4"/>
  <c r="K4322" i="4"/>
  <c r="N4322" i="4"/>
  <c r="M4322" i="4"/>
  <c r="I4326" i="4"/>
  <c r="K4326" i="4"/>
  <c r="N4326" i="4"/>
  <c r="K4330" i="4"/>
  <c r="M4330" i="4"/>
  <c r="N4330" i="4"/>
  <c r="K4334" i="4"/>
  <c r="N4334" i="4"/>
  <c r="I4338" i="4"/>
  <c r="K4338" i="4"/>
  <c r="N4338" i="4"/>
  <c r="I4342" i="4"/>
  <c r="K4342" i="4"/>
  <c r="N4342" i="4"/>
  <c r="M4342" i="4"/>
  <c r="I4346" i="4"/>
  <c r="K4346" i="4"/>
  <c r="M4346" i="4"/>
  <c r="N4346" i="4"/>
  <c r="K4350" i="4"/>
  <c r="N4350" i="4"/>
  <c r="K4354" i="4"/>
  <c r="N4354" i="4"/>
  <c r="M4354" i="4"/>
  <c r="I4358" i="4"/>
  <c r="K4358" i="4"/>
  <c r="N4358" i="4"/>
  <c r="I4362" i="4"/>
  <c r="K4362" i="4"/>
  <c r="M4362" i="4"/>
  <c r="N4362" i="4"/>
  <c r="K4366" i="4"/>
  <c r="N4366" i="4"/>
  <c r="I4366" i="4"/>
  <c r="I4370" i="4"/>
  <c r="K4370" i="4"/>
  <c r="N4370" i="4"/>
  <c r="I4374" i="4"/>
  <c r="K4374" i="4"/>
  <c r="N4374" i="4"/>
  <c r="M4374" i="4"/>
  <c r="I4378" i="4"/>
  <c r="K4378" i="4"/>
  <c r="M4378" i="4"/>
  <c r="N4378" i="4"/>
  <c r="K4382" i="4"/>
  <c r="N4382" i="4"/>
  <c r="I4386" i="4"/>
  <c r="K4386" i="4"/>
  <c r="N4386" i="4"/>
  <c r="M4386" i="4"/>
  <c r="I4390" i="4"/>
  <c r="K4390" i="4"/>
  <c r="N4390" i="4"/>
  <c r="I4394" i="4"/>
  <c r="K4394" i="4"/>
  <c r="M4394" i="4"/>
  <c r="N4394" i="4"/>
  <c r="I4398" i="4"/>
  <c r="K4398" i="4"/>
  <c r="N4398" i="4"/>
  <c r="I4402" i="4"/>
  <c r="K4402" i="4"/>
  <c r="N4402" i="4"/>
  <c r="K4406" i="4"/>
  <c r="I4406" i="4"/>
  <c r="N4406" i="4"/>
  <c r="M4406" i="4"/>
  <c r="I4410" i="4"/>
  <c r="K4410" i="4"/>
  <c r="M4410" i="4"/>
  <c r="N4410" i="4"/>
  <c r="I4414" i="4"/>
  <c r="K4414" i="4"/>
  <c r="N4414" i="4"/>
  <c r="I4418" i="4"/>
  <c r="K4418" i="4"/>
  <c r="N4418" i="4"/>
  <c r="M4418" i="4"/>
  <c r="I4422" i="4"/>
  <c r="K4422" i="4"/>
  <c r="N4422" i="4"/>
  <c r="I4426" i="4"/>
  <c r="K4426" i="4"/>
  <c r="M4426" i="4"/>
  <c r="N4426" i="4"/>
  <c r="I4430" i="4"/>
  <c r="K4430" i="4"/>
  <c r="N4430" i="4"/>
  <c r="K4434" i="4"/>
  <c r="N4434" i="4"/>
  <c r="I4438" i="4"/>
  <c r="K4438" i="4"/>
  <c r="N4438" i="4"/>
  <c r="M4438" i="4"/>
  <c r="K4442" i="4"/>
  <c r="M4442" i="4"/>
  <c r="N4442" i="4"/>
  <c r="I4446" i="4"/>
  <c r="K4446" i="4"/>
  <c r="N4446" i="4"/>
  <c r="I4450" i="4"/>
  <c r="K4450" i="4"/>
  <c r="N4450" i="4"/>
  <c r="M4450" i="4"/>
  <c r="K4454" i="4"/>
  <c r="N4454" i="4"/>
  <c r="I4458" i="4"/>
  <c r="K4458" i="4"/>
  <c r="M4458" i="4"/>
  <c r="N4458" i="4"/>
  <c r="I4462" i="4"/>
  <c r="K4462" i="4"/>
  <c r="N4462" i="4"/>
  <c r="K4466" i="4"/>
  <c r="N4466" i="4"/>
  <c r="I4470" i="4"/>
  <c r="K4470" i="4"/>
  <c r="N4470" i="4"/>
  <c r="M4470" i="4"/>
  <c r="I4474" i="4"/>
  <c r="K4474" i="4"/>
  <c r="M4474" i="4"/>
  <c r="N4474" i="4"/>
  <c r="K4478" i="4"/>
  <c r="N4478" i="4"/>
  <c r="I4482" i="4"/>
  <c r="K4482" i="4"/>
  <c r="N4482" i="4"/>
  <c r="M4482" i="4"/>
  <c r="I4486" i="4"/>
  <c r="K4486" i="4"/>
  <c r="N4486" i="4"/>
  <c r="I4490" i="4"/>
  <c r="K4490" i="4"/>
  <c r="M4490" i="4"/>
  <c r="N4490" i="4"/>
  <c r="K4494" i="4"/>
  <c r="N4494" i="4"/>
  <c r="I4498" i="4"/>
  <c r="K4498" i="4"/>
  <c r="N4498" i="4"/>
  <c r="K4502" i="4"/>
  <c r="I4502" i="4"/>
  <c r="N4502" i="4"/>
  <c r="M4502" i="4"/>
  <c r="I4506" i="4"/>
  <c r="K4506" i="4"/>
  <c r="M4506" i="4"/>
  <c r="N4506" i="4"/>
  <c r="I4510" i="4"/>
  <c r="K4510" i="4"/>
  <c r="N4510" i="4"/>
  <c r="I4514" i="4"/>
  <c r="K4514" i="4"/>
  <c r="N4514" i="4"/>
  <c r="M4514" i="4"/>
  <c r="K4518" i="4"/>
  <c r="N4518" i="4"/>
  <c r="I4518" i="4"/>
  <c r="K4522" i="4"/>
  <c r="M4522" i="4"/>
  <c r="N4522" i="4"/>
  <c r="I4526" i="4"/>
  <c r="K4526" i="4"/>
  <c r="N4526" i="4"/>
  <c r="I4530" i="4"/>
  <c r="K4530" i="4"/>
  <c r="N4530" i="4"/>
  <c r="K4534" i="4"/>
  <c r="N4534" i="4"/>
  <c r="M4534" i="4"/>
  <c r="I4538" i="4"/>
  <c r="K4538" i="4"/>
  <c r="M4538" i="4"/>
  <c r="N4538" i="4"/>
  <c r="I4542" i="4"/>
  <c r="K4542" i="4"/>
  <c r="N4542" i="4"/>
  <c r="I4546" i="4"/>
  <c r="K4546" i="4"/>
  <c r="N4546" i="4"/>
  <c r="M4546" i="4"/>
  <c r="I4550" i="4"/>
  <c r="K4550" i="4"/>
  <c r="N4550" i="4"/>
  <c r="K4554" i="4"/>
  <c r="M4554" i="4"/>
  <c r="N4554" i="4"/>
  <c r="K4558" i="4"/>
  <c r="I4558" i="4"/>
  <c r="N4558" i="4"/>
  <c r="I4562" i="4"/>
  <c r="K4562" i="4"/>
  <c r="N4562" i="4"/>
  <c r="K4566" i="4"/>
  <c r="N4566" i="4"/>
  <c r="M4566" i="4"/>
  <c r="I4570" i="4"/>
  <c r="K4570" i="4"/>
  <c r="M4570" i="4"/>
  <c r="N4570" i="4"/>
  <c r="I4574" i="4"/>
  <c r="K4574" i="4"/>
  <c r="N4574" i="4"/>
  <c r="I4578" i="4"/>
  <c r="K4578" i="4"/>
  <c r="N4578" i="4"/>
  <c r="M4578" i="4"/>
  <c r="I4582" i="4"/>
  <c r="K4582" i="4"/>
  <c r="N4582" i="4"/>
  <c r="I4586" i="4"/>
  <c r="K4586" i="4"/>
  <c r="M4586" i="4"/>
  <c r="N4586" i="4"/>
  <c r="K4590" i="4"/>
  <c r="N4590" i="4"/>
  <c r="I4590" i="4"/>
  <c r="I4594" i="4"/>
  <c r="K4594" i="4"/>
  <c r="N4594" i="4"/>
  <c r="I4598" i="4"/>
  <c r="K4598" i="4"/>
  <c r="N4598" i="4"/>
  <c r="M4598" i="4"/>
  <c r="K4602" i="4"/>
  <c r="M4602" i="4"/>
  <c r="N4602" i="4"/>
  <c r="I4606" i="4"/>
  <c r="K4606" i="4"/>
  <c r="N4606" i="4"/>
  <c r="I4610" i="4"/>
  <c r="K4610" i="4"/>
  <c r="N4610" i="4"/>
  <c r="M4610" i="4"/>
  <c r="K4614" i="4"/>
  <c r="I4614" i="4"/>
  <c r="N4614" i="4"/>
  <c r="I4618" i="4"/>
  <c r="K4618" i="4"/>
  <c r="M4618" i="4"/>
  <c r="N4618" i="4"/>
  <c r="I4622" i="4"/>
  <c r="K4622" i="4"/>
  <c r="N4622" i="4"/>
  <c r="K4626" i="4"/>
  <c r="N4626" i="4"/>
  <c r="I4630" i="4"/>
  <c r="K4630" i="4"/>
  <c r="N4630" i="4"/>
  <c r="M4630" i="4"/>
  <c r="I4634" i="4"/>
  <c r="K4634" i="4"/>
  <c r="M4634" i="4"/>
  <c r="N4634" i="4"/>
  <c r="K4638" i="4"/>
  <c r="N4638" i="4"/>
  <c r="I4642" i="4"/>
  <c r="K4642" i="4"/>
  <c r="N4642" i="4"/>
  <c r="M4642" i="4"/>
  <c r="I4646" i="4"/>
  <c r="K4646" i="4"/>
  <c r="N4646" i="4"/>
  <c r="K4650" i="4"/>
  <c r="M4650" i="4"/>
  <c r="N4650" i="4"/>
  <c r="I4650" i="4"/>
  <c r="I4654" i="4"/>
  <c r="K4654" i="4"/>
  <c r="N4654" i="4"/>
  <c r="I4658" i="4"/>
  <c r="K4658" i="4"/>
  <c r="N4658" i="4"/>
  <c r="I4662" i="4"/>
  <c r="K4662" i="4"/>
  <c r="N4662" i="4"/>
  <c r="M4662" i="4"/>
  <c r="I4666" i="4"/>
  <c r="K4666" i="4"/>
  <c r="M4666" i="4"/>
  <c r="N4666" i="4"/>
  <c r="I4670" i="4"/>
  <c r="K4670" i="4"/>
  <c r="N4670" i="4"/>
  <c r="K4674" i="4"/>
  <c r="I4674" i="4"/>
  <c r="N4674" i="4"/>
  <c r="M4674" i="4"/>
  <c r="I4678" i="4"/>
  <c r="K4678" i="4"/>
  <c r="N4678" i="4"/>
  <c r="K4682" i="4"/>
  <c r="M4682" i="4"/>
  <c r="N4682" i="4"/>
  <c r="K4686" i="4"/>
  <c r="N4686" i="4"/>
  <c r="I4690" i="4"/>
  <c r="K4690" i="4"/>
  <c r="N4690" i="4"/>
  <c r="I4694" i="4"/>
  <c r="K4694" i="4"/>
  <c r="N4694" i="4"/>
  <c r="M4694" i="4"/>
  <c r="I4698" i="4"/>
  <c r="K4698" i="4"/>
  <c r="M4698" i="4"/>
  <c r="N4698" i="4"/>
  <c r="I4702" i="4"/>
  <c r="K4702" i="4"/>
  <c r="N4702" i="4"/>
  <c r="I4706" i="4"/>
  <c r="K4706" i="4"/>
  <c r="N4706" i="4"/>
  <c r="M4706" i="4"/>
  <c r="I4710" i="4"/>
  <c r="K4710" i="4"/>
  <c r="N4710" i="4"/>
  <c r="I4714" i="4"/>
  <c r="K4714" i="4"/>
  <c r="M4714" i="4"/>
  <c r="N4714" i="4"/>
  <c r="I4718" i="4"/>
  <c r="K4718" i="4"/>
  <c r="N4718" i="4"/>
  <c r="K4722" i="4"/>
  <c r="N4722" i="4"/>
  <c r="I4726" i="4"/>
  <c r="K4726" i="4"/>
  <c r="N4726" i="4"/>
  <c r="M4726" i="4"/>
  <c r="K4730" i="4"/>
  <c r="I4730" i="4"/>
  <c r="M4730" i="4"/>
  <c r="N4730" i="4"/>
  <c r="I4734" i="4"/>
  <c r="K4734" i="4"/>
  <c r="N4734" i="4"/>
  <c r="I4738" i="4"/>
  <c r="K4738" i="4"/>
  <c r="N4738" i="4"/>
  <c r="M4738" i="4"/>
  <c r="I4742" i="4"/>
  <c r="K4742" i="4"/>
  <c r="N4742" i="4"/>
  <c r="I4746" i="4"/>
  <c r="K4746" i="4"/>
  <c r="M4746" i="4"/>
  <c r="N4746" i="4"/>
  <c r="I4750" i="4"/>
  <c r="K4750" i="4"/>
  <c r="N4750" i="4"/>
  <c r="K4754" i="4"/>
  <c r="N4754" i="4"/>
  <c r="I4754" i="4"/>
  <c r="K4758" i="4"/>
  <c r="N4758" i="4"/>
  <c r="M4758" i="4"/>
  <c r="I4762" i="4"/>
  <c r="K4762" i="4"/>
  <c r="M4762" i="4"/>
  <c r="N4762" i="4"/>
  <c r="I4766" i="4"/>
  <c r="K4766" i="4"/>
  <c r="N4766" i="4"/>
  <c r="I4770" i="4"/>
  <c r="K4770" i="4"/>
  <c r="N4770" i="4"/>
  <c r="M4770" i="4"/>
  <c r="I4774" i="4"/>
  <c r="K4774" i="4"/>
  <c r="N4774" i="4"/>
  <c r="I4778" i="4"/>
  <c r="K4778" i="4"/>
  <c r="M4778" i="4"/>
  <c r="N4778" i="4"/>
  <c r="K4782" i="4"/>
  <c r="N4782" i="4"/>
  <c r="I4786" i="4"/>
  <c r="K4786" i="4"/>
  <c r="N4786" i="4"/>
  <c r="I4790" i="4"/>
  <c r="K4790" i="4"/>
  <c r="N4790" i="4"/>
  <c r="M4790" i="4"/>
  <c r="I4794" i="4"/>
  <c r="K4794" i="4"/>
  <c r="M4794" i="4"/>
  <c r="N4794" i="4"/>
  <c r="K4798" i="4"/>
  <c r="I4798" i="4"/>
  <c r="N4798" i="4"/>
  <c r="I4802" i="4"/>
  <c r="K4802" i="4"/>
  <c r="N4802" i="4"/>
  <c r="M4802" i="4"/>
  <c r="K4806" i="4"/>
  <c r="N4806" i="4"/>
  <c r="I4810" i="4"/>
  <c r="K4810" i="4"/>
  <c r="M4810" i="4"/>
  <c r="N4810" i="4"/>
  <c r="I4814" i="4"/>
  <c r="K4814" i="4"/>
  <c r="N4814" i="4"/>
  <c r="I4818" i="4"/>
  <c r="K4818" i="4"/>
  <c r="N4818" i="4"/>
  <c r="K4822" i="4"/>
  <c r="N4822" i="4"/>
  <c r="I4822" i="4"/>
  <c r="M4822" i="4"/>
  <c r="K4826" i="4"/>
  <c r="M4826" i="4"/>
  <c r="N4826" i="4"/>
  <c r="I4830" i="4"/>
  <c r="K4830" i="4"/>
  <c r="N4830" i="4"/>
  <c r="I4834" i="4"/>
  <c r="K4834" i="4"/>
  <c r="N4834" i="4"/>
  <c r="M4834" i="4"/>
  <c r="I4838" i="4"/>
  <c r="K4838" i="4"/>
  <c r="N4838" i="4"/>
  <c r="I4842" i="4"/>
  <c r="K4842" i="4"/>
  <c r="M4842" i="4"/>
  <c r="N4842" i="4"/>
  <c r="I4846" i="4"/>
  <c r="K4846" i="4"/>
  <c r="N4846" i="4"/>
  <c r="K4850" i="4"/>
  <c r="I4850" i="4"/>
  <c r="N4850" i="4"/>
  <c r="I4854" i="4"/>
  <c r="K4854" i="4"/>
  <c r="N4854" i="4"/>
  <c r="M4854" i="4"/>
  <c r="I4858" i="4"/>
  <c r="K4858" i="4"/>
  <c r="M4858" i="4"/>
  <c r="N4858" i="4"/>
  <c r="I4862" i="4"/>
  <c r="K4862" i="4"/>
  <c r="N4862" i="4"/>
  <c r="I4866" i="4"/>
  <c r="K4866" i="4"/>
  <c r="N4866" i="4"/>
  <c r="M4866" i="4"/>
  <c r="I4870" i="4"/>
  <c r="K4870" i="4"/>
  <c r="N4870" i="4"/>
  <c r="K4874" i="4"/>
  <c r="M4874" i="4"/>
  <c r="N4874" i="4"/>
  <c r="I4878" i="4"/>
  <c r="K4878" i="4"/>
  <c r="N4878" i="4"/>
  <c r="I4882" i="4"/>
  <c r="K4882" i="4"/>
  <c r="N4882" i="4"/>
  <c r="I4886" i="4"/>
  <c r="K4886" i="4"/>
  <c r="N4886" i="4"/>
  <c r="M4886" i="4"/>
  <c r="K4890" i="4"/>
  <c r="M4890" i="4"/>
  <c r="N4890" i="4"/>
  <c r="K4894" i="4"/>
  <c r="N4894" i="4"/>
  <c r="I4894" i="4"/>
  <c r="I4898" i="4"/>
  <c r="K4898" i="4"/>
  <c r="N4898" i="4"/>
  <c r="M4898" i="4"/>
  <c r="I4902" i="4"/>
  <c r="K4902" i="4"/>
  <c r="N4902" i="4"/>
  <c r="I4906" i="4"/>
  <c r="K4906" i="4"/>
  <c r="M4906" i="4"/>
  <c r="N4906" i="4"/>
  <c r="I4910" i="4"/>
  <c r="K4910" i="4"/>
  <c r="N4910" i="4"/>
  <c r="I4914" i="4"/>
  <c r="K4914" i="4"/>
  <c r="N4914" i="4"/>
  <c r="K4918" i="4"/>
  <c r="I4918" i="4"/>
  <c r="N4918" i="4"/>
  <c r="M4918" i="4"/>
  <c r="I4922" i="4"/>
  <c r="K4922" i="4"/>
  <c r="M4922" i="4"/>
  <c r="N4922" i="4"/>
  <c r="I4926" i="4"/>
  <c r="K4926" i="4"/>
  <c r="N4926" i="4"/>
  <c r="K4930" i="4"/>
  <c r="N4930" i="4"/>
  <c r="M4930" i="4"/>
  <c r="I4934" i="4"/>
  <c r="K4934" i="4"/>
  <c r="N4934" i="4"/>
  <c r="I4938" i="4"/>
  <c r="K4938" i="4"/>
  <c r="M4938" i="4"/>
  <c r="N4938" i="4"/>
  <c r="K4942" i="4"/>
  <c r="N4942" i="4"/>
  <c r="K4946" i="4"/>
  <c r="N4946" i="4"/>
  <c r="I4950" i="4"/>
  <c r="K4950" i="4"/>
  <c r="N4950" i="4"/>
  <c r="M4950" i="4"/>
  <c r="I4954" i="4"/>
  <c r="K4954" i="4"/>
  <c r="M4954" i="4"/>
  <c r="N4954" i="4"/>
  <c r="K4958" i="4"/>
  <c r="I4958" i="4"/>
  <c r="N4958" i="4"/>
  <c r="I4962" i="4"/>
  <c r="K4962" i="4"/>
  <c r="N4962" i="4"/>
  <c r="M4962" i="4"/>
  <c r="I4966" i="4"/>
  <c r="K4966" i="4"/>
  <c r="N4966" i="4"/>
  <c r="K4970" i="4"/>
  <c r="M4970" i="4"/>
  <c r="N4970" i="4"/>
  <c r="I4970" i="4"/>
  <c r="I4974" i="4"/>
  <c r="K4974" i="4"/>
  <c r="N4974" i="4"/>
  <c r="I4978" i="4"/>
  <c r="K4978" i="4"/>
  <c r="N4978" i="4"/>
  <c r="I4982" i="4"/>
  <c r="K4982" i="4"/>
  <c r="N4982" i="4"/>
  <c r="M4982" i="4"/>
  <c r="K4986" i="4"/>
  <c r="M4986" i="4"/>
  <c r="N4986" i="4"/>
  <c r="I4990" i="4"/>
  <c r="K4990" i="4"/>
  <c r="N4990" i="4"/>
  <c r="K4994" i="4"/>
  <c r="I4994" i="4"/>
  <c r="N4994" i="4"/>
  <c r="M4994" i="4"/>
  <c r="K4998" i="4"/>
  <c r="N4998" i="4"/>
  <c r="I5002" i="4"/>
  <c r="K5002" i="4"/>
  <c r="M5002" i="4"/>
  <c r="N5002" i="4"/>
  <c r="I5006" i="4"/>
  <c r="K5006" i="4"/>
  <c r="N5006" i="4"/>
  <c r="K5010" i="4"/>
  <c r="N5010" i="4"/>
  <c r="I5010" i="4"/>
  <c r="K5014" i="4"/>
  <c r="N5014" i="4"/>
  <c r="M5014" i="4"/>
  <c r="I5018" i="4"/>
  <c r="K5018" i="4"/>
  <c r="M5018" i="4"/>
  <c r="N5018" i="4"/>
  <c r="I5022" i="4"/>
  <c r="K5022" i="4"/>
  <c r="N5022" i="4"/>
  <c r="I5026" i="4"/>
  <c r="K5026" i="4"/>
  <c r="N5026" i="4"/>
  <c r="M5026" i="4"/>
  <c r="I5030" i="4"/>
  <c r="K5030" i="4"/>
  <c r="N5030" i="4"/>
  <c r="I5034" i="4"/>
  <c r="K5034" i="4"/>
  <c r="M5034" i="4"/>
  <c r="N5034" i="4"/>
  <c r="K5038" i="4"/>
  <c r="I5038" i="4"/>
  <c r="N5038" i="4"/>
  <c r="I5042" i="4"/>
  <c r="K5042" i="4"/>
  <c r="N5042" i="4"/>
  <c r="M4297" i="4"/>
  <c r="M4317" i="4"/>
  <c r="M4329" i="4"/>
  <c r="M4349" i="4"/>
  <c r="M4361" i="4"/>
  <c r="M4381" i="4"/>
  <c r="M4393" i="4"/>
  <c r="M4413" i="4"/>
  <c r="M4425" i="4"/>
  <c r="M4445" i="4"/>
  <c r="M4457" i="4"/>
  <c r="M4477" i="4"/>
  <c r="J1888" i="4"/>
  <c r="K91" i="4"/>
  <c r="N91" i="4"/>
  <c r="K95" i="4"/>
  <c r="N95" i="4"/>
  <c r="K99" i="4"/>
  <c r="N99" i="4"/>
  <c r="K103" i="4"/>
  <c r="N103" i="4"/>
  <c r="K107" i="4"/>
  <c r="N107" i="4"/>
  <c r="K111" i="4"/>
  <c r="N111" i="4"/>
  <c r="K115" i="4"/>
  <c r="N115" i="4"/>
  <c r="K123" i="4"/>
  <c r="N123" i="4"/>
  <c r="K127" i="4"/>
  <c r="N127" i="4"/>
  <c r="K131" i="4"/>
  <c r="N131" i="4"/>
  <c r="K135" i="4"/>
  <c r="N135" i="4"/>
  <c r="K139" i="4"/>
  <c r="N139" i="4"/>
  <c r="K143" i="4"/>
  <c r="N143" i="4"/>
  <c r="K147" i="4"/>
  <c r="N147" i="4"/>
  <c r="N151" i="4"/>
  <c r="K151" i="4"/>
  <c r="K155" i="4"/>
  <c r="N155" i="4"/>
  <c r="K159" i="4"/>
  <c r="N159" i="4"/>
  <c r="K163" i="4"/>
  <c r="N163" i="4"/>
  <c r="K167" i="4"/>
  <c r="N167" i="4"/>
  <c r="K171" i="4"/>
  <c r="N171" i="4"/>
  <c r="K175" i="4"/>
  <c r="N175" i="4"/>
  <c r="K179" i="4"/>
  <c r="N179" i="4"/>
  <c r="K187" i="4"/>
  <c r="N187" i="4"/>
  <c r="K191" i="4"/>
  <c r="N191" i="4"/>
  <c r="K195" i="4"/>
  <c r="N195" i="4"/>
  <c r="K199" i="4"/>
  <c r="N199" i="4"/>
  <c r="K203" i="4"/>
  <c r="N203" i="4"/>
  <c r="K207" i="4"/>
  <c r="N207" i="4"/>
  <c r="K211" i="4"/>
  <c r="N211" i="4"/>
  <c r="N215" i="4"/>
  <c r="K215" i="4"/>
  <c r="K219" i="4"/>
  <c r="N219" i="4"/>
  <c r="K223" i="4"/>
  <c r="N223" i="4"/>
  <c r="K227" i="4"/>
  <c r="N227" i="4"/>
  <c r="K231" i="4"/>
  <c r="N231" i="4"/>
  <c r="K235" i="4"/>
  <c r="N235" i="4"/>
  <c r="K239" i="4"/>
  <c r="N239" i="4"/>
  <c r="K243" i="4"/>
  <c r="N243" i="4"/>
  <c r="K251" i="4"/>
  <c r="N251" i="4"/>
  <c r="K255" i="4"/>
  <c r="N255" i="4"/>
  <c r="K259" i="4"/>
  <c r="N259" i="4"/>
  <c r="K263" i="4"/>
  <c r="N263" i="4"/>
  <c r="K267" i="4"/>
  <c r="N267" i="4"/>
  <c r="K271" i="4"/>
  <c r="N271" i="4"/>
  <c r="K275" i="4"/>
  <c r="N275" i="4"/>
  <c r="N279" i="4"/>
  <c r="K279" i="4"/>
  <c r="K283" i="4"/>
  <c r="N283" i="4"/>
  <c r="K287" i="4"/>
  <c r="N287" i="4"/>
  <c r="K291" i="4"/>
  <c r="N291" i="4"/>
  <c r="K295" i="4"/>
  <c r="N295" i="4"/>
  <c r="K299" i="4"/>
  <c r="N299" i="4"/>
  <c r="K303" i="4"/>
  <c r="N303" i="4"/>
  <c r="K307" i="4"/>
  <c r="N307" i="4"/>
  <c r="K315" i="4"/>
  <c r="N315" i="4"/>
  <c r="K319" i="4"/>
  <c r="N319" i="4"/>
  <c r="K323" i="4"/>
  <c r="N323" i="4"/>
  <c r="K327" i="4"/>
  <c r="N327" i="4"/>
  <c r="K331" i="4"/>
  <c r="N331" i="4"/>
  <c r="K335" i="4"/>
  <c r="N335" i="4"/>
  <c r="K339" i="4"/>
  <c r="N339" i="4"/>
  <c r="N343" i="4"/>
  <c r="K343" i="4"/>
  <c r="K347" i="4"/>
  <c r="N347" i="4"/>
  <c r="K351" i="4"/>
  <c r="N351" i="4"/>
  <c r="K355" i="4"/>
  <c r="N355" i="4"/>
  <c r="K359" i="4"/>
  <c r="N359" i="4"/>
  <c r="K363" i="4"/>
  <c r="N363" i="4"/>
  <c r="K367" i="4"/>
  <c r="N367" i="4"/>
  <c r="K371" i="4"/>
  <c r="N371" i="4"/>
  <c r="K379" i="4"/>
  <c r="N379" i="4"/>
  <c r="K383" i="4"/>
  <c r="N383" i="4"/>
  <c r="K387" i="4"/>
  <c r="N387" i="4"/>
  <c r="K391" i="4"/>
  <c r="N391" i="4"/>
  <c r="K395" i="4"/>
  <c r="N395" i="4"/>
  <c r="K399" i="4"/>
  <c r="N399" i="4"/>
  <c r="K403" i="4"/>
  <c r="N403" i="4"/>
  <c r="N407" i="4"/>
  <c r="K407" i="4"/>
  <c r="K411" i="4"/>
  <c r="N411" i="4"/>
  <c r="K415" i="4"/>
  <c r="N415" i="4"/>
  <c r="K419" i="4"/>
  <c r="N419" i="4"/>
  <c r="K423" i="4"/>
  <c r="N423" i="4"/>
  <c r="K427" i="4"/>
  <c r="N427" i="4"/>
  <c r="K431" i="4"/>
  <c r="N431" i="4"/>
  <c r="K435" i="4"/>
  <c r="N435" i="4"/>
  <c r="K443" i="4"/>
  <c r="N443" i="4"/>
  <c r="K119" i="4"/>
  <c r="K247" i="4"/>
  <c r="K375" i="4"/>
  <c r="K4293" i="4"/>
  <c r="M4293" i="4"/>
  <c r="K4309" i="4"/>
  <c r="M4309" i="4"/>
  <c r="K4325" i="4"/>
  <c r="M4325" i="4"/>
  <c r="K4341" i="4"/>
  <c r="M4341" i="4"/>
  <c r="K4357" i="4"/>
  <c r="M4357" i="4"/>
  <c r="K4373" i="4"/>
  <c r="M4373" i="4"/>
  <c r="K4389" i="4"/>
  <c r="M4389" i="4"/>
  <c r="K4405" i="4"/>
  <c r="M4405" i="4"/>
  <c r="K4421" i="4"/>
  <c r="M4421" i="4"/>
  <c r="K4437" i="4"/>
  <c r="M4437" i="4"/>
  <c r="K4453" i="4"/>
  <c r="M4453" i="4"/>
  <c r="K4469" i="4"/>
  <c r="M4469" i="4"/>
  <c r="K4485" i="4"/>
  <c r="M4485" i="4"/>
  <c r="K4501" i="4"/>
  <c r="M4501" i="4"/>
  <c r="K4517" i="4"/>
  <c r="M4517" i="4"/>
  <c r="K4533" i="4"/>
  <c r="M4533" i="4"/>
  <c r="K4549" i="4"/>
  <c r="M4549" i="4"/>
  <c r="K4565" i="4"/>
  <c r="M4565" i="4"/>
  <c r="K4581" i="4"/>
  <c r="M4581" i="4"/>
  <c r="K4597" i="4"/>
  <c r="M4597" i="4"/>
  <c r="K4613" i="4"/>
  <c r="M4613" i="4"/>
  <c r="K4629" i="4"/>
  <c r="M4629" i="4"/>
  <c r="K4645" i="4"/>
  <c r="M4645" i="4"/>
  <c r="K4661" i="4"/>
  <c r="M4661" i="4"/>
  <c r="K4677" i="4"/>
  <c r="M4677" i="4"/>
  <c r="K4693" i="4"/>
  <c r="M4693" i="4"/>
  <c r="K4709" i="4"/>
  <c r="M4709" i="4"/>
  <c r="K4725" i="4"/>
  <c r="M4725" i="4"/>
  <c r="K4741" i="4"/>
  <c r="M4741" i="4"/>
  <c r="K4757" i="4"/>
  <c r="M4757" i="4"/>
  <c r="K4773" i="4"/>
  <c r="M4773" i="4"/>
  <c r="K4789" i="4"/>
  <c r="M4789" i="4"/>
  <c r="K4805" i="4"/>
  <c r="M4805" i="4"/>
  <c r="K4821" i="4"/>
  <c r="M4821" i="4"/>
  <c r="K4837" i="4"/>
  <c r="M4837" i="4"/>
  <c r="K4853" i="4"/>
  <c r="M4853" i="4"/>
  <c r="K4869" i="4"/>
  <c r="M4869" i="4"/>
  <c r="K4885" i="4"/>
  <c r="M4885" i="4"/>
  <c r="K4901" i="4"/>
  <c r="M4901" i="4"/>
  <c r="K4917" i="4"/>
  <c r="M4917" i="4"/>
  <c r="K4933" i="4"/>
  <c r="M4933" i="4"/>
  <c r="K4949" i="4"/>
  <c r="M4949" i="4"/>
  <c r="K4965" i="4"/>
  <c r="M4965" i="4"/>
  <c r="K4981" i="4"/>
  <c r="M4981" i="4"/>
  <c r="K4997" i="4"/>
  <c r="M4997" i="4"/>
  <c r="K5013" i="4"/>
  <c r="M5013" i="4"/>
  <c r="K5029" i="4"/>
  <c r="M5029" i="4"/>
  <c r="K183" i="4"/>
  <c r="K311" i="4"/>
  <c r="K439" i="4"/>
  <c r="K471" i="4"/>
  <c r="K535" i="4"/>
  <c r="K599" i="4"/>
  <c r="K663" i="4"/>
  <c r="K727" i="4"/>
  <c r="K791" i="4"/>
  <c r="K1039" i="4"/>
  <c r="K2503" i="4"/>
  <c r="K4000" i="4"/>
  <c r="M92" i="4"/>
  <c r="K92" i="4"/>
  <c r="I96" i="4"/>
  <c r="K96" i="4"/>
  <c r="I100" i="4"/>
  <c r="K100" i="4"/>
  <c r="I104" i="4"/>
  <c r="K104" i="4"/>
  <c r="I112" i="4"/>
  <c r="K112" i="4"/>
  <c r="I116" i="4"/>
  <c r="K116" i="4"/>
  <c r="I120" i="4"/>
  <c r="K120" i="4"/>
  <c r="I124" i="4"/>
  <c r="K124" i="4"/>
  <c r="I128" i="4"/>
  <c r="K128" i="4"/>
  <c r="I136" i="4"/>
  <c r="K136" i="4"/>
  <c r="I144" i="4"/>
  <c r="K144" i="4"/>
  <c r="I148" i="4"/>
  <c r="K148" i="4"/>
  <c r="I156" i="4"/>
  <c r="K156" i="4"/>
  <c r="I160" i="4"/>
  <c r="K160" i="4"/>
  <c r="I164" i="4"/>
  <c r="K164" i="4"/>
  <c r="I168" i="4"/>
  <c r="J168" i="4" s="1"/>
  <c r="K168" i="4"/>
  <c r="I176" i="4"/>
  <c r="K176" i="4"/>
  <c r="I180" i="4"/>
  <c r="K180" i="4"/>
  <c r="I184" i="4"/>
  <c r="K184" i="4"/>
  <c r="I188" i="4"/>
  <c r="K188" i="4"/>
  <c r="I192" i="4"/>
  <c r="K192" i="4"/>
  <c r="I196" i="4"/>
  <c r="K196" i="4"/>
  <c r="I200" i="4"/>
  <c r="K200" i="4"/>
  <c r="I208" i="4"/>
  <c r="K208" i="4"/>
  <c r="I212" i="4"/>
  <c r="K212" i="4"/>
  <c r="I216" i="4"/>
  <c r="K216" i="4"/>
  <c r="I220" i="4"/>
  <c r="K220" i="4"/>
  <c r="I224" i="4"/>
  <c r="K224" i="4"/>
  <c r="I228" i="4"/>
  <c r="K228" i="4"/>
  <c r="I240" i="4"/>
  <c r="K240" i="4"/>
  <c r="I244" i="4"/>
  <c r="K244" i="4"/>
  <c r="I248" i="4"/>
  <c r="K248" i="4"/>
  <c r="I252" i="4"/>
  <c r="K252" i="4"/>
  <c r="I256" i="4"/>
  <c r="K256" i="4"/>
  <c r="I260" i="4"/>
  <c r="K260" i="4"/>
  <c r="I264" i="4"/>
  <c r="K264" i="4"/>
  <c r="I272" i="4"/>
  <c r="K272" i="4"/>
  <c r="I276" i="4"/>
  <c r="K276" i="4"/>
  <c r="I280" i="4"/>
  <c r="K280" i="4"/>
  <c r="I284" i="4"/>
  <c r="K284" i="4"/>
  <c r="I288" i="4"/>
  <c r="K288" i="4"/>
  <c r="I292" i="4"/>
  <c r="K292" i="4"/>
  <c r="I296" i="4"/>
  <c r="K296" i="4"/>
  <c r="I304" i="4"/>
  <c r="K304" i="4"/>
  <c r="I308" i="4"/>
  <c r="K308" i="4"/>
  <c r="I312" i="4"/>
  <c r="K312" i="4"/>
  <c r="I316" i="4"/>
  <c r="K316" i="4"/>
  <c r="I320" i="4"/>
  <c r="K320" i="4"/>
  <c r="I324" i="4"/>
  <c r="K324" i="4"/>
  <c r="I344" i="4"/>
  <c r="K344" i="4"/>
  <c r="I400" i="4"/>
  <c r="K400" i="4"/>
  <c r="I512" i="4"/>
  <c r="K512" i="4"/>
  <c r="I572" i="4"/>
  <c r="K572" i="4"/>
  <c r="I632" i="4"/>
  <c r="K632" i="4"/>
  <c r="I744" i="4"/>
  <c r="K744" i="4"/>
  <c r="I800" i="4"/>
  <c r="K800" i="4"/>
  <c r="I856" i="4"/>
  <c r="K856" i="4"/>
  <c r="I912" i="4"/>
  <c r="K912" i="4"/>
  <c r="I976" i="4"/>
  <c r="K976" i="4"/>
  <c r="I1044" i="4"/>
  <c r="K1044" i="4"/>
  <c r="I1204" i="4"/>
  <c r="J1204" i="4" s="1"/>
  <c r="K1204" i="4"/>
  <c r="I1288" i="4"/>
  <c r="J1288" i="4" s="1"/>
  <c r="K1288" i="4"/>
  <c r="I1428" i="4"/>
  <c r="J1428" i="4" s="1"/>
  <c r="K1428" i="4"/>
  <c r="I1512" i="4"/>
  <c r="K1512" i="4"/>
  <c r="I1544" i="4"/>
  <c r="K1544" i="4"/>
  <c r="I1632" i="4"/>
  <c r="K1632" i="4"/>
  <c r="I1656" i="4"/>
  <c r="K1656" i="4"/>
  <c r="I1768" i="4"/>
  <c r="K1768" i="4"/>
  <c r="I1856" i="4"/>
  <c r="K1856" i="4"/>
  <c r="I1972" i="4"/>
  <c r="K1972" i="4"/>
  <c r="I2000" i="4"/>
  <c r="K2000" i="4"/>
  <c r="I2012" i="4"/>
  <c r="K2012" i="4"/>
  <c r="I2016" i="4"/>
  <c r="K2016" i="4"/>
  <c r="I2020" i="4"/>
  <c r="K2020" i="4"/>
  <c r="I2024" i="4"/>
  <c r="K2024" i="4"/>
  <c r="I2028" i="4"/>
  <c r="K2028" i="4"/>
  <c r="I2032" i="4"/>
  <c r="K2032" i="4"/>
  <c r="I2036" i="4"/>
  <c r="K2036" i="4"/>
  <c r="I2040" i="4"/>
  <c r="K2040" i="4"/>
  <c r="I2044" i="4"/>
  <c r="K2044" i="4"/>
  <c r="I2048" i="4"/>
  <c r="K2048" i="4"/>
  <c r="I2052" i="4"/>
  <c r="K2052" i="4"/>
  <c r="I2056" i="4"/>
  <c r="K2056" i="4"/>
  <c r="I2060" i="4"/>
  <c r="K2060" i="4"/>
  <c r="I2064" i="4"/>
  <c r="K2064" i="4"/>
  <c r="I2068" i="4"/>
  <c r="K2068" i="4"/>
  <c r="I2072" i="4"/>
  <c r="K2072" i="4"/>
  <c r="I2076" i="4"/>
  <c r="K2076" i="4"/>
  <c r="I2080" i="4"/>
  <c r="K2080" i="4"/>
  <c r="I2084" i="4"/>
  <c r="K2084" i="4"/>
  <c r="I2088" i="4"/>
  <c r="K2088" i="4"/>
  <c r="I2092" i="4"/>
  <c r="K2092" i="4"/>
  <c r="I2096" i="4"/>
  <c r="K2096" i="4"/>
  <c r="I2100" i="4"/>
  <c r="K2100" i="4"/>
  <c r="I2104" i="4"/>
  <c r="K2104" i="4"/>
  <c r="I2108" i="4"/>
  <c r="K2108" i="4"/>
  <c r="I2112" i="4"/>
  <c r="K2112" i="4"/>
  <c r="I2116" i="4"/>
  <c r="K2116" i="4"/>
  <c r="I2120" i="4"/>
  <c r="K2120" i="4"/>
  <c r="I2124" i="4"/>
  <c r="K2124" i="4"/>
  <c r="I2128" i="4"/>
  <c r="K2128" i="4"/>
  <c r="I2132" i="4"/>
  <c r="K2132" i="4"/>
  <c r="I2136" i="4"/>
  <c r="K2136" i="4"/>
  <c r="I2140" i="4"/>
  <c r="K2140" i="4"/>
  <c r="I2144" i="4"/>
  <c r="K2144" i="4"/>
  <c r="I2152" i="4"/>
  <c r="K2152" i="4"/>
  <c r="I2156" i="4"/>
  <c r="K2156" i="4"/>
  <c r="I2160" i="4"/>
  <c r="K2160" i="4"/>
  <c r="I2164" i="4"/>
  <c r="K2164" i="4"/>
  <c r="I2168" i="4"/>
  <c r="K2168" i="4"/>
  <c r="I2172" i="4"/>
  <c r="K2172" i="4"/>
  <c r="I2176" i="4"/>
  <c r="K2176" i="4"/>
  <c r="I2180" i="4"/>
  <c r="K2180" i="4"/>
  <c r="I2184" i="4"/>
  <c r="K2184" i="4"/>
  <c r="I2192" i="4"/>
  <c r="K2192" i="4"/>
  <c r="I2196" i="4"/>
  <c r="K2196" i="4"/>
  <c r="I2200" i="4"/>
  <c r="K2200" i="4"/>
  <c r="I2204" i="4"/>
  <c r="K2204" i="4"/>
  <c r="I2208" i="4"/>
  <c r="K2208" i="4"/>
  <c r="I2212" i="4"/>
  <c r="K2212" i="4"/>
  <c r="I2216" i="4"/>
  <c r="K2216" i="4"/>
  <c r="I2220" i="4"/>
  <c r="K2220" i="4"/>
  <c r="I2224" i="4"/>
  <c r="K2224" i="4"/>
  <c r="I2232" i="4"/>
  <c r="K2232" i="4"/>
  <c r="I2236" i="4"/>
  <c r="K2236" i="4"/>
  <c r="I2240" i="4"/>
  <c r="K2240" i="4"/>
  <c r="I2244" i="4"/>
  <c r="K2244" i="4"/>
  <c r="I2248" i="4"/>
  <c r="K2248" i="4"/>
  <c r="I2252" i="4"/>
  <c r="K2252" i="4"/>
  <c r="I2256" i="4"/>
  <c r="K2256" i="4"/>
  <c r="I2260" i="4"/>
  <c r="K2260" i="4"/>
  <c r="I2264" i="4"/>
  <c r="K2264" i="4"/>
  <c r="I2268" i="4"/>
  <c r="K2268" i="4"/>
  <c r="I2272" i="4"/>
  <c r="K2272" i="4"/>
  <c r="I2280" i="4"/>
  <c r="K2280" i="4"/>
  <c r="I2284" i="4"/>
  <c r="K2284" i="4"/>
  <c r="I2288" i="4"/>
  <c r="K2288" i="4"/>
  <c r="I2292" i="4"/>
  <c r="K2292" i="4"/>
  <c r="I2296" i="4"/>
  <c r="K2296" i="4"/>
  <c r="I2300" i="4"/>
  <c r="K2300" i="4"/>
  <c r="I2304" i="4"/>
  <c r="K2304" i="4"/>
  <c r="I2308" i="4"/>
  <c r="K2308" i="4"/>
  <c r="I2312" i="4"/>
  <c r="K2312" i="4"/>
  <c r="I2320" i="4"/>
  <c r="K2320" i="4"/>
  <c r="I2324" i="4"/>
  <c r="K2324" i="4"/>
  <c r="I2332" i="4"/>
  <c r="K2332" i="4"/>
  <c r="I2336" i="4"/>
  <c r="K2336" i="4"/>
  <c r="I2340" i="4"/>
  <c r="K2340" i="4"/>
  <c r="I2344" i="4"/>
  <c r="K2344" i="4"/>
  <c r="I2348" i="4"/>
  <c r="K2348" i="4"/>
  <c r="I2352" i="4"/>
  <c r="K2352" i="4"/>
  <c r="I2360" i="4"/>
  <c r="K2360" i="4"/>
  <c r="I2364" i="4"/>
  <c r="K2364" i="4"/>
  <c r="I2368" i="4"/>
  <c r="K2368" i="4"/>
  <c r="I2372" i="4"/>
  <c r="K2372" i="4"/>
  <c r="I2376" i="4"/>
  <c r="K2376" i="4"/>
  <c r="I2384" i="4"/>
  <c r="K2384" i="4"/>
  <c r="I2388" i="4"/>
  <c r="K2388" i="4"/>
  <c r="I2392" i="4"/>
  <c r="K2392" i="4"/>
  <c r="I2396" i="4"/>
  <c r="K2396" i="4"/>
  <c r="I2400" i="4"/>
  <c r="K2400" i="4"/>
  <c r="I2404" i="4"/>
  <c r="K2404" i="4"/>
  <c r="I2408" i="4"/>
  <c r="K2408" i="4"/>
  <c r="I2412" i="4"/>
  <c r="K2412" i="4"/>
  <c r="I2416" i="4"/>
  <c r="K2416" i="4"/>
  <c r="I2420" i="4"/>
  <c r="K2420" i="4"/>
  <c r="I2424" i="4"/>
  <c r="K2424" i="4"/>
  <c r="I2428" i="4"/>
  <c r="K2428" i="4"/>
  <c r="I2432" i="4"/>
  <c r="K2432" i="4"/>
  <c r="I2436" i="4"/>
  <c r="K2436" i="4"/>
  <c r="I2440" i="4"/>
  <c r="K2440" i="4"/>
  <c r="I2444" i="4"/>
  <c r="K2444" i="4"/>
  <c r="I2448" i="4"/>
  <c r="K2448" i="4"/>
  <c r="I2452" i="4"/>
  <c r="K2452" i="4"/>
  <c r="I2456" i="4"/>
  <c r="K2456" i="4"/>
  <c r="I2460" i="4"/>
  <c r="K2460" i="4"/>
  <c r="I2464" i="4"/>
  <c r="K2464" i="4"/>
  <c r="I2468" i="4"/>
  <c r="K2468" i="4"/>
  <c r="I2472" i="4"/>
  <c r="K2472" i="4"/>
  <c r="I2476" i="4"/>
  <c r="K2476" i="4"/>
  <c r="I2508" i="4"/>
  <c r="K2508" i="4"/>
  <c r="I2540" i="4"/>
  <c r="K2540" i="4"/>
  <c r="I2572" i="4"/>
  <c r="K2572" i="4"/>
  <c r="I2604" i="4"/>
  <c r="K2604" i="4"/>
  <c r="I2636" i="4"/>
  <c r="K2636" i="4"/>
  <c r="I2668" i="4"/>
  <c r="K2668" i="4"/>
  <c r="I2700" i="4"/>
  <c r="K2700" i="4"/>
  <c r="I2732" i="4"/>
  <c r="K2732" i="4"/>
  <c r="I2764" i="4"/>
  <c r="K2764" i="4"/>
  <c r="I2796" i="4"/>
  <c r="K2796" i="4"/>
  <c r="I2828" i="4"/>
  <c r="K2828" i="4"/>
  <c r="I2860" i="4"/>
  <c r="K2860" i="4"/>
  <c r="I2864" i="4"/>
  <c r="K2864" i="4"/>
  <c r="I2892" i="4"/>
  <c r="K2892" i="4"/>
  <c r="I2924" i="4"/>
  <c r="K2924" i="4"/>
  <c r="I2956" i="4"/>
  <c r="K2956" i="4"/>
  <c r="I2968" i="4"/>
  <c r="K2968" i="4"/>
  <c r="I2988" i="4"/>
  <c r="K2988" i="4"/>
  <c r="I3052" i="4"/>
  <c r="K3052" i="4"/>
  <c r="I3068" i="4"/>
  <c r="K3068" i="4"/>
  <c r="I3084" i="4"/>
  <c r="K3084" i="4"/>
  <c r="I3116" i="4"/>
  <c r="K3116" i="4"/>
  <c r="I3148" i="4"/>
  <c r="K3148" i="4"/>
  <c r="I3180" i="4"/>
  <c r="K3180" i="4"/>
  <c r="I3196" i="4"/>
  <c r="K3196" i="4"/>
  <c r="I3212" i="4"/>
  <c r="K3212" i="4"/>
  <c r="I3224" i="4"/>
  <c r="K3224" i="4"/>
  <c r="I3244" i="4"/>
  <c r="K3244" i="4"/>
  <c r="I3276" i="4"/>
  <c r="K3276" i="4"/>
  <c r="I3308" i="4"/>
  <c r="K3308" i="4"/>
  <c r="I3312" i="4"/>
  <c r="K3312" i="4"/>
  <c r="M3320" i="4"/>
  <c r="K3320" i="4"/>
  <c r="M3324" i="4"/>
  <c r="K3324" i="4"/>
  <c r="M3328" i="4"/>
  <c r="K3328" i="4"/>
  <c r="M3332" i="4"/>
  <c r="K3332" i="4"/>
  <c r="M3336" i="4"/>
  <c r="K3336" i="4"/>
  <c r="M3344" i="4"/>
  <c r="K3344" i="4"/>
  <c r="M3348" i="4"/>
  <c r="K3348" i="4"/>
  <c r="M3356" i="4"/>
  <c r="K3356" i="4"/>
  <c r="M3360" i="4"/>
  <c r="K3360" i="4"/>
  <c r="M3364" i="4"/>
  <c r="K3364" i="4"/>
  <c r="M3368" i="4"/>
  <c r="K3368" i="4"/>
  <c r="M3376" i="4"/>
  <c r="K3376" i="4"/>
  <c r="M3380" i="4"/>
  <c r="K3380" i="4"/>
  <c r="M3384" i="4"/>
  <c r="K3384" i="4"/>
  <c r="M3388" i="4"/>
  <c r="K3388" i="4"/>
  <c r="M3392" i="4"/>
  <c r="K3392" i="4"/>
  <c r="M3396" i="4"/>
  <c r="K3396" i="4"/>
  <c r="M3408" i="4"/>
  <c r="K3408" i="4"/>
  <c r="M3412" i="4"/>
  <c r="K3412" i="4"/>
  <c r="M3416" i="4"/>
  <c r="K3416" i="4"/>
  <c r="M3420" i="4"/>
  <c r="K3420" i="4"/>
  <c r="M3424" i="4"/>
  <c r="K3424" i="4"/>
  <c r="M3428" i="4"/>
  <c r="K3428" i="4"/>
  <c r="M3432" i="4"/>
  <c r="K3432" i="4"/>
  <c r="I3436" i="4"/>
  <c r="K3436" i="4"/>
  <c r="I3440" i="4"/>
  <c r="K3440" i="4"/>
  <c r="M3444" i="4"/>
  <c r="K3444" i="4"/>
  <c r="M3448" i="4"/>
  <c r="K3448" i="4"/>
  <c r="M3452" i="4"/>
  <c r="K3452" i="4"/>
  <c r="M3460" i="4"/>
  <c r="K3460" i="4"/>
  <c r="M3468" i="4"/>
  <c r="K3468" i="4"/>
  <c r="M3472" i="4"/>
  <c r="K3472" i="4"/>
  <c r="M3476" i="4"/>
  <c r="K3476" i="4"/>
  <c r="M3480" i="4"/>
  <c r="K3480" i="4"/>
  <c r="M3484" i="4"/>
  <c r="K3484" i="4"/>
  <c r="M3492" i="4"/>
  <c r="K3492" i="4"/>
  <c r="M3496" i="4"/>
  <c r="K3496" i="4"/>
  <c r="M3500" i="4"/>
  <c r="K3500" i="4"/>
  <c r="M3504" i="4"/>
  <c r="K3504" i="4"/>
  <c r="M3508" i="4"/>
  <c r="K3508" i="4"/>
  <c r="M3512" i="4"/>
  <c r="K3512" i="4"/>
  <c r="I3516" i="4"/>
  <c r="K3516" i="4"/>
  <c r="M3524" i="4"/>
  <c r="K3524" i="4"/>
  <c r="M3532" i="4"/>
  <c r="K3532" i="4"/>
  <c r="M3536" i="4"/>
  <c r="K3536" i="4"/>
  <c r="M3540" i="4"/>
  <c r="K3540" i="4"/>
  <c r="M3544" i="4"/>
  <c r="K3544" i="4"/>
  <c r="I3548" i="4"/>
  <c r="K3548" i="4"/>
  <c r="M3556" i="4"/>
  <c r="K3556" i="4"/>
  <c r="M3560" i="4"/>
  <c r="K3560" i="4"/>
  <c r="M3564" i="4"/>
  <c r="K3564" i="4"/>
  <c r="M3568" i="4"/>
  <c r="K3568" i="4"/>
  <c r="M3572" i="4"/>
  <c r="K3572" i="4"/>
  <c r="M3576" i="4"/>
  <c r="K3576" i="4"/>
  <c r="M3580" i="4"/>
  <c r="K3580" i="4"/>
  <c r="M3588" i="4"/>
  <c r="K3588" i="4"/>
  <c r="M3592" i="4"/>
  <c r="K3592" i="4"/>
  <c r="I3596" i="4"/>
  <c r="K3596" i="4"/>
  <c r="M3600" i="4"/>
  <c r="K3600" i="4"/>
  <c r="M3604" i="4"/>
  <c r="K3604" i="4"/>
  <c r="M3608" i="4"/>
  <c r="K3608" i="4"/>
  <c r="M3612" i="4"/>
  <c r="K3612" i="4"/>
  <c r="M3620" i="4"/>
  <c r="K3620" i="4"/>
  <c r="M3624" i="4"/>
  <c r="K3624" i="4"/>
  <c r="M3628" i="4"/>
  <c r="K3628" i="4"/>
  <c r="I3632" i="4"/>
  <c r="K3632" i="4"/>
  <c r="M3636" i="4"/>
  <c r="K3636" i="4"/>
  <c r="M3640" i="4"/>
  <c r="K3640" i="4"/>
  <c r="I3644" i="4"/>
  <c r="K3644" i="4"/>
  <c r="M3652" i="4"/>
  <c r="K3652" i="4"/>
  <c r="M3656" i="4"/>
  <c r="K3656" i="4"/>
  <c r="M3660" i="4"/>
  <c r="K3660" i="4"/>
  <c r="M3664" i="4"/>
  <c r="K3664" i="4"/>
  <c r="M3668" i="4"/>
  <c r="K3668" i="4"/>
  <c r="M3672" i="4"/>
  <c r="K3672" i="4"/>
  <c r="I3676" i="4"/>
  <c r="K3676" i="4"/>
  <c r="M3684" i="4"/>
  <c r="K3684" i="4"/>
  <c r="M3688" i="4"/>
  <c r="K3688" i="4"/>
  <c r="M3692" i="4"/>
  <c r="K3692" i="4"/>
  <c r="M3696" i="4"/>
  <c r="K3696" i="4"/>
  <c r="M3700" i="4"/>
  <c r="K3700" i="4"/>
  <c r="M3704" i="4"/>
  <c r="K3704" i="4"/>
  <c r="M3708" i="4"/>
  <c r="K3708" i="4"/>
  <c r="M3716" i="4"/>
  <c r="K3716" i="4"/>
  <c r="M3720" i="4"/>
  <c r="K3720" i="4"/>
  <c r="M3724" i="4"/>
  <c r="K3724" i="4"/>
  <c r="M3728" i="4"/>
  <c r="K3728" i="4"/>
  <c r="M3736" i="4"/>
  <c r="K3736" i="4"/>
  <c r="M3740" i="4"/>
  <c r="K3740" i="4"/>
  <c r="M3748" i="4"/>
  <c r="K3748" i="4"/>
  <c r="M3756" i="4"/>
  <c r="K3756" i="4"/>
  <c r="M3760" i="4"/>
  <c r="K3760" i="4"/>
  <c r="M3764" i="4"/>
  <c r="K3764" i="4"/>
  <c r="M3768" i="4"/>
  <c r="K3768" i="4"/>
  <c r="M3772" i="4"/>
  <c r="K3772" i="4"/>
  <c r="M3780" i="4"/>
  <c r="K3780" i="4"/>
  <c r="M3784" i="4"/>
  <c r="K3784" i="4"/>
  <c r="M3788" i="4"/>
  <c r="K3788" i="4"/>
  <c r="M3792" i="4"/>
  <c r="K3792" i="4"/>
  <c r="M3796" i="4"/>
  <c r="K3796" i="4"/>
  <c r="M3800" i="4"/>
  <c r="K3800" i="4"/>
  <c r="M3804" i="4"/>
  <c r="K3804" i="4"/>
  <c r="M3812" i="4"/>
  <c r="K3812" i="4"/>
  <c r="M3820" i="4"/>
  <c r="K3820" i="4"/>
  <c r="M3824" i="4"/>
  <c r="K3824" i="4"/>
  <c r="M3828" i="4"/>
  <c r="K3828" i="4"/>
  <c r="M3832" i="4"/>
  <c r="K3832" i="4"/>
  <c r="M3836" i="4"/>
  <c r="K3836" i="4"/>
  <c r="M3844" i="4"/>
  <c r="K3844" i="4"/>
  <c r="M3848" i="4"/>
  <c r="K3848" i="4"/>
  <c r="M3852" i="4"/>
  <c r="K3852" i="4"/>
  <c r="M3856" i="4"/>
  <c r="K3856" i="4"/>
  <c r="M3860" i="4"/>
  <c r="K3860" i="4"/>
  <c r="M3864" i="4"/>
  <c r="K3864" i="4"/>
  <c r="I3868" i="4"/>
  <c r="K3868" i="4"/>
  <c r="M3876" i="4"/>
  <c r="K3876" i="4"/>
  <c r="M3884" i="4"/>
  <c r="K3884" i="4"/>
  <c r="M3888" i="4"/>
  <c r="K3888" i="4"/>
  <c r="M3892" i="4"/>
  <c r="K3892" i="4"/>
  <c r="M3896" i="4"/>
  <c r="K3896" i="4"/>
  <c r="M3900" i="4"/>
  <c r="K3900" i="4"/>
  <c r="M3908" i="4"/>
  <c r="K3908" i="4"/>
  <c r="M3912" i="4"/>
  <c r="K3912" i="4"/>
  <c r="M3916" i="4"/>
  <c r="K3916" i="4"/>
  <c r="M3920" i="4"/>
  <c r="K3920" i="4"/>
  <c r="M3924" i="4"/>
  <c r="K3924" i="4"/>
  <c r="M3928" i="4"/>
  <c r="K3928" i="4"/>
  <c r="M3932" i="4"/>
  <c r="K3932" i="4"/>
  <c r="M3940" i="4"/>
  <c r="K3940" i="4"/>
  <c r="M3944" i="4"/>
  <c r="K3944" i="4"/>
  <c r="M3948" i="4"/>
  <c r="K3948" i="4"/>
  <c r="M3952" i="4"/>
  <c r="K3952" i="4"/>
  <c r="M3956" i="4"/>
  <c r="K3956" i="4"/>
  <c r="M3960" i="4"/>
  <c r="K3960" i="4"/>
  <c r="M3964" i="4"/>
  <c r="K3964" i="4"/>
  <c r="M3972" i="4"/>
  <c r="K3972" i="4"/>
  <c r="M3976" i="4"/>
  <c r="K3976" i="4"/>
  <c r="M3980" i="4"/>
  <c r="K3980" i="4"/>
  <c r="M3984" i="4"/>
  <c r="K3984" i="4"/>
  <c r="M3988" i="4"/>
  <c r="K3988" i="4"/>
  <c r="M3992" i="4"/>
  <c r="K3992" i="4"/>
  <c r="M3996" i="4"/>
  <c r="K3996" i="4"/>
  <c r="M4004" i="4"/>
  <c r="K4004" i="4"/>
  <c r="M4012" i="4"/>
  <c r="K4012" i="4"/>
  <c r="M4016" i="4"/>
  <c r="K4016" i="4"/>
  <c r="M4020" i="4"/>
  <c r="K4020" i="4"/>
  <c r="M4024" i="4"/>
  <c r="K4024" i="4"/>
  <c r="M4028" i="4"/>
  <c r="K4028" i="4"/>
  <c r="M4032" i="4"/>
  <c r="K4032" i="4"/>
  <c r="M4040" i="4"/>
  <c r="K4040" i="4"/>
  <c r="M4044" i="4"/>
  <c r="K4044" i="4"/>
  <c r="M4052" i="4"/>
  <c r="K4052" i="4"/>
  <c r="M4056" i="4"/>
  <c r="K4056" i="4"/>
  <c r="M4060" i="4"/>
  <c r="K4060" i="4"/>
  <c r="M4064" i="4"/>
  <c r="K4064" i="4"/>
  <c r="M4068" i="4"/>
  <c r="K4068" i="4"/>
  <c r="M4072" i="4"/>
  <c r="K4072" i="4"/>
  <c r="M4076" i="4"/>
  <c r="K4076" i="4"/>
  <c r="I4080" i="4"/>
  <c r="K4080" i="4"/>
  <c r="M4084" i="4"/>
  <c r="K4084" i="4"/>
  <c r="I4088" i="4"/>
  <c r="K4088" i="4"/>
  <c r="M4092" i="4"/>
  <c r="K4092" i="4"/>
  <c r="M4096" i="4"/>
  <c r="K4096" i="4"/>
  <c r="M4100" i="4"/>
  <c r="K4100" i="4"/>
  <c r="M4104" i="4"/>
  <c r="K4104" i="4"/>
  <c r="M4108" i="4"/>
  <c r="K4108" i="4"/>
  <c r="M4112" i="4"/>
  <c r="K4112" i="4"/>
  <c r="M4116" i="4"/>
  <c r="K4116" i="4"/>
  <c r="I4120" i="4"/>
  <c r="K4120" i="4"/>
  <c r="M4124" i="4"/>
  <c r="K4124" i="4"/>
  <c r="M4128" i="4"/>
  <c r="K4128" i="4"/>
  <c r="M4132" i="4"/>
  <c r="K4132" i="4"/>
  <c r="M4136" i="4"/>
  <c r="K4136" i="4"/>
  <c r="M4140" i="4"/>
  <c r="K4140" i="4"/>
  <c r="I4144" i="4"/>
  <c r="K4144" i="4"/>
  <c r="M4148" i="4"/>
  <c r="K4148" i="4"/>
  <c r="M4152" i="4"/>
  <c r="K4152" i="4"/>
  <c r="M4156" i="4"/>
  <c r="K4156" i="4"/>
  <c r="M4160" i="4"/>
  <c r="K4160" i="4"/>
  <c r="M4164" i="4"/>
  <c r="K4164" i="4"/>
  <c r="M4168" i="4"/>
  <c r="K4168" i="4"/>
  <c r="M4172" i="4"/>
  <c r="K4172" i="4"/>
  <c r="I4176" i="4"/>
  <c r="K4176" i="4"/>
  <c r="M4180" i="4"/>
  <c r="K4180" i="4"/>
  <c r="M4184" i="4"/>
  <c r="K4184" i="4"/>
  <c r="M4188" i="4"/>
  <c r="K4188" i="4"/>
  <c r="M4192" i="4"/>
  <c r="K4192" i="4"/>
  <c r="M4196" i="4"/>
  <c r="K4196" i="4"/>
  <c r="M4200" i="4"/>
  <c r="K4200" i="4"/>
  <c r="M4204" i="4"/>
  <c r="K4204" i="4"/>
  <c r="M4208" i="4"/>
  <c r="K4208" i="4"/>
  <c r="M4212" i="4"/>
  <c r="K4212" i="4"/>
  <c r="M4216" i="4"/>
  <c r="K4216" i="4"/>
  <c r="M4220" i="4"/>
  <c r="K4220" i="4"/>
  <c r="M4224" i="4"/>
  <c r="K4224" i="4"/>
  <c r="I4228" i="4"/>
  <c r="K4228" i="4"/>
  <c r="M4232" i="4"/>
  <c r="K4232" i="4"/>
  <c r="M4236" i="4"/>
  <c r="K4236" i="4"/>
  <c r="M4240" i="4"/>
  <c r="K4240" i="4"/>
  <c r="M4244" i="4"/>
  <c r="K4244" i="4"/>
  <c r="M4248" i="4"/>
  <c r="K4248" i="4"/>
  <c r="M4252" i="4"/>
  <c r="K4252" i="4"/>
  <c r="M4256" i="4"/>
  <c r="K4256" i="4"/>
  <c r="I4260" i="4"/>
  <c r="K4260" i="4"/>
  <c r="M4264" i="4"/>
  <c r="K4264" i="4"/>
  <c r="M4268" i="4"/>
  <c r="K4268" i="4"/>
  <c r="M4272" i="4"/>
  <c r="K4272" i="4"/>
  <c r="M4276" i="4"/>
  <c r="K4276" i="4"/>
  <c r="M4280" i="4"/>
  <c r="K4280" i="4"/>
  <c r="M4284" i="4"/>
  <c r="K4284" i="4"/>
  <c r="M4288" i="4"/>
  <c r="K4288" i="4"/>
  <c r="M4292" i="4"/>
  <c r="K4292" i="4"/>
  <c r="M4296" i="4"/>
  <c r="K4296" i="4"/>
  <c r="M4300" i="4"/>
  <c r="K4300" i="4"/>
  <c r="M4304" i="4"/>
  <c r="K4304" i="4"/>
  <c r="M4308" i="4"/>
  <c r="K4308" i="4"/>
  <c r="I4312" i="4"/>
  <c r="K4312" i="4"/>
  <c r="M4316" i="4"/>
  <c r="K4316" i="4"/>
  <c r="M4320" i="4"/>
  <c r="K4320" i="4"/>
  <c r="M4324" i="4"/>
  <c r="K4324" i="4"/>
  <c r="M4328" i="4"/>
  <c r="K4328" i="4"/>
  <c r="M4332" i="4"/>
  <c r="K4332" i="4"/>
  <c r="M4336" i="4"/>
  <c r="K4336" i="4"/>
  <c r="M4340" i="4"/>
  <c r="K4340" i="4"/>
  <c r="I4344" i="4"/>
  <c r="K4344" i="4"/>
  <c r="M4348" i="4"/>
  <c r="K4348" i="4"/>
  <c r="M4352" i="4"/>
  <c r="K4352" i="4"/>
  <c r="M4356" i="4"/>
  <c r="K4356" i="4"/>
  <c r="M4360" i="4"/>
  <c r="K4360" i="4"/>
  <c r="M4364" i="4"/>
  <c r="K4364" i="4"/>
  <c r="M4368" i="4"/>
  <c r="K4368" i="4"/>
  <c r="I4372" i="4"/>
  <c r="K4372" i="4"/>
  <c r="I4376" i="4"/>
  <c r="K4376" i="4"/>
  <c r="M4380" i="4"/>
  <c r="K4380" i="4"/>
  <c r="M4384" i="4"/>
  <c r="K4384" i="4"/>
  <c r="M4388" i="4"/>
  <c r="K4388" i="4"/>
  <c r="M4392" i="4"/>
  <c r="K4392" i="4"/>
  <c r="I4396" i="4"/>
  <c r="K4396" i="4"/>
  <c r="M4400" i="4"/>
  <c r="K4400" i="4"/>
  <c r="M4404" i="4"/>
  <c r="K4404" i="4"/>
  <c r="I4408" i="4"/>
  <c r="K4408" i="4"/>
  <c r="I4412" i="4"/>
  <c r="K4412" i="4"/>
  <c r="I4416" i="4"/>
  <c r="K4416" i="4"/>
  <c r="M4420" i="4"/>
  <c r="K4420" i="4"/>
  <c r="M4424" i="4"/>
  <c r="K4424" i="4"/>
  <c r="M4428" i="4"/>
  <c r="K4428" i="4"/>
  <c r="M4432" i="4"/>
  <c r="K4432" i="4"/>
  <c r="M4436" i="4"/>
  <c r="K4436" i="4"/>
  <c r="M4440" i="4"/>
  <c r="K4440" i="4"/>
  <c r="M4444" i="4"/>
  <c r="K4444" i="4"/>
  <c r="M4448" i="4"/>
  <c r="K4448" i="4"/>
  <c r="M4452" i="4"/>
  <c r="K4452" i="4"/>
  <c r="M4456" i="4"/>
  <c r="K4456" i="4"/>
  <c r="M4460" i="4"/>
  <c r="K4460" i="4"/>
  <c r="M4464" i="4"/>
  <c r="K4464" i="4"/>
  <c r="M4468" i="4"/>
  <c r="K4468" i="4"/>
  <c r="M4472" i="4"/>
  <c r="K4472" i="4"/>
  <c r="M4476" i="4"/>
  <c r="K4476" i="4"/>
  <c r="M4480" i="4"/>
  <c r="K4480" i="4"/>
  <c r="M4484" i="4"/>
  <c r="K4484" i="4"/>
  <c r="M4492" i="4"/>
  <c r="K4492" i="4"/>
  <c r="M4496" i="4"/>
  <c r="K4496" i="4"/>
  <c r="M4500" i="4"/>
  <c r="K4500" i="4"/>
  <c r="M4504" i="4"/>
  <c r="K4504" i="4"/>
  <c r="M4512" i="4"/>
  <c r="K4512" i="4"/>
  <c r="M4516" i="4"/>
  <c r="K4516" i="4"/>
  <c r="M4520" i="4"/>
  <c r="K4520" i="4"/>
  <c r="M4524" i="4"/>
  <c r="K4524" i="4"/>
  <c r="M4528" i="4"/>
  <c r="K4528" i="4"/>
  <c r="M4532" i="4"/>
  <c r="K4532" i="4"/>
  <c r="M4540" i="4"/>
  <c r="K4540" i="4"/>
  <c r="M4548" i="4"/>
  <c r="K4548" i="4"/>
  <c r="M4564" i="4"/>
  <c r="K4564" i="4"/>
  <c r="M4584" i="4"/>
  <c r="K4584" i="4"/>
  <c r="M4596" i="4"/>
  <c r="K4596" i="4"/>
  <c r="M4612" i="4"/>
  <c r="K4612" i="4"/>
  <c r="M4628" i="4"/>
  <c r="K4628" i="4"/>
  <c r="M4656" i="4"/>
  <c r="K4656" i="4"/>
  <c r="M4660" i="4"/>
  <c r="K4660" i="4"/>
  <c r="M4676" i="4"/>
  <c r="K4676" i="4"/>
  <c r="M4692" i="4"/>
  <c r="K4692" i="4"/>
  <c r="M4724" i="4"/>
  <c r="K4724" i="4"/>
  <c r="M4740" i="4"/>
  <c r="K4740" i="4"/>
  <c r="M4768" i="4"/>
  <c r="K4768" i="4"/>
  <c r="M4776" i="4"/>
  <c r="K4776" i="4"/>
  <c r="M4832" i="4"/>
  <c r="K4832" i="4"/>
  <c r="M4864" i="4"/>
  <c r="K4864" i="4"/>
  <c r="M4868" i="4"/>
  <c r="K4868" i="4"/>
  <c r="M4896" i="4"/>
  <c r="K4896" i="4"/>
  <c r="M4908" i="4"/>
  <c r="K4908" i="4"/>
  <c r="M4960" i="4"/>
  <c r="K4960" i="4"/>
  <c r="M4976" i="4"/>
  <c r="K4976" i="4"/>
  <c r="M4992" i="4"/>
  <c r="K4992" i="4"/>
  <c r="M5020" i="4"/>
  <c r="K5020" i="4"/>
  <c r="M5024" i="4"/>
  <c r="K5024" i="4"/>
  <c r="N447" i="4"/>
  <c r="N451" i="4"/>
  <c r="N455" i="4"/>
  <c r="N459" i="4"/>
  <c r="N463" i="4"/>
  <c r="N467" i="4"/>
  <c r="N475" i="4"/>
  <c r="N479" i="4"/>
  <c r="N483" i="4"/>
  <c r="N487" i="4"/>
  <c r="N491" i="4"/>
  <c r="N495" i="4"/>
  <c r="N499" i="4"/>
  <c r="N507" i="4"/>
  <c r="N511" i="4"/>
  <c r="N515" i="4"/>
  <c r="N519" i="4"/>
  <c r="N523" i="4"/>
  <c r="N527" i="4"/>
  <c r="N531" i="4"/>
  <c r="N539" i="4"/>
  <c r="N543" i="4"/>
  <c r="N547" i="4"/>
  <c r="N551" i="4"/>
  <c r="N555" i="4"/>
  <c r="N559" i="4"/>
  <c r="N563" i="4"/>
  <c r="N571" i="4"/>
  <c r="N575" i="4"/>
  <c r="N579" i="4"/>
  <c r="N583" i="4"/>
  <c r="N587" i="4"/>
  <c r="N591" i="4"/>
  <c r="N595" i="4"/>
  <c r="N603" i="4"/>
  <c r="N607" i="4"/>
  <c r="N611" i="4"/>
  <c r="N615" i="4"/>
  <c r="N619" i="4"/>
  <c r="N623" i="4"/>
  <c r="N627" i="4"/>
  <c r="N635" i="4"/>
  <c r="N639" i="4"/>
  <c r="N643" i="4"/>
  <c r="N647" i="4"/>
  <c r="N651" i="4"/>
  <c r="N655" i="4"/>
  <c r="N659" i="4"/>
  <c r="N667" i="4"/>
  <c r="N671" i="4"/>
  <c r="N675" i="4"/>
  <c r="N679" i="4"/>
  <c r="N683" i="4"/>
  <c r="N687" i="4"/>
  <c r="N691" i="4"/>
  <c r="N699" i="4"/>
  <c r="N703" i="4"/>
  <c r="N707" i="4"/>
  <c r="N711" i="4"/>
  <c r="N715" i="4"/>
  <c r="N719" i="4"/>
  <c r="N723" i="4"/>
  <c r="N731" i="4"/>
  <c r="N735" i="4"/>
  <c r="N739" i="4"/>
  <c r="N743" i="4"/>
  <c r="N747" i="4"/>
  <c r="N751" i="4"/>
  <c r="N755" i="4"/>
  <c r="N763" i="4"/>
  <c r="N767" i="4"/>
  <c r="N771" i="4"/>
  <c r="N775" i="4"/>
  <c r="N779" i="4"/>
  <c r="N783" i="4"/>
  <c r="N787" i="4"/>
  <c r="N795" i="4"/>
  <c r="N799" i="4"/>
  <c r="N803" i="4"/>
  <c r="N807" i="4"/>
  <c r="N811" i="4"/>
  <c r="N815" i="4"/>
  <c r="N819" i="4"/>
  <c r="N823" i="4"/>
  <c r="N827" i="4"/>
  <c r="N831" i="4"/>
  <c r="N835" i="4"/>
  <c r="N839" i="4"/>
  <c r="N843" i="4"/>
  <c r="N847" i="4"/>
  <c r="N851" i="4"/>
  <c r="N855" i="4"/>
  <c r="N859" i="4"/>
  <c r="N863" i="4"/>
  <c r="N867" i="4"/>
  <c r="N871" i="4"/>
  <c r="N875" i="4"/>
  <c r="N879" i="4"/>
  <c r="N883" i="4"/>
  <c r="N887" i="4"/>
  <c r="N891" i="4"/>
  <c r="N895" i="4"/>
  <c r="N899" i="4"/>
  <c r="N903" i="4"/>
  <c r="N907" i="4"/>
  <c r="N915" i="4"/>
  <c r="N919" i="4"/>
  <c r="N923" i="4"/>
  <c r="N927" i="4"/>
  <c r="N931" i="4"/>
  <c r="N935" i="4"/>
  <c r="N943" i="4"/>
  <c r="N947" i="4"/>
  <c r="N951" i="4"/>
  <c r="N955" i="4"/>
  <c r="N959" i="4"/>
  <c r="N963" i="4"/>
  <c r="N967" i="4"/>
  <c r="N971" i="4"/>
  <c r="N975" i="4"/>
  <c r="N979" i="4"/>
  <c r="N983" i="4"/>
  <c r="N987" i="4"/>
  <c r="N991" i="4"/>
  <c r="N995" i="4"/>
  <c r="N999" i="4"/>
  <c r="N1003" i="4"/>
  <c r="N1007" i="4"/>
  <c r="N1011" i="4"/>
  <c r="N1015" i="4"/>
  <c r="N1019" i="4"/>
  <c r="N1023" i="4"/>
  <c r="N1027" i="4"/>
  <c r="N1031" i="4"/>
  <c r="N1035" i="4"/>
  <c r="N1043" i="4"/>
  <c r="N1047" i="4"/>
  <c r="N1051" i="4"/>
  <c r="N1055" i="4"/>
  <c r="N1059" i="4"/>
  <c r="N1063" i="4"/>
  <c r="N1067" i="4"/>
  <c r="N1071" i="4"/>
  <c r="N1075" i="4"/>
  <c r="N1079" i="4"/>
  <c r="N1083" i="4"/>
  <c r="N1087" i="4"/>
  <c r="N1091" i="4"/>
  <c r="N1095" i="4"/>
  <c r="N1099" i="4"/>
  <c r="N1103" i="4"/>
  <c r="N1107" i="4"/>
  <c r="N1111" i="4"/>
  <c r="N1115" i="4"/>
  <c r="N1119" i="4"/>
  <c r="N1123" i="4"/>
  <c r="N1127" i="4"/>
  <c r="N1131" i="4"/>
  <c r="N1135" i="4"/>
  <c r="N1139" i="4"/>
  <c r="N1143" i="4"/>
  <c r="N1147" i="4"/>
  <c r="N1151" i="4"/>
  <c r="N1155" i="4"/>
  <c r="N1159" i="4"/>
  <c r="N1163" i="4"/>
  <c r="N1167" i="4"/>
  <c r="N1171" i="4"/>
  <c r="N1175" i="4"/>
  <c r="N1179" i="4"/>
  <c r="N1183" i="4"/>
  <c r="N1187" i="4"/>
  <c r="N1191" i="4"/>
  <c r="N1195" i="4"/>
  <c r="N1199" i="4"/>
  <c r="N1203" i="4"/>
  <c r="N1207" i="4"/>
  <c r="N1211" i="4"/>
  <c r="N1215" i="4"/>
  <c r="N1219" i="4"/>
  <c r="N1223" i="4"/>
  <c r="N1227" i="4"/>
  <c r="N1231" i="4"/>
  <c r="N1235" i="4"/>
  <c r="N1239" i="4"/>
  <c r="N1243" i="4"/>
  <c r="N1247" i="4"/>
  <c r="N1251" i="4"/>
  <c r="N1255" i="4"/>
  <c r="N1259" i="4"/>
  <c r="N1263" i="4"/>
  <c r="N1267" i="4"/>
  <c r="N1271" i="4"/>
  <c r="N1275" i="4"/>
  <c r="N1279" i="4"/>
  <c r="N1283" i="4"/>
  <c r="N1287" i="4"/>
  <c r="N1291" i="4"/>
  <c r="N1295" i="4"/>
  <c r="N1299" i="4"/>
  <c r="N1303" i="4"/>
  <c r="N1307" i="4"/>
  <c r="N1311" i="4"/>
  <c r="N1315" i="4"/>
  <c r="N1319" i="4"/>
  <c r="N1323" i="4"/>
  <c r="N1327" i="4"/>
  <c r="N1331" i="4"/>
  <c r="N1335" i="4"/>
  <c r="N1339" i="4"/>
  <c r="N1343" i="4"/>
  <c r="N1347" i="4"/>
  <c r="N1351" i="4"/>
  <c r="N1355" i="4"/>
  <c r="N1359" i="4"/>
  <c r="N1363" i="4"/>
  <c r="N1367" i="4"/>
  <c r="N1371" i="4"/>
  <c r="N1375" i="4"/>
  <c r="N1379" i="4"/>
  <c r="N1383" i="4"/>
  <c r="N1387" i="4"/>
  <c r="N1391" i="4"/>
  <c r="N1395" i="4"/>
  <c r="N1399" i="4"/>
  <c r="N1403" i="4"/>
  <c r="N1407" i="4"/>
  <c r="N1411" i="4"/>
  <c r="N1415" i="4"/>
  <c r="N1419" i="4"/>
  <c r="N1423" i="4"/>
  <c r="N1427" i="4"/>
  <c r="N1431" i="4"/>
  <c r="N1435" i="4"/>
  <c r="N1439" i="4"/>
  <c r="N1443" i="4"/>
  <c r="N1447" i="4"/>
  <c r="N1451" i="4"/>
  <c r="N1455" i="4"/>
  <c r="N1459" i="4"/>
  <c r="N1463" i="4"/>
  <c r="N1467" i="4"/>
  <c r="N1471" i="4"/>
  <c r="N1475" i="4"/>
  <c r="N1479" i="4"/>
  <c r="N1483" i="4"/>
  <c r="N1487" i="4"/>
  <c r="N1491" i="4"/>
  <c r="N1495" i="4"/>
  <c r="N1499" i="4"/>
  <c r="N1503" i="4"/>
  <c r="N1507" i="4"/>
  <c r="N1511" i="4"/>
  <c r="N1515" i="4"/>
  <c r="N1519" i="4"/>
  <c r="N1523" i="4"/>
  <c r="N1527" i="4"/>
  <c r="N1531" i="4"/>
  <c r="N1535" i="4"/>
  <c r="N1539" i="4"/>
  <c r="N1543" i="4"/>
  <c r="N1547" i="4"/>
  <c r="N1551" i="4"/>
  <c r="N1555" i="4"/>
  <c r="N1559" i="4"/>
  <c r="N1563" i="4"/>
  <c r="N1567" i="4"/>
  <c r="N1571" i="4"/>
  <c r="N1575" i="4"/>
  <c r="N1579" i="4"/>
  <c r="N1583" i="4"/>
  <c r="N1587" i="4"/>
  <c r="N1591" i="4"/>
  <c r="N1595" i="4"/>
  <c r="N1599" i="4"/>
  <c r="N1603" i="4"/>
  <c r="N1607" i="4"/>
  <c r="N1611" i="4"/>
  <c r="N1615" i="4"/>
  <c r="N1619" i="4"/>
  <c r="N1623" i="4"/>
  <c r="N1627" i="4"/>
  <c r="N1631" i="4"/>
  <c r="N1635" i="4"/>
  <c r="N1639" i="4"/>
  <c r="N1643" i="4"/>
  <c r="N1647" i="4"/>
  <c r="N1651" i="4"/>
  <c r="N1655" i="4"/>
  <c r="N1659" i="4"/>
  <c r="N1663" i="4"/>
  <c r="N1667" i="4"/>
  <c r="N1671" i="4"/>
  <c r="N1675" i="4"/>
  <c r="N1679" i="4"/>
  <c r="N1683" i="4"/>
  <c r="N1687" i="4"/>
  <c r="N1691" i="4"/>
  <c r="N1695" i="4"/>
  <c r="N1699" i="4"/>
  <c r="N1703" i="4"/>
  <c r="N1707" i="4"/>
  <c r="N1711" i="4"/>
  <c r="N1715" i="4"/>
  <c r="N1719" i="4"/>
  <c r="N1723" i="4"/>
  <c r="N1727" i="4"/>
  <c r="N1731" i="4"/>
  <c r="N1735" i="4"/>
  <c r="N1739" i="4"/>
  <c r="N1743" i="4"/>
  <c r="N1747" i="4"/>
  <c r="N1751" i="4"/>
  <c r="N1755" i="4"/>
  <c r="N1759" i="4"/>
  <c r="N1763" i="4"/>
  <c r="N1767" i="4"/>
  <c r="N1771" i="4"/>
  <c r="N1775" i="4"/>
  <c r="N1779" i="4"/>
  <c r="N1783" i="4"/>
  <c r="N1787" i="4"/>
  <c r="N1791" i="4"/>
  <c r="N1795" i="4"/>
  <c r="N1799" i="4"/>
  <c r="N1803" i="4"/>
  <c r="N1807" i="4"/>
  <c r="N1811" i="4"/>
  <c r="N1815" i="4"/>
  <c r="N1819" i="4"/>
  <c r="N1823" i="4"/>
  <c r="N1827" i="4"/>
  <c r="N1831" i="4"/>
  <c r="N1835" i="4"/>
  <c r="N1839" i="4"/>
  <c r="N1843" i="4"/>
  <c r="N1847" i="4"/>
  <c r="N1851" i="4"/>
  <c r="N1855" i="4"/>
  <c r="N1859" i="4"/>
  <c r="N1863" i="4"/>
  <c r="N1867" i="4"/>
  <c r="N1871" i="4"/>
  <c r="N1875" i="4"/>
  <c r="N1879" i="4"/>
  <c r="N1883" i="4"/>
  <c r="N1887" i="4"/>
  <c r="N1891" i="4"/>
  <c r="N1895" i="4"/>
  <c r="N1899" i="4"/>
  <c r="N1903" i="4"/>
  <c r="N1907" i="4"/>
  <c r="N1911" i="4"/>
  <c r="N1915" i="4"/>
  <c r="N1919" i="4"/>
  <c r="N1923" i="4"/>
  <c r="N1927" i="4"/>
  <c r="N1931" i="4"/>
  <c r="N1935" i="4"/>
  <c r="N1939" i="4"/>
  <c r="N1943" i="4"/>
  <c r="N1947" i="4"/>
  <c r="N1951" i="4"/>
  <c r="N1955" i="4"/>
  <c r="N1959" i="4"/>
  <c r="N1963" i="4"/>
  <c r="N1967" i="4"/>
  <c r="N1971" i="4"/>
  <c r="N1975" i="4"/>
  <c r="N1979" i="4"/>
  <c r="N1983" i="4"/>
  <c r="N1987" i="4"/>
  <c r="N1991" i="4"/>
  <c r="N1995" i="4"/>
  <c r="N1999" i="4"/>
  <c r="N2003" i="4"/>
  <c r="N2007" i="4"/>
  <c r="N2011" i="4"/>
  <c r="N2015" i="4"/>
  <c r="N2019" i="4"/>
  <c r="N2023" i="4"/>
  <c r="N2027" i="4"/>
  <c r="N2031" i="4"/>
  <c r="N2035" i="4"/>
  <c r="N2039" i="4"/>
  <c r="N2043" i="4"/>
  <c r="N2047" i="4"/>
  <c r="N2051" i="4"/>
  <c r="N2055" i="4"/>
  <c r="N2059" i="4"/>
  <c r="N2063" i="4"/>
  <c r="N2067" i="4"/>
  <c r="N2071" i="4"/>
  <c r="N2075" i="4"/>
  <c r="N2079" i="4"/>
  <c r="N2083" i="4"/>
  <c r="N2087" i="4"/>
  <c r="N2091" i="4"/>
  <c r="N2095" i="4"/>
  <c r="N2099" i="4"/>
  <c r="N2103" i="4"/>
  <c r="N2107" i="4"/>
  <c r="N2111" i="4"/>
  <c r="N2115" i="4"/>
  <c r="N2119" i="4"/>
  <c r="N2123" i="4"/>
  <c r="N2127" i="4"/>
  <c r="N2131" i="4"/>
  <c r="N2135" i="4"/>
  <c r="N2139" i="4"/>
  <c r="N2143" i="4"/>
  <c r="N2147" i="4"/>
  <c r="N2151" i="4"/>
  <c r="N2155" i="4"/>
  <c r="N2159" i="4"/>
  <c r="N2163" i="4"/>
  <c r="N2167" i="4"/>
  <c r="N2171" i="4"/>
  <c r="N2175" i="4"/>
  <c r="N2179" i="4"/>
  <c r="N2183" i="4"/>
  <c r="N2187" i="4"/>
  <c r="N2191" i="4"/>
  <c r="N2195" i="4"/>
  <c r="N2199" i="4"/>
  <c r="N2203" i="4"/>
  <c r="N2207" i="4"/>
  <c r="N2211" i="4"/>
  <c r="N2215" i="4"/>
  <c r="N2219" i="4"/>
  <c r="N2223" i="4"/>
  <c r="N2227" i="4"/>
  <c r="N2231" i="4"/>
  <c r="N2235" i="4"/>
  <c r="N2239" i="4"/>
  <c r="N2243" i="4"/>
  <c r="N2247" i="4"/>
  <c r="N2251" i="4"/>
  <c r="N2255" i="4"/>
  <c r="N2259" i="4"/>
  <c r="N2263" i="4"/>
  <c r="N2267" i="4"/>
  <c r="N2271" i="4"/>
  <c r="N2275" i="4"/>
  <c r="N2279" i="4"/>
  <c r="N2283" i="4"/>
  <c r="N2287" i="4"/>
  <c r="N2291" i="4"/>
  <c r="N2295" i="4"/>
  <c r="N2299" i="4"/>
  <c r="N2303" i="4"/>
  <c r="N2307" i="4"/>
  <c r="N2311" i="4"/>
  <c r="N2315" i="4"/>
  <c r="N2319" i="4"/>
  <c r="N2323" i="4"/>
  <c r="N2327" i="4"/>
  <c r="N2331" i="4"/>
  <c r="N2335" i="4"/>
  <c r="N2339" i="4"/>
  <c r="N2343" i="4"/>
  <c r="N2347" i="4"/>
  <c r="N2351" i="4"/>
  <c r="N2355" i="4"/>
  <c r="N2359" i="4"/>
  <c r="N2363" i="4"/>
  <c r="N2367" i="4"/>
  <c r="N2371" i="4"/>
  <c r="N2375" i="4"/>
  <c r="N2379" i="4"/>
  <c r="N2383" i="4"/>
  <c r="N2387" i="4"/>
  <c r="N2391" i="4"/>
  <c r="N2395" i="4"/>
  <c r="N2399" i="4"/>
  <c r="N2403" i="4"/>
  <c r="N2407" i="4"/>
  <c r="N2411" i="4"/>
  <c r="N2415" i="4"/>
  <c r="N2419" i="4"/>
  <c r="N2423" i="4"/>
  <c r="N2427" i="4"/>
  <c r="N2431" i="4"/>
  <c r="N2435" i="4"/>
  <c r="N2439" i="4"/>
  <c r="N2443" i="4"/>
  <c r="N2447" i="4"/>
  <c r="N2451" i="4"/>
  <c r="N2455" i="4"/>
  <c r="N2459" i="4"/>
  <c r="N2463" i="4"/>
  <c r="N2467" i="4"/>
  <c r="N2471" i="4"/>
  <c r="N2475" i="4"/>
  <c r="N2479" i="4"/>
  <c r="N2483" i="4"/>
  <c r="N2487" i="4"/>
  <c r="N2491" i="4"/>
  <c r="N2495" i="4"/>
  <c r="N2499" i="4"/>
  <c r="N2507" i="4"/>
  <c r="N2511" i="4"/>
  <c r="N2515" i="4"/>
  <c r="N2519" i="4"/>
  <c r="N2523" i="4"/>
  <c r="N2527" i="4"/>
  <c r="N2531" i="4"/>
  <c r="N2535" i="4"/>
  <c r="N2539" i="4"/>
  <c r="N2543" i="4"/>
  <c r="N2547" i="4"/>
  <c r="N2551" i="4"/>
  <c r="N2555" i="4"/>
  <c r="N2559" i="4"/>
  <c r="N2563" i="4"/>
  <c r="N2567" i="4"/>
  <c r="N2571" i="4"/>
  <c r="N2575" i="4"/>
  <c r="N2579" i="4"/>
  <c r="N2583" i="4"/>
  <c r="N2587" i="4"/>
  <c r="N2591" i="4"/>
  <c r="N2595" i="4"/>
  <c r="N2599" i="4"/>
  <c r="N2603" i="4"/>
  <c r="N2607" i="4"/>
  <c r="N2611" i="4"/>
  <c r="N2615" i="4"/>
  <c r="N2619" i="4"/>
  <c r="N2623" i="4"/>
  <c r="N2627" i="4"/>
  <c r="N2631" i="4"/>
  <c r="N2635" i="4"/>
  <c r="N2639" i="4"/>
  <c r="N2643" i="4"/>
  <c r="N2647" i="4"/>
  <c r="N2651" i="4"/>
  <c r="N2655" i="4"/>
  <c r="N2659" i="4"/>
  <c r="N2663" i="4"/>
  <c r="N2667" i="4"/>
  <c r="N2671" i="4"/>
  <c r="N2675" i="4"/>
  <c r="N2679" i="4"/>
  <c r="N2683" i="4"/>
  <c r="N2687" i="4"/>
  <c r="N2691" i="4"/>
  <c r="N2695" i="4"/>
  <c r="N2699" i="4"/>
  <c r="N2703" i="4"/>
  <c r="N2707" i="4"/>
  <c r="N2711" i="4"/>
  <c r="N2715" i="4"/>
  <c r="N2719" i="4"/>
  <c r="N2723" i="4"/>
  <c r="N2727" i="4"/>
  <c r="N2731" i="4"/>
  <c r="N2735" i="4"/>
  <c r="N2739" i="4"/>
  <c r="N2743" i="4"/>
  <c r="N2747" i="4"/>
  <c r="N2751" i="4"/>
  <c r="N2755" i="4"/>
  <c r="N2759" i="4"/>
  <c r="N2763" i="4"/>
  <c r="N2767" i="4"/>
  <c r="N2771" i="4"/>
  <c r="N2775" i="4"/>
  <c r="N2779" i="4"/>
  <c r="N2783" i="4"/>
  <c r="N2787" i="4"/>
  <c r="N2791" i="4"/>
  <c r="N2795" i="4"/>
  <c r="N2799" i="4"/>
  <c r="N2803" i="4"/>
  <c r="N2807" i="4"/>
  <c r="N2811" i="4"/>
  <c r="N2815" i="4"/>
  <c r="N2819" i="4"/>
  <c r="N2823" i="4"/>
  <c r="N2827" i="4"/>
  <c r="N2831" i="4"/>
  <c r="N2835" i="4"/>
  <c r="N2839" i="4"/>
  <c r="N2843" i="4"/>
  <c r="N2847" i="4"/>
  <c r="N2851" i="4"/>
  <c r="N2855" i="4"/>
  <c r="N2859" i="4"/>
  <c r="N2863" i="4"/>
  <c r="N2867" i="4"/>
  <c r="N2871" i="4"/>
  <c r="N2875" i="4"/>
  <c r="N2879" i="4"/>
  <c r="N2883" i="4"/>
  <c r="N2887" i="4"/>
  <c r="N2891" i="4"/>
  <c r="N2895" i="4"/>
  <c r="N2899" i="4"/>
  <c r="N2903" i="4"/>
  <c r="N2907" i="4"/>
  <c r="N2911" i="4"/>
  <c r="N2915" i="4"/>
  <c r="N2919" i="4"/>
  <c r="N2923" i="4"/>
  <c r="N2927" i="4"/>
  <c r="N2931" i="4"/>
  <c r="N2935" i="4"/>
  <c r="N2939" i="4"/>
  <c r="N2943" i="4"/>
  <c r="N2947" i="4"/>
  <c r="N2951" i="4"/>
  <c r="N2955" i="4"/>
  <c r="N2959" i="4"/>
  <c r="N2963" i="4"/>
  <c r="N2967" i="4"/>
  <c r="N2971" i="4"/>
  <c r="N2975" i="4"/>
  <c r="N2979" i="4"/>
  <c r="N2983" i="4"/>
  <c r="N2987" i="4"/>
  <c r="N2991" i="4"/>
  <c r="N2995" i="4"/>
  <c r="N2999" i="4"/>
  <c r="N3003" i="4"/>
  <c r="N3007" i="4"/>
  <c r="N3011" i="4"/>
  <c r="N3015" i="4"/>
  <c r="N3019" i="4"/>
  <c r="N3023" i="4"/>
  <c r="N3027" i="4"/>
  <c r="N3031" i="4"/>
  <c r="N3035" i="4"/>
  <c r="N3039" i="4"/>
  <c r="N3043" i="4"/>
  <c r="N3047" i="4"/>
  <c r="N3051" i="4"/>
  <c r="N3055" i="4"/>
  <c r="N3059" i="4"/>
  <c r="N3063" i="4"/>
  <c r="N3067" i="4"/>
  <c r="N3071" i="4"/>
  <c r="N3075" i="4"/>
  <c r="N3079" i="4"/>
  <c r="N3083" i="4"/>
  <c r="N3087" i="4"/>
  <c r="N3091" i="4"/>
  <c r="N3095" i="4"/>
  <c r="N3099" i="4"/>
  <c r="N3103" i="4"/>
  <c r="N3107" i="4"/>
  <c r="N3111" i="4"/>
  <c r="N3115" i="4"/>
  <c r="N3119" i="4"/>
  <c r="N3123" i="4"/>
  <c r="N3127" i="4"/>
  <c r="N3131" i="4"/>
  <c r="N3135" i="4"/>
  <c r="N3139" i="4"/>
  <c r="N3143" i="4"/>
  <c r="N3147" i="4"/>
  <c r="N3151" i="4"/>
  <c r="N3155" i="4"/>
  <c r="N3159" i="4"/>
  <c r="N3163" i="4"/>
  <c r="N3167" i="4"/>
  <c r="N3171" i="4"/>
  <c r="N3175" i="4"/>
  <c r="N3179" i="4"/>
  <c r="N3183" i="4"/>
  <c r="N3187" i="4"/>
  <c r="N3191" i="4"/>
  <c r="N3195" i="4"/>
  <c r="N3199" i="4"/>
  <c r="N3203" i="4"/>
  <c r="N3207" i="4"/>
  <c r="N3211" i="4"/>
  <c r="N3215" i="4"/>
  <c r="N3219" i="4"/>
  <c r="N3223" i="4"/>
  <c r="N3227" i="4"/>
  <c r="N3231" i="4"/>
  <c r="N3235" i="4"/>
  <c r="N3239" i="4"/>
  <c r="N3243" i="4"/>
  <c r="N3247" i="4"/>
  <c r="N3251" i="4"/>
  <c r="N3255" i="4"/>
  <c r="N3259" i="4"/>
  <c r="N3263" i="4"/>
  <c r="N3267" i="4"/>
  <c r="N3271" i="4"/>
  <c r="N3275" i="4"/>
  <c r="N3279" i="4"/>
  <c r="N3283" i="4"/>
  <c r="N3287" i="4"/>
  <c r="N3291" i="4"/>
  <c r="N3295" i="4"/>
  <c r="N3299" i="4"/>
  <c r="N3303" i="4"/>
  <c r="N3307" i="4"/>
  <c r="N3311" i="4"/>
  <c r="N3315" i="4"/>
  <c r="N3319" i="4"/>
  <c r="N3323" i="4"/>
  <c r="N3327" i="4"/>
  <c r="N3331" i="4"/>
  <c r="N3335" i="4"/>
  <c r="N3339" i="4"/>
  <c r="N3343" i="4"/>
  <c r="N3347" i="4"/>
  <c r="N3351" i="4"/>
  <c r="N3355" i="4"/>
  <c r="N3359" i="4"/>
  <c r="N3363" i="4"/>
  <c r="N3367" i="4"/>
  <c r="N3371" i="4"/>
  <c r="N3375" i="4"/>
  <c r="N3379" i="4"/>
  <c r="N3383" i="4"/>
  <c r="N3387" i="4"/>
  <c r="N3391" i="4"/>
  <c r="N3395" i="4"/>
  <c r="N3399" i="4"/>
  <c r="N3403" i="4"/>
  <c r="N3407" i="4"/>
  <c r="N3411" i="4"/>
  <c r="N3415" i="4"/>
  <c r="N3419" i="4"/>
  <c r="N3423" i="4"/>
  <c r="N3427" i="4"/>
  <c r="N3431" i="4"/>
  <c r="N3435" i="4"/>
  <c r="N3439" i="4"/>
  <c r="N3443" i="4"/>
  <c r="N3447" i="4"/>
  <c r="N3451" i="4"/>
  <c r="N3455" i="4"/>
  <c r="N3459" i="4"/>
  <c r="N3463" i="4"/>
  <c r="N3467" i="4"/>
  <c r="N3471" i="4"/>
  <c r="N3475" i="4"/>
  <c r="N3479" i="4"/>
  <c r="N3483" i="4"/>
  <c r="N3487" i="4"/>
  <c r="N3491" i="4"/>
  <c r="N3495" i="4"/>
  <c r="N3499" i="4"/>
  <c r="N3503" i="4"/>
  <c r="N3507" i="4"/>
  <c r="N3511" i="4"/>
  <c r="N3515" i="4"/>
  <c r="N3519" i="4"/>
  <c r="N3523" i="4"/>
  <c r="N3527" i="4"/>
  <c r="N3531" i="4"/>
  <c r="N3535" i="4"/>
  <c r="N3539" i="4"/>
  <c r="N3543" i="4"/>
  <c r="N3547" i="4"/>
  <c r="N3551" i="4"/>
  <c r="N3555" i="4"/>
  <c r="N3559" i="4"/>
  <c r="N3563" i="4"/>
  <c r="N3567" i="4"/>
  <c r="N3571" i="4"/>
  <c r="N3575" i="4"/>
  <c r="N3579" i="4"/>
  <c r="N3583" i="4"/>
  <c r="N3587" i="4"/>
  <c r="N3591" i="4"/>
  <c r="N3595" i="4"/>
  <c r="N3599" i="4"/>
  <c r="N3603" i="4"/>
  <c r="N3607" i="4"/>
  <c r="N3611" i="4"/>
  <c r="N3615" i="4"/>
  <c r="N3619" i="4"/>
  <c r="N3623" i="4"/>
  <c r="N3627" i="4"/>
  <c r="N3631" i="4"/>
  <c r="N3635" i="4"/>
  <c r="N3639" i="4"/>
  <c r="N3643" i="4"/>
  <c r="N3647" i="4"/>
  <c r="N3651" i="4"/>
  <c r="N3655" i="4"/>
  <c r="N3659" i="4"/>
  <c r="N3663" i="4"/>
  <c r="N3667" i="4"/>
  <c r="N3671" i="4"/>
  <c r="N3675" i="4"/>
  <c r="N3679" i="4"/>
  <c r="N3683" i="4"/>
  <c r="N3687" i="4"/>
  <c r="N3691" i="4"/>
  <c r="N3695" i="4"/>
  <c r="N3699" i="4"/>
  <c r="N3703" i="4"/>
  <c r="N3707" i="4"/>
  <c r="N3711" i="4"/>
  <c r="N3715" i="4"/>
  <c r="N3719" i="4"/>
  <c r="N3723" i="4"/>
  <c r="N3727" i="4"/>
  <c r="N3731" i="4"/>
  <c r="N3735" i="4"/>
  <c r="N3739" i="4"/>
  <c r="N3743" i="4"/>
  <c r="N3747" i="4"/>
  <c r="N3751" i="4"/>
  <c r="N3755" i="4"/>
  <c r="N3759" i="4"/>
  <c r="N3763" i="4"/>
  <c r="N3767" i="4"/>
  <c r="N3771" i="4"/>
  <c r="N3775" i="4"/>
  <c r="N3779" i="4"/>
  <c r="N3783" i="4"/>
  <c r="N3787" i="4"/>
  <c r="N3791" i="4"/>
  <c r="N3795" i="4"/>
  <c r="N3799" i="4"/>
  <c r="N3803" i="4"/>
  <c r="N3807" i="4"/>
  <c r="N3811" i="4"/>
  <c r="N3815" i="4"/>
  <c r="N3819" i="4"/>
  <c r="N3823" i="4"/>
  <c r="N3827" i="4"/>
  <c r="N3831" i="4"/>
  <c r="N3835" i="4"/>
  <c r="N3839" i="4"/>
  <c r="N3843" i="4"/>
  <c r="N3847" i="4"/>
  <c r="N3851" i="4"/>
  <c r="N3855" i="4"/>
  <c r="N3859" i="4"/>
  <c r="N3863" i="4"/>
  <c r="N3867" i="4"/>
  <c r="N3871" i="4"/>
  <c r="N3875" i="4"/>
  <c r="N3879" i="4"/>
  <c r="N3883" i="4"/>
  <c r="N3887" i="4"/>
  <c r="N3891" i="4"/>
  <c r="N3895" i="4"/>
  <c r="N3899" i="4"/>
  <c r="N3903" i="4"/>
  <c r="N3907" i="4"/>
  <c r="N3911" i="4"/>
  <c r="N3915" i="4"/>
  <c r="N3919" i="4"/>
  <c r="N3923" i="4"/>
  <c r="N3927" i="4"/>
  <c r="N3931" i="4"/>
  <c r="N3935" i="4"/>
  <c r="N3939" i="4"/>
  <c r="N3943" i="4"/>
  <c r="N3947" i="4"/>
  <c r="N3951" i="4"/>
  <c r="N3955" i="4"/>
  <c r="N3959" i="4"/>
  <c r="N3963" i="4"/>
  <c r="N3967" i="4"/>
  <c r="N3971" i="4"/>
  <c r="N3975" i="4"/>
  <c r="N3979" i="4"/>
  <c r="N3983" i="4"/>
  <c r="N3987" i="4"/>
  <c r="N3991" i="4"/>
  <c r="N3995" i="4"/>
  <c r="N3999" i="4"/>
  <c r="N4003" i="4"/>
  <c r="N4007" i="4"/>
  <c r="N4011" i="4"/>
  <c r="N4015" i="4"/>
  <c r="N4019" i="4"/>
  <c r="N4023" i="4"/>
  <c r="N4027" i="4"/>
  <c r="N4031" i="4"/>
  <c r="N4035" i="4"/>
  <c r="N4039" i="4"/>
  <c r="N4043" i="4"/>
  <c r="N4047" i="4"/>
  <c r="N4051" i="4"/>
  <c r="N4055" i="4"/>
  <c r="N4059" i="4"/>
  <c r="N4063" i="4"/>
  <c r="N4067" i="4"/>
  <c r="N4071" i="4"/>
  <c r="N4075" i="4"/>
  <c r="N4079" i="4"/>
  <c r="N4083" i="4"/>
  <c r="N4087" i="4"/>
  <c r="N4091" i="4"/>
  <c r="N4095" i="4"/>
  <c r="N4099" i="4"/>
  <c r="N4103" i="4"/>
  <c r="N4107" i="4"/>
  <c r="N4111" i="4"/>
  <c r="N4115" i="4"/>
  <c r="N4119" i="4"/>
  <c r="N4123" i="4"/>
  <c r="N4127" i="4"/>
  <c r="N4131" i="4"/>
  <c r="N4135" i="4"/>
  <c r="N4139" i="4"/>
  <c r="N4143" i="4"/>
  <c r="N4147" i="4"/>
  <c r="N4151" i="4"/>
  <c r="N4155" i="4"/>
  <c r="N4159" i="4"/>
  <c r="N4163" i="4"/>
  <c r="N4167" i="4"/>
  <c r="N4171" i="4"/>
  <c r="N4175" i="4"/>
  <c r="N4179" i="4"/>
  <c r="N4183" i="4"/>
  <c r="N4187" i="4"/>
  <c r="N4191" i="4"/>
  <c r="N4195" i="4"/>
  <c r="N4199" i="4"/>
  <c r="N4203" i="4"/>
  <c r="N4207" i="4"/>
  <c r="N4211" i="4"/>
  <c r="N4215" i="4"/>
  <c r="N4219" i="4"/>
  <c r="N4223" i="4"/>
  <c r="N4227" i="4"/>
  <c r="N4231" i="4"/>
  <c r="N4235" i="4"/>
  <c r="N4239" i="4"/>
  <c r="N4243" i="4"/>
  <c r="N4247" i="4"/>
  <c r="N4251" i="4"/>
  <c r="N4255" i="4"/>
  <c r="N4259" i="4"/>
  <c r="N4263" i="4"/>
  <c r="N4267" i="4"/>
  <c r="N4271" i="4"/>
  <c r="N4275" i="4"/>
  <c r="N4279" i="4"/>
  <c r="N4283" i="4"/>
  <c r="N4287" i="4"/>
  <c r="N4291" i="4"/>
  <c r="N4295" i="4"/>
  <c r="N4299" i="4"/>
  <c r="N4303" i="4"/>
  <c r="N4307" i="4"/>
  <c r="N4311" i="4"/>
  <c r="N4315" i="4"/>
  <c r="O4315" i="4" s="1"/>
  <c r="N4319" i="4"/>
  <c r="N4323" i="4"/>
  <c r="N4327" i="4"/>
  <c r="N4331" i="4"/>
  <c r="N4335" i="4"/>
  <c r="N4339" i="4"/>
  <c r="N4343" i="4"/>
  <c r="N4347" i="4"/>
  <c r="N4351" i="4"/>
  <c r="N4355" i="4"/>
  <c r="N4359" i="4"/>
  <c r="N4363" i="4"/>
  <c r="N4367" i="4"/>
  <c r="N4371" i="4"/>
  <c r="N4375" i="4"/>
  <c r="N4379" i="4"/>
  <c r="N4383" i="4"/>
  <c r="N4387" i="4"/>
  <c r="N4391" i="4"/>
  <c r="N4395" i="4"/>
  <c r="N4399" i="4"/>
  <c r="N4403" i="4"/>
  <c r="N4407" i="4"/>
  <c r="N4411" i="4"/>
  <c r="N4415" i="4"/>
  <c r="N4419" i="4"/>
  <c r="N4423" i="4"/>
  <c r="N4427" i="4"/>
  <c r="N4431" i="4"/>
  <c r="N4435" i="4"/>
  <c r="N4439" i="4"/>
  <c r="N4443" i="4"/>
  <c r="N4447" i="4"/>
  <c r="N4451" i="4"/>
  <c r="N4455" i="4"/>
  <c r="N4459" i="4"/>
  <c r="N4463" i="4"/>
  <c r="N4467" i="4"/>
  <c r="N4471" i="4"/>
  <c r="N4475" i="4"/>
  <c r="N4479" i="4"/>
  <c r="N4483" i="4"/>
  <c r="N4487" i="4"/>
  <c r="N4491" i="4"/>
  <c r="N4495" i="4"/>
  <c r="N4499" i="4"/>
  <c r="N4503" i="4"/>
  <c r="N4507" i="4"/>
  <c r="N4511" i="4"/>
  <c r="N4515" i="4"/>
  <c r="N4519" i="4"/>
  <c r="N4523" i="4"/>
  <c r="N4527" i="4"/>
  <c r="N4531" i="4"/>
  <c r="N4535" i="4"/>
  <c r="N4539" i="4"/>
  <c r="N4543" i="4"/>
  <c r="N4547" i="4"/>
  <c r="N4551" i="4"/>
  <c r="N4555" i="4"/>
  <c r="N4559" i="4"/>
  <c r="N4563" i="4"/>
  <c r="N4567" i="4"/>
  <c r="N4571" i="4"/>
  <c r="O4571" i="4" s="1"/>
  <c r="N4575" i="4"/>
  <c r="N4579" i="4"/>
  <c r="N4583" i="4"/>
  <c r="N4587" i="4"/>
  <c r="N4591" i="4"/>
  <c r="N4595" i="4"/>
  <c r="N4599" i="4"/>
  <c r="N4603" i="4"/>
  <c r="N4607" i="4"/>
  <c r="N4611" i="4"/>
  <c r="N4615" i="4"/>
  <c r="N4619" i="4"/>
  <c r="N4623" i="4"/>
  <c r="N4627" i="4"/>
  <c r="N4631" i="4"/>
  <c r="N4635" i="4"/>
  <c r="N4639" i="4"/>
  <c r="N4643" i="4"/>
  <c r="N4647" i="4"/>
  <c r="N4651" i="4"/>
  <c r="N4655" i="4"/>
  <c r="N4659" i="4"/>
  <c r="N4663" i="4"/>
  <c r="N4667" i="4"/>
  <c r="N4671" i="4"/>
  <c r="N4675" i="4"/>
  <c r="N4679" i="4"/>
  <c r="N4683" i="4"/>
  <c r="N4687" i="4"/>
  <c r="N4691" i="4"/>
  <c r="N4695" i="4"/>
  <c r="N4699" i="4"/>
  <c r="N4703" i="4"/>
  <c r="N4707" i="4"/>
  <c r="N4711" i="4"/>
  <c r="N4715" i="4"/>
  <c r="N4719" i="4"/>
  <c r="N4723" i="4"/>
  <c r="N4727" i="4"/>
  <c r="N4731" i="4"/>
  <c r="N4735" i="4"/>
  <c r="N4739" i="4"/>
  <c r="N4743" i="4"/>
  <c r="N4747" i="4"/>
  <c r="N4751" i="4"/>
  <c r="N4755" i="4"/>
  <c r="N4759" i="4"/>
  <c r="N4763" i="4"/>
  <c r="N4767" i="4"/>
  <c r="N4771" i="4"/>
  <c r="N4775" i="4"/>
  <c r="N4779" i="4"/>
  <c r="N4783" i="4"/>
  <c r="N4787" i="4"/>
  <c r="N4791" i="4"/>
  <c r="N4795" i="4"/>
  <c r="N4799" i="4"/>
  <c r="N4803" i="4"/>
  <c r="N4807" i="4"/>
  <c r="N4811" i="4"/>
  <c r="N4815" i="4"/>
  <c r="N4819" i="4"/>
  <c r="N4823" i="4"/>
  <c r="N4827" i="4"/>
  <c r="N4831" i="4"/>
  <c r="N4835" i="4"/>
  <c r="N4839" i="4"/>
  <c r="N4843" i="4"/>
  <c r="N4847" i="4"/>
  <c r="N4851" i="4"/>
  <c r="N4855" i="4"/>
  <c r="N4859" i="4"/>
  <c r="N4863" i="4"/>
  <c r="N4867" i="4"/>
  <c r="N4871" i="4"/>
  <c r="N4875" i="4"/>
  <c r="N4879" i="4"/>
  <c r="N4883" i="4"/>
  <c r="N4887" i="4"/>
  <c r="N4891" i="4"/>
  <c r="N4895" i="4"/>
  <c r="N4899" i="4"/>
  <c r="N4903" i="4"/>
  <c r="N4907" i="4"/>
  <c r="N4911" i="4"/>
  <c r="N4915" i="4"/>
  <c r="N4919" i="4"/>
  <c r="N4923" i="4"/>
  <c r="N4927" i="4"/>
  <c r="N4931" i="4"/>
  <c r="N4935" i="4"/>
  <c r="N4939" i="4"/>
  <c r="N4943" i="4"/>
  <c r="N4947" i="4"/>
  <c r="N4951" i="4"/>
  <c r="N4955" i="4"/>
  <c r="N4959" i="4"/>
  <c r="N4963" i="4"/>
  <c r="N4967" i="4"/>
  <c r="N4971" i="4"/>
  <c r="N4975" i="4"/>
  <c r="N4979" i="4"/>
  <c r="N4983" i="4"/>
  <c r="N4987" i="4"/>
  <c r="N4991" i="4"/>
  <c r="N4995" i="4"/>
  <c r="N4999" i="4"/>
  <c r="N5003" i="4"/>
  <c r="N5007" i="4"/>
  <c r="N5011" i="4"/>
  <c r="N5015" i="4"/>
  <c r="N5019" i="4"/>
  <c r="N5023" i="4"/>
  <c r="N5027" i="4"/>
  <c r="N5031" i="4"/>
  <c r="N5035" i="4"/>
  <c r="N5039" i="4"/>
  <c r="N5043" i="4"/>
  <c r="K108" i="4"/>
  <c r="K172" i="4"/>
  <c r="K236" i="4"/>
  <c r="K300" i="4"/>
  <c r="K684" i="4"/>
  <c r="K1316" i="4"/>
  <c r="M3340" i="4"/>
  <c r="I3340" i="4"/>
  <c r="I3372" i="4"/>
  <c r="M3372" i="4"/>
  <c r="I3816" i="4"/>
  <c r="M3816" i="4"/>
  <c r="I4488" i="4"/>
  <c r="M4488" i="4"/>
  <c r="I4536" i="4"/>
  <c r="M4536" i="4"/>
  <c r="I4556" i="4"/>
  <c r="M4556" i="4"/>
  <c r="I4576" i="4"/>
  <c r="M4576" i="4"/>
  <c r="I4604" i="4"/>
  <c r="M4604" i="4"/>
  <c r="I4608" i="4"/>
  <c r="M4608" i="4"/>
  <c r="I4616" i="4"/>
  <c r="M4616" i="4"/>
  <c r="I4636" i="4"/>
  <c r="M4636" i="4"/>
  <c r="I4644" i="4"/>
  <c r="M4644" i="4"/>
  <c r="I4652" i="4"/>
  <c r="M4652" i="4"/>
  <c r="I4668" i="4"/>
  <c r="M4668" i="4"/>
  <c r="I4672" i="4"/>
  <c r="M4672" i="4"/>
  <c r="I4680" i="4"/>
  <c r="M4680" i="4"/>
  <c r="I4688" i="4"/>
  <c r="M4688" i="4"/>
  <c r="I4696" i="4"/>
  <c r="M4696" i="4"/>
  <c r="I4704" i="4"/>
  <c r="M4704" i="4"/>
  <c r="I4712" i="4"/>
  <c r="M4712" i="4"/>
  <c r="I4732" i="4"/>
  <c r="M4732" i="4"/>
  <c r="I4748" i="4"/>
  <c r="M4748" i="4"/>
  <c r="I4756" i="4"/>
  <c r="M4756" i="4"/>
  <c r="I4772" i="4"/>
  <c r="M4772" i="4"/>
  <c r="I4784" i="4"/>
  <c r="M4784" i="4"/>
  <c r="I4792" i="4"/>
  <c r="M4792" i="4"/>
  <c r="I4800" i="4"/>
  <c r="M4800" i="4"/>
  <c r="I4808" i="4"/>
  <c r="M4808" i="4"/>
  <c r="I4816" i="4"/>
  <c r="M4816" i="4"/>
  <c r="I4824" i="4"/>
  <c r="M4824" i="4"/>
  <c r="I4828" i="4"/>
  <c r="M4828" i="4"/>
  <c r="I4836" i="4"/>
  <c r="M4836" i="4"/>
  <c r="I4844" i="4"/>
  <c r="M4844" i="4"/>
  <c r="I4852" i="4"/>
  <c r="M4852" i="4"/>
  <c r="I4860" i="4"/>
  <c r="M4860" i="4"/>
  <c r="I4876" i="4"/>
  <c r="M4876" i="4"/>
  <c r="I4884" i="4"/>
  <c r="M4884" i="4"/>
  <c r="I4904" i="4"/>
  <c r="M4904" i="4"/>
  <c r="I4912" i="4"/>
  <c r="M4912" i="4"/>
  <c r="I4920" i="4"/>
  <c r="M4920" i="4"/>
  <c r="I4928" i="4"/>
  <c r="M4928" i="4"/>
  <c r="I4936" i="4"/>
  <c r="M4936" i="4"/>
  <c r="I4944" i="4"/>
  <c r="M4944" i="4"/>
  <c r="I4952" i="4"/>
  <c r="M4952" i="4"/>
  <c r="I4956" i="4"/>
  <c r="M4956" i="4"/>
  <c r="I4964" i="4"/>
  <c r="M4964" i="4"/>
  <c r="I4984" i="4"/>
  <c r="M4984" i="4"/>
  <c r="I5000" i="4"/>
  <c r="M5000" i="4"/>
  <c r="I5008" i="4"/>
  <c r="M5008" i="4"/>
  <c r="I5016" i="4"/>
  <c r="M5016" i="4"/>
  <c r="I5032" i="4"/>
  <c r="M5032" i="4"/>
  <c r="I5036" i="4"/>
  <c r="M5036" i="4"/>
  <c r="I4292" i="4"/>
  <c r="I4564" i="4"/>
  <c r="I4660" i="4"/>
  <c r="I4740" i="4"/>
  <c r="I4896" i="4"/>
  <c r="M3516" i="4"/>
  <c r="M3548" i="4"/>
  <c r="M3644" i="4"/>
  <c r="M3676" i="4"/>
  <c r="M3868" i="4"/>
  <c r="M4080" i="4"/>
  <c r="M4088" i="4"/>
  <c r="M4120" i="4"/>
  <c r="M4144" i="4"/>
  <c r="M4176" i="4"/>
  <c r="M4228" i="4"/>
  <c r="M4260" i="4"/>
  <c r="M4312" i="4"/>
  <c r="M4344" i="4"/>
  <c r="M4372" i="4"/>
  <c r="M4376" i="4"/>
  <c r="M4396" i="4"/>
  <c r="M4408" i="4"/>
  <c r="M4412" i="4"/>
  <c r="M4416" i="4"/>
  <c r="I3468" i="4"/>
  <c r="I3592" i="4"/>
  <c r="I4868" i="4"/>
  <c r="I4908" i="4"/>
  <c r="I4596" i="4"/>
  <c r="I4676" i="4"/>
  <c r="I4768" i="4"/>
  <c r="I4960" i="4"/>
  <c r="M3440" i="4"/>
  <c r="M3632" i="4"/>
  <c r="I4656" i="4"/>
  <c r="I4776" i="4"/>
  <c r="I5020" i="4"/>
  <c r="I3352" i="4"/>
  <c r="M3352" i="4"/>
  <c r="I3400" i="4"/>
  <c r="M3400" i="4"/>
  <c r="I3404" i="4"/>
  <c r="M3404" i="4"/>
  <c r="M3464" i="4"/>
  <c r="I3464" i="4"/>
  <c r="M3528" i="4"/>
  <c r="I3528" i="4"/>
  <c r="I3752" i="4"/>
  <c r="M3752" i="4"/>
  <c r="I3880" i="4"/>
  <c r="M3880" i="4"/>
  <c r="I4008" i="4"/>
  <c r="M4008" i="4"/>
  <c r="I4036" i="4"/>
  <c r="M4036" i="4"/>
  <c r="I4508" i="4"/>
  <c r="M4508" i="4"/>
  <c r="I4544" i="4"/>
  <c r="M4544" i="4"/>
  <c r="I4552" i="4"/>
  <c r="M4552" i="4"/>
  <c r="I4560" i="4"/>
  <c r="M4560" i="4"/>
  <c r="I4568" i="4"/>
  <c r="M4568" i="4"/>
  <c r="I4572" i="4"/>
  <c r="M4572" i="4"/>
  <c r="I4580" i="4"/>
  <c r="M4580" i="4"/>
  <c r="I4588" i="4"/>
  <c r="M4588" i="4"/>
  <c r="I4592" i="4"/>
  <c r="M4592" i="4"/>
  <c r="I4600" i="4"/>
  <c r="M4600" i="4"/>
  <c r="I4620" i="4"/>
  <c r="M4620" i="4"/>
  <c r="I4624" i="4"/>
  <c r="M4624" i="4"/>
  <c r="I4632" i="4"/>
  <c r="M4632" i="4"/>
  <c r="I4640" i="4"/>
  <c r="M4640" i="4"/>
  <c r="I4648" i="4"/>
  <c r="M4648" i="4"/>
  <c r="I4664" i="4"/>
  <c r="M4664" i="4"/>
  <c r="I4684" i="4"/>
  <c r="M4684" i="4"/>
  <c r="I4700" i="4"/>
  <c r="M4700" i="4"/>
  <c r="I4708" i="4"/>
  <c r="M4708" i="4"/>
  <c r="I4716" i="4"/>
  <c r="M4716" i="4"/>
  <c r="I4720" i="4"/>
  <c r="M4720" i="4"/>
  <c r="I4728" i="4"/>
  <c r="M4728" i="4"/>
  <c r="I4736" i="4"/>
  <c r="M4736" i="4"/>
  <c r="I4744" i="4"/>
  <c r="M4744" i="4"/>
  <c r="I4752" i="4"/>
  <c r="M4752" i="4"/>
  <c r="I4760" i="4"/>
  <c r="M4760" i="4"/>
  <c r="I4764" i="4"/>
  <c r="M4764" i="4"/>
  <c r="I4780" i="4"/>
  <c r="M4780" i="4"/>
  <c r="I4788" i="4"/>
  <c r="M4788" i="4"/>
  <c r="I4796" i="4"/>
  <c r="M4796" i="4"/>
  <c r="I4804" i="4"/>
  <c r="M4804" i="4"/>
  <c r="I4812" i="4"/>
  <c r="M4812" i="4"/>
  <c r="I4820" i="4"/>
  <c r="M4820" i="4"/>
  <c r="I4840" i="4"/>
  <c r="M4840" i="4"/>
  <c r="I4848" i="4"/>
  <c r="M4848" i="4"/>
  <c r="I4856" i="4"/>
  <c r="M4856" i="4"/>
  <c r="I4872" i="4"/>
  <c r="M4872" i="4"/>
  <c r="I4880" i="4"/>
  <c r="M4880" i="4"/>
  <c r="I4888" i="4"/>
  <c r="M4888" i="4"/>
  <c r="I4892" i="4"/>
  <c r="M4892" i="4"/>
  <c r="I4900" i="4"/>
  <c r="M4900" i="4"/>
  <c r="I4916" i="4"/>
  <c r="M4916" i="4"/>
  <c r="I4924" i="4"/>
  <c r="M4924" i="4"/>
  <c r="I4932" i="4"/>
  <c r="M4932" i="4"/>
  <c r="I4940" i="4"/>
  <c r="M4940" i="4"/>
  <c r="I4948" i="4"/>
  <c r="M4948" i="4"/>
  <c r="I4968" i="4"/>
  <c r="M4968" i="4"/>
  <c r="I4972" i="4"/>
  <c r="M4972" i="4"/>
  <c r="I4980" i="4"/>
  <c r="M4980" i="4"/>
  <c r="I4988" i="4"/>
  <c r="M4988" i="4"/>
  <c r="I4996" i="4"/>
  <c r="M4996" i="4"/>
  <c r="I5004" i="4"/>
  <c r="M5004" i="4"/>
  <c r="I5012" i="4"/>
  <c r="M5012" i="4"/>
  <c r="I5028" i="4"/>
  <c r="M5028" i="4"/>
  <c r="I5040" i="4"/>
  <c r="M5040" i="4"/>
  <c r="I3672" i="4"/>
  <c r="I3944" i="4"/>
  <c r="I4612" i="4"/>
  <c r="I4692" i="4"/>
  <c r="I4832" i="4"/>
  <c r="I4992" i="4"/>
  <c r="M3436" i="4"/>
  <c r="M3596" i="4"/>
  <c r="I4584" i="4"/>
  <c r="I3438" i="4"/>
  <c r="M3438" i="4"/>
  <c r="I3442" i="4"/>
  <c r="M3442" i="4"/>
  <c r="I3450" i="4"/>
  <c r="M3450" i="4"/>
  <c r="I3454" i="4"/>
  <c r="M3454" i="4"/>
  <c r="I3458" i="4"/>
  <c r="M3458" i="4"/>
  <c r="I3470" i="4"/>
  <c r="M3470" i="4"/>
  <c r="I3474" i="4"/>
  <c r="M3474" i="4"/>
  <c r="I3478" i="4"/>
  <c r="M3478" i="4"/>
  <c r="I3486" i="4"/>
  <c r="M3486" i="4"/>
  <c r="I3498" i="4"/>
  <c r="M3498" i="4"/>
  <c r="I3506" i="4"/>
  <c r="M3506" i="4"/>
  <c r="I3510" i="4"/>
  <c r="M3510" i="4"/>
  <c r="I3518" i="4"/>
  <c r="M3518" i="4"/>
  <c r="I3530" i="4"/>
  <c r="M3530" i="4"/>
  <c r="I3534" i="4"/>
  <c r="M3534" i="4"/>
  <c r="I3538" i="4"/>
  <c r="M3538" i="4"/>
  <c r="I3550" i="4"/>
  <c r="M3550" i="4"/>
  <c r="I3562" i="4"/>
  <c r="M3562" i="4"/>
  <c r="I3566" i="4"/>
  <c r="M3566" i="4"/>
  <c r="I3570" i="4"/>
  <c r="M3570" i="4"/>
  <c r="I3582" i="4"/>
  <c r="M3582" i="4"/>
  <c r="I3590" i="4"/>
  <c r="M3590" i="4"/>
  <c r="I3594" i="4"/>
  <c r="M3594" i="4"/>
  <c r="I3598" i="4"/>
  <c r="M3598" i="4"/>
  <c r="I3602" i="4"/>
  <c r="M3602" i="4"/>
  <c r="I3618" i="4"/>
  <c r="M3618" i="4"/>
  <c r="I3622" i="4"/>
  <c r="M3622" i="4"/>
  <c r="I3626" i="4"/>
  <c r="M3626" i="4"/>
  <c r="I3646" i="4"/>
  <c r="M3646" i="4"/>
  <c r="I3650" i="4"/>
  <c r="M3650" i="4"/>
  <c r="I3662" i="4"/>
  <c r="M3662" i="4"/>
  <c r="I3666" i="4"/>
  <c r="M3666" i="4"/>
  <c r="I3674" i="4"/>
  <c r="M3674" i="4"/>
  <c r="I3682" i="4"/>
  <c r="M3682" i="4"/>
  <c r="I3686" i="4"/>
  <c r="M3686" i="4"/>
  <c r="I3690" i="4"/>
  <c r="M3690" i="4"/>
  <c r="I3698" i="4"/>
  <c r="M3698" i="4"/>
  <c r="I3710" i="4"/>
  <c r="M3710" i="4"/>
  <c r="I3714" i="4"/>
  <c r="M3714" i="4"/>
  <c r="I3718" i="4"/>
  <c r="M3718" i="4"/>
  <c r="I3722" i="4"/>
  <c r="M3722" i="4"/>
  <c r="I3726" i="4"/>
  <c r="M3726" i="4"/>
  <c r="I3738" i="4"/>
  <c r="M3738" i="4"/>
  <c r="I3750" i="4"/>
  <c r="M3750" i="4"/>
  <c r="I3758" i="4"/>
  <c r="M3758" i="4"/>
  <c r="I3762" i="4"/>
  <c r="M3762" i="4"/>
  <c r="I3766" i="4"/>
  <c r="M3766" i="4"/>
  <c r="I3770" i="4"/>
  <c r="M3770" i="4"/>
  <c r="I3778" i="4"/>
  <c r="M3778" i="4"/>
  <c r="I3786" i="4"/>
  <c r="M3786" i="4"/>
  <c r="I3794" i="4"/>
  <c r="M3794" i="4"/>
  <c r="I3802" i="4"/>
  <c r="M3802" i="4"/>
  <c r="I3806" i="4"/>
  <c r="M3806" i="4"/>
  <c r="I3814" i="4"/>
  <c r="M3814" i="4"/>
  <c r="I3822" i="4"/>
  <c r="M3822" i="4"/>
  <c r="I3830" i="4"/>
  <c r="M3830" i="4"/>
  <c r="I3834" i="4"/>
  <c r="M3834" i="4"/>
  <c r="I3846" i="4"/>
  <c r="M3846" i="4"/>
  <c r="I3854" i="4"/>
  <c r="M3854" i="4"/>
  <c r="I3866" i="4"/>
  <c r="M3866" i="4"/>
  <c r="I3870" i="4"/>
  <c r="M3870" i="4"/>
  <c r="I3874" i="4"/>
  <c r="M3874" i="4"/>
  <c r="I3878" i="4"/>
  <c r="M3878" i="4"/>
  <c r="I3886" i="4"/>
  <c r="M3886" i="4"/>
  <c r="I3894" i="4"/>
  <c r="M3894" i="4"/>
  <c r="I3906" i="4"/>
  <c r="M3906" i="4"/>
  <c r="I3910" i="4"/>
  <c r="M3910" i="4"/>
  <c r="I3914" i="4"/>
  <c r="M3914" i="4"/>
  <c r="I3918" i="4"/>
  <c r="M3918" i="4"/>
  <c r="I3922" i="4"/>
  <c r="M3922" i="4"/>
  <c r="I3934" i="4"/>
  <c r="M3934" i="4"/>
  <c r="I3942" i="4"/>
  <c r="M3942" i="4"/>
  <c r="I3950" i="4"/>
  <c r="M3950" i="4"/>
  <c r="I3954" i="4"/>
  <c r="M3954" i="4"/>
  <c r="I3962" i="4"/>
  <c r="M3962" i="4"/>
  <c r="I3970" i="4"/>
  <c r="M3970" i="4"/>
  <c r="I3974" i="4"/>
  <c r="M3974" i="4"/>
  <c r="I3982" i="4"/>
  <c r="M3982" i="4"/>
  <c r="I3986" i="4"/>
  <c r="M3986" i="4"/>
  <c r="I3994" i="4"/>
  <c r="M3994" i="4"/>
  <c r="I4002" i="4"/>
  <c r="M4002" i="4"/>
  <c r="I4014" i="4"/>
  <c r="M4014" i="4"/>
  <c r="I3466" i="4"/>
  <c r="I3502" i="4"/>
  <c r="I3542" i="4"/>
  <c r="I3578" i="4"/>
  <c r="I3610" i="4"/>
  <c r="I3654" i="4"/>
  <c r="I3694" i="4"/>
  <c r="I3826" i="4"/>
  <c r="M4018" i="4"/>
  <c r="M4022" i="4"/>
  <c r="M4026" i="4"/>
  <c r="M4042" i="4"/>
  <c r="M4054" i="4"/>
  <c r="M4058" i="4"/>
  <c r="I98" i="4"/>
  <c r="I102" i="4"/>
  <c r="I106" i="4"/>
  <c r="I110" i="4"/>
  <c r="I114" i="4"/>
  <c r="I118" i="4"/>
  <c r="I122" i="4"/>
  <c r="I126" i="4"/>
  <c r="I130" i="4"/>
  <c r="I134" i="4"/>
  <c r="I138" i="4"/>
  <c r="I142" i="4"/>
  <c r="I146" i="4"/>
  <c r="I150" i="4"/>
  <c r="I154" i="4"/>
  <c r="I158" i="4"/>
  <c r="I162" i="4"/>
  <c r="I166" i="4"/>
  <c r="I170" i="4"/>
  <c r="I174" i="4"/>
  <c r="I178" i="4"/>
  <c r="I182" i="4"/>
  <c r="I186" i="4"/>
  <c r="I190" i="4"/>
  <c r="M96" i="4"/>
  <c r="M100" i="4"/>
  <c r="M104" i="4"/>
  <c r="M108" i="4"/>
  <c r="M112" i="4"/>
  <c r="M116" i="4"/>
  <c r="M120" i="4"/>
  <c r="M124" i="4"/>
  <c r="M128" i="4"/>
  <c r="M132" i="4"/>
  <c r="M136" i="4"/>
  <c r="M140" i="4"/>
  <c r="M144" i="4"/>
  <c r="M148" i="4"/>
  <c r="M152" i="4"/>
  <c r="M156" i="4"/>
  <c r="M160" i="4"/>
  <c r="M164" i="4"/>
  <c r="M168" i="4"/>
  <c r="M172" i="4"/>
  <c r="M176" i="4"/>
  <c r="M180" i="4"/>
  <c r="M184" i="4"/>
  <c r="M188" i="4"/>
  <c r="M192" i="4"/>
  <c r="I332" i="4"/>
  <c r="I352" i="4"/>
  <c r="I360" i="4"/>
  <c r="I372" i="4"/>
  <c r="I380" i="4"/>
  <c r="I384" i="4"/>
  <c r="I392" i="4"/>
  <c r="I396" i="4"/>
  <c r="I404" i="4"/>
  <c r="I412" i="4"/>
  <c r="I424" i="4"/>
  <c r="I432" i="4"/>
  <c r="I440" i="4"/>
  <c r="I448" i="4"/>
  <c r="I452" i="4"/>
  <c r="I456" i="4"/>
  <c r="I464" i="4"/>
  <c r="I476" i="4"/>
  <c r="I484" i="4"/>
  <c r="I488" i="4"/>
  <c r="I496" i="4"/>
  <c r="I504" i="4"/>
  <c r="I508" i="4"/>
  <c r="I516" i="4"/>
  <c r="I524" i="4"/>
  <c r="I532" i="4"/>
  <c r="I540" i="4"/>
  <c r="I548" i="4"/>
  <c r="I556" i="4"/>
  <c r="I580" i="4"/>
  <c r="I588" i="4"/>
  <c r="I596" i="4"/>
  <c r="I604" i="4"/>
  <c r="I612" i="4"/>
  <c r="I620" i="4"/>
  <c r="I624" i="4"/>
  <c r="I628" i="4"/>
  <c r="I636" i="4"/>
  <c r="I644" i="4"/>
  <c r="I656" i="4"/>
  <c r="I664" i="4"/>
  <c r="I672" i="4"/>
  <c r="I692" i="4"/>
  <c r="I700" i="4"/>
  <c r="I708" i="4"/>
  <c r="I716" i="4"/>
  <c r="I724" i="4"/>
  <c r="I732" i="4"/>
  <c r="I752" i="4"/>
  <c r="I760" i="4"/>
  <c r="I768" i="4"/>
  <c r="I776" i="4"/>
  <c r="I784" i="4"/>
  <c r="I792" i="4"/>
  <c r="I796" i="4"/>
  <c r="I804" i="4"/>
  <c r="I812" i="4"/>
  <c r="I820" i="4"/>
  <c r="I828" i="4"/>
  <c r="I836" i="4"/>
  <c r="I844" i="4"/>
  <c r="I864" i="4"/>
  <c r="I872" i="4"/>
  <c r="I880" i="4"/>
  <c r="I888" i="4"/>
  <c r="I896" i="4"/>
  <c r="I904" i="4"/>
  <c r="I908" i="4"/>
  <c r="I916" i="4"/>
  <c r="I924" i="4"/>
  <c r="I932" i="4"/>
  <c r="I940" i="4"/>
  <c r="I948" i="4"/>
  <c r="I956" i="4"/>
  <c r="I960" i="4"/>
  <c r="I968" i="4"/>
  <c r="I972" i="4"/>
  <c r="I980" i="4"/>
  <c r="I988" i="4"/>
  <c r="I996" i="4"/>
  <c r="I1004" i="4"/>
  <c r="I1012" i="4"/>
  <c r="I1020" i="4"/>
  <c r="I1032" i="4"/>
  <c r="I1052" i="4"/>
  <c r="I1060" i="4"/>
  <c r="I1068" i="4"/>
  <c r="I1076" i="4"/>
  <c r="I1084" i="4"/>
  <c r="I1092" i="4"/>
  <c r="I1100" i="4"/>
  <c r="I1108" i="4"/>
  <c r="I1116" i="4"/>
  <c r="I1120" i="4"/>
  <c r="I1128" i="4"/>
  <c r="J1128" i="4" s="1"/>
  <c r="I1136" i="4"/>
  <c r="J1136" i="4" s="1"/>
  <c r="I1144" i="4"/>
  <c r="J1144" i="4" s="1"/>
  <c r="I1152" i="4"/>
  <c r="J1152" i="4" s="1"/>
  <c r="I1156" i="4"/>
  <c r="J1156" i="4" s="1"/>
  <c r="I1164" i="4"/>
  <c r="J1164" i="4" s="1"/>
  <c r="I1172" i="4"/>
  <c r="J1172" i="4" s="1"/>
  <c r="I1180" i="4"/>
  <c r="J1180" i="4" s="1"/>
  <c r="I1188" i="4"/>
  <c r="J1188" i="4" s="1"/>
  <c r="I1196" i="4"/>
  <c r="J1196" i="4" s="1"/>
  <c r="I1200" i="4"/>
  <c r="J1200" i="4" s="1"/>
  <c r="I1208" i="4"/>
  <c r="J1208" i="4" s="1"/>
  <c r="I1216" i="4"/>
  <c r="J1216" i="4" s="1"/>
  <c r="I1224" i="4"/>
  <c r="J1224" i="4" s="1"/>
  <c r="I1232" i="4"/>
  <c r="I1240" i="4"/>
  <c r="J1240" i="4" s="1"/>
  <c r="I1248" i="4"/>
  <c r="J1248" i="4" s="1"/>
  <c r="I1256" i="4"/>
  <c r="J1256" i="4" s="1"/>
  <c r="I1264" i="4"/>
  <c r="J1264" i="4" s="1"/>
  <c r="I1272" i="4"/>
  <c r="J1272" i="4" s="1"/>
  <c r="I328" i="4"/>
  <c r="I336" i="4"/>
  <c r="I340" i="4"/>
  <c r="I348" i="4"/>
  <c r="I356" i="4"/>
  <c r="I364" i="4"/>
  <c r="I368" i="4"/>
  <c r="I376" i="4"/>
  <c r="I388" i="4"/>
  <c r="I408" i="4"/>
  <c r="I416" i="4"/>
  <c r="I420" i="4"/>
  <c r="I428" i="4"/>
  <c r="I436" i="4"/>
  <c r="I444" i="4"/>
  <c r="I468" i="4"/>
  <c r="I472" i="4"/>
  <c r="I480" i="4"/>
  <c r="I492" i="4"/>
  <c r="I500" i="4"/>
  <c r="I520" i="4"/>
  <c r="I528" i="4"/>
  <c r="I536" i="4"/>
  <c r="I544" i="4"/>
  <c r="I552" i="4"/>
  <c r="I560" i="4"/>
  <c r="I564" i="4"/>
  <c r="I568" i="4"/>
  <c r="I576" i="4"/>
  <c r="I584" i="4"/>
  <c r="I592" i="4"/>
  <c r="I600" i="4"/>
  <c r="I608" i="4"/>
  <c r="I616" i="4"/>
  <c r="I640" i="4"/>
  <c r="I648" i="4"/>
  <c r="I652" i="4"/>
  <c r="I660" i="4"/>
  <c r="I668" i="4"/>
  <c r="I676" i="4"/>
  <c r="I680" i="4"/>
  <c r="I688" i="4"/>
  <c r="I696" i="4"/>
  <c r="I704" i="4"/>
  <c r="I712" i="4"/>
  <c r="I720" i="4"/>
  <c r="I728" i="4"/>
  <c r="I736" i="4"/>
  <c r="I740" i="4"/>
  <c r="I748" i="4"/>
  <c r="I756" i="4"/>
  <c r="I764" i="4"/>
  <c r="I772" i="4"/>
  <c r="I780" i="4"/>
  <c r="I788" i="4"/>
  <c r="I808" i="4"/>
  <c r="I816" i="4"/>
  <c r="I824" i="4"/>
  <c r="I832" i="4"/>
  <c r="I840" i="4"/>
  <c r="I848" i="4"/>
  <c r="I852" i="4"/>
  <c r="I860" i="4"/>
  <c r="I868" i="4"/>
  <c r="I876" i="4"/>
  <c r="I884" i="4"/>
  <c r="I892" i="4"/>
  <c r="I900" i="4"/>
  <c r="I920" i="4"/>
  <c r="I928" i="4"/>
  <c r="I936" i="4"/>
  <c r="I944" i="4"/>
  <c r="I952" i="4"/>
  <c r="I964" i="4"/>
  <c r="I984" i="4"/>
  <c r="I992" i="4"/>
  <c r="I1000" i="4"/>
  <c r="I1008" i="4"/>
  <c r="I1016" i="4"/>
  <c r="I1024" i="4"/>
  <c r="I1028" i="4"/>
  <c r="I1036" i="4"/>
  <c r="I1040" i="4"/>
  <c r="I1048" i="4"/>
  <c r="I1056" i="4"/>
  <c r="I1064" i="4"/>
  <c r="I1072" i="4"/>
  <c r="I1080" i="4"/>
  <c r="I1088" i="4"/>
  <c r="I1096" i="4"/>
  <c r="I1104" i="4"/>
  <c r="I1112" i="4"/>
  <c r="I1132" i="4"/>
  <c r="J1132" i="4" s="1"/>
  <c r="I1140" i="4"/>
  <c r="J1140" i="4" s="1"/>
  <c r="I1148" i="4"/>
  <c r="J1148" i="4" s="1"/>
  <c r="I1160" i="4"/>
  <c r="J1160" i="4" s="1"/>
  <c r="I1168" i="4"/>
  <c r="J1168" i="4" s="1"/>
  <c r="I1176" i="4"/>
  <c r="J1176" i="4" s="1"/>
  <c r="I1184" i="4"/>
  <c r="I1192" i="4"/>
  <c r="J1192" i="4" s="1"/>
  <c r="I1212" i="4"/>
  <c r="J1212" i="4" s="1"/>
  <c r="I1220" i="4"/>
  <c r="J1220" i="4" s="1"/>
  <c r="I1228" i="4"/>
  <c r="J1228" i="4" s="1"/>
  <c r="I1236" i="4"/>
  <c r="J1236" i="4" s="1"/>
  <c r="I1244" i="4"/>
  <c r="J1244" i="4" s="1"/>
  <c r="I1252" i="4"/>
  <c r="J1252" i="4" s="1"/>
  <c r="I1260" i="4"/>
  <c r="J1260" i="4" s="1"/>
  <c r="I1268" i="4"/>
  <c r="J1268" i="4" s="1"/>
  <c r="I1276" i="4"/>
  <c r="J1276" i="4" s="1"/>
  <c r="I2504" i="4"/>
  <c r="I2608" i="4"/>
  <c r="I2712" i="4"/>
  <c r="I3016" i="4"/>
  <c r="I3120" i="4"/>
  <c r="I3208" i="4"/>
  <c r="I3248" i="4"/>
  <c r="I3288" i="4"/>
  <c r="I3500" i="4"/>
  <c r="I3504" i="4"/>
  <c r="I3544" i="4"/>
  <c r="I3564" i="4"/>
  <c r="I3628" i="4"/>
  <c r="I3692" i="4"/>
  <c r="I3720" i="4"/>
  <c r="I3740" i="4"/>
  <c r="I3768" i="4"/>
  <c r="I3804" i="4"/>
  <c r="I3832" i="4"/>
  <c r="I3896" i="4"/>
  <c r="I3932" i="4"/>
  <c r="I3960" i="4"/>
  <c r="I3996" i="4"/>
  <c r="I4024" i="4"/>
  <c r="I4068" i="4"/>
  <c r="I4112" i="4"/>
  <c r="I4152" i="4"/>
  <c r="I4196" i="4"/>
  <c r="I4240" i="4"/>
  <c r="I4280" i="4"/>
  <c r="I4324" i="4"/>
  <c r="I4452" i="4"/>
  <c r="I4492" i="4"/>
  <c r="I4496" i="4"/>
  <c r="I2524" i="4"/>
  <c r="I2588" i="4"/>
  <c r="I2652" i="4"/>
  <c r="I2716" i="4"/>
  <c r="I2780" i="4"/>
  <c r="I2844" i="4"/>
  <c r="I2908" i="4"/>
  <c r="I2972" i="4"/>
  <c r="I3036" i="4"/>
  <c r="I3100" i="4"/>
  <c r="I3164" i="4"/>
  <c r="I3228" i="4"/>
  <c r="I3292" i="4"/>
  <c r="I3356" i="4"/>
  <c r="I3420" i="4"/>
  <c r="I3484" i="4"/>
  <c r="I3580" i="4"/>
  <c r="I3660" i="4"/>
  <c r="I2584" i="4"/>
  <c r="I2736" i="4"/>
  <c r="I2840" i="4"/>
  <c r="I3272" i="4"/>
  <c r="I3480" i="4"/>
  <c r="I3568" i="4"/>
  <c r="I3608" i="4"/>
  <c r="I3788" i="4"/>
  <c r="I3916" i="4"/>
  <c r="I4048" i="4"/>
  <c r="I4100" i="4"/>
  <c r="I4164" i="4"/>
  <c r="I4216" i="4"/>
  <c r="I4272" i="4"/>
  <c r="I4336" i="4"/>
  <c r="I4380" i="4"/>
  <c r="I1280" i="4"/>
  <c r="J1280" i="4" s="1"/>
  <c r="I1284" i="4"/>
  <c r="I1292" i="4"/>
  <c r="J1292" i="4" s="1"/>
  <c r="I1296" i="4"/>
  <c r="J1296" i="4" s="1"/>
  <c r="I1300" i="4"/>
  <c r="J1300" i="4" s="1"/>
  <c r="I1304" i="4"/>
  <c r="J1304" i="4" s="1"/>
  <c r="I1308" i="4"/>
  <c r="J1308" i="4" s="1"/>
  <c r="I1312" i="4"/>
  <c r="J1312" i="4" s="1"/>
  <c r="I1320" i="4"/>
  <c r="J1320" i="4" s="1"/>
  <c r="I1324" i="4"/>
  <c r="J1324" i="4" s="1"/>
  <c r="I1328" i="4"/>
  <c r="J1328" i="4" s="1"/>
  <c r="I1332" i="4"/>
  <c r="J1332" i="4" s="1"/>
  <c r="I1336" i="4"/>
  <c r="J1336" i="4" s="1"/>
  <c r="I1340" i="4"/>
  <c r="J1340" i="4" s="1"/>
  <c r="I1344" i="4"/>
  <c r="J1344" i="4" s="1"/>
  <c r="I1348" i="4"/>
  <c r="J1348" i="4" s="1"/>
  <c r="I1352" i="4"/>
  <c r="J1352" i="4" s="1"/>
  <c r="I1356" i="4"/>
  <c r="J1356" i="4" s="1"/>
  <c r="I1360" i="4"/>
  <c r="J1360" i="4" s="1"/>
  <c r="I1364" i="4"/>
  <c r="J1364" i="4" s="1"/>
  <c r="I1368" i="4"/>
  <c r="J1368" i="4" s="1"/>
  <c r="I1372" i="4"/>
  <c r="J1372" i="4" s="1"/>
  <c r="I1376" i="4"/>
  <c r="J1376" i="4" s="1"/>
  <c r="I1380" i="4"/>
  <c r="J1380" i="4" s="1"/>
  <c r="I1384" i="4"/>
  <c r="J1384" i="4" s="1"/>
  <c r="I1388" i="4"/>
  <c r="I1392" i="4"/>
  <c r="J1392" i="4" s="1"/>
  <c r="I1396" i="4"/>
  <c r="J1396" i="4" s="1"/>
  <c r="I1404" i="4"/>
  <c r="J1404" i="4" s="1"/>
  <c r="I1408" i="4"/>
  <c r="J1408" i="4" s="1"/>
  <c r="I1412" i="4"/>
  <c r="J1412" i="4" s="1"/>
  <c r="I1416" i="4"/>
  <c r="J1416" i="4" s="1"/>
  <c r="I1420" i="4"/>
  <c r="J1420" i="4" s="1"/>
  <c r="I1424" i="4"/>
  <c r="J1424" i="4" s="1"/>
  <c r="I1432" i="4"/>
  <c r="J1432" i="4" s="1"/>
  <c r="I1436" i="4"/>
  <c r="J1436" i="4" s="1"/>
  <c r="I1440" i="4"/>
  <c r="J1440" i="4" s="1"/>
  <c r="I1444" i="4"/>
  <c r="J1444" i="4" s="1"/>
  <c r="I1448" i="4"/>
  <c r="J1448" i="4" s="1"/>
  <c r="I1452" i="4"/>
  <c r="J1452" i="4" s="1"/>
  <c r="I1456" i="4"/>
  <c r="J1456" i="4" s="1"/>
  <c r="I1460" i="4"/>
  <c r="J1460" i="4" s="1"/>
  <c r="I1464" i="4"/>
  <c r="J1464" i="4" s="1"/>
  <c r="I1468" i="4"/>
  <c r="I1472" i="4"/>
  <c r="I1476" i="4"/>
  <c r="I1480" i="4"/>
  <c r="I1484" i="4"/>
  <c r="I1488" i="4"/>
  <c r="I1492" i="4"/>
  <c r="I1496" i="4"/>
  <c r="I1500" i="4"/>
  <c r="I1504" i="4"/>
  <c r="I1508" i="4"/>
  <c r="I1516" i="4"/>
  <c r="I1520" i="4"/>
  <c r="I1524" i="4"/>
  <c r="I1528" i="4"/>
  <c r="I1532" i="4"/>
  <c r="I1536" i="4"/>
  <c r="I1540" i="4"/>
  <c r="I1548" i="4"/>
  <c r="I1552" i="4"/>
  <c r="I1556" i="4"/>
  <c r="I1560" i="4"/>
  <c r="I1564" i="4"/>
  <c r="I1568" i="4"/>
  <c r="I1572" i="4"/>
  <c r="I1576" i="4"/>
  <c r="I1580" i="4"/>
  <c r="I1584" i="4"/>
  <c r="I1588" i="4"/>
  <c r="I1592" i="4"/>
  <c r="I1596" i="4"/>
  <c r="I1600" i="4"/>
  <c r="I1604" i="4"/>
  <c r="I1608" i="4"/>
  <c r="I1612" i="4"/>
  <c r="I1616" i="4"/>
  <c r="I1620" i="4"/>
  <c r="I1624" i="4"/>
  <c r="I1628" i="4"/>
  <c r="I1636" i="4"/>
  <c r="I1640" i="4"/>
  <c r="I1644" i="4"/>
  <c r="I1648" i="4"/>
  <c r="I1652" i="4"/>
  <c r="I1660" i="4"/>
  <c r="I1664" i="4"/>
  <c r="I1668" i="4"/>
  <c r="I1672" i="4"/>
  <c r="I1676" i="4"/>
  <c r="I1680" i="4"/>
  <c r="I1684" i="4"/>
  <c r="I1688" i="4"/>
  <c r="I1692" i="4"/>
  <c r="I1696" i="4"/>
  <c r="I1700" i="4"/>
  <c r="I1704" i="4"/>
  <c r="I1708" i="4"/>
  <c r="I1712" i="4"/>
  <c r="I1716" i="4"/>
  <c r="I1720" i="4"/>
  <c r="I1724" i="4"/>
  <c r="I1728" i="4"/>
  <c r="I1732" i="4"/>
  <c r="I1736" i="4"/>
  <c r="I1740" i="4"/>
  <c r="I1748" i="4"/>
  <c r="I1752" i="4"/>
  <c r="I1756" i="4"/>
  <c r="I1760" i="4"/>
  <c r="I1764" i="4"/>
  <c r="I1772" i="4"/>
  <c r="I1776" i="4"/>
  <c r="I1780" i="4"/>
  <c r="I1784" i="4"/>
  <c r="I1788" i="4"/>
  <c r="I1792" i="4"/>
  <c r="I1796" i="4"/>
  <c r="I1800" i="4"/>
  <c r="I1804" i="4"/>
  <c r="I1808" i="4"/>
  <c r="I1812" i="4"/>
  <c r="I1816" i="4"/>
  <c r="I1820" i="4"/>
  <c r="I1824" i="4"/>
  <c r="I1828" i="4"/>
  <c r="I1832" i="4"/>
  <c r="I1836" i="4"/>
  <c r="I1840" i="4"/>
  <c r="I1844" i="4"/>
  <c r="I1848" i="4"/>
  <c r="I1852" i="4"/>
  <c r="I1860" i="4"/>
  <c r="I1864" i="4"/>
  <c r="I1868" i="4"/>
  <c r="I1872" i="4"/>
  <c r="I1876" i="4"/>
  <c r="I1880" i="4"/>
  <c r="I1884" i="4"/>
  <c r="I1892" i="4"/>
  <c r="I1896" i="4"/>
  <c r="I1900" i="4"/>
  <c r="I1904" i="4"/>
  <c r="I1908" i="4"/>
  <c r="I1912" i="4"/>
  <c r="I1916" i="4"/>
  <c r="I1920" i="4"/>
  <c r="I1924" i="4"/>
  <c r="I1928" i="4"/>
  <c r="I1932" i="4"/>
  <c r="I1936" i="4"/>
  <c r="I1940" i="4"/>
  <c r="I1944" i="4"/>
  <c r="I1948" i="4"/>
  <c r="I1952" i="4"/>
  <c r="I1956" i="4"/>
  <c r="I1960" i="4"/>
  <c r="I1964" i="4"/>
  <c r="I1968" i="4"/>
  <c r="I1976" i="4"/>
  <c r="I1980" i="4"/>
  <c r="I1984" i="4"/>
  <c r="I1988" i="4"/>
  <c r="I1992" i="4"/>
  <c r="I1996" i="4"/>
  <c r="I2004" i="4"/>
  <c r="I2008" i="4"/>
  <c r="I2480" i="4"/>
  <c r="I2632" i="4"/>
  <c r="I3096" i="4"/>
  <c r="I2492" i="4"/>
  <c r="I2556" i="4"/>
  <c r="I2620" i="4"/>
  <c r="I2684" i="4"/>
  <c r="I2748" i="4"/>
  <c r="I2812" i="4"/>
  <c r="I2876" i="4"/>
  <c r="I2940" i="4"/>
  <c r="I3004" i="4"/>
  <c r="I3132" i="4"/>
  <c r="I3260" i="4"/>
  <c r="I3324" i="4"/>
  <c r="I3388" i="4"/>
  <c r="I3452" i="4"/>
  <c r="I3532" i="4"/>
  <c r="I3612" i="4"/>
  <c r="I3708" i="4"/>
  <c r="I4384" i="4"/>
  <c r="I4436" i="4"/>
  <c r="I2992" i="4"/>
  <c r="I3144" i="4"/>
  <c r="I3336" i="4"/>
  <c r="I3376" i="4"/>
  <c r="I3416" i="4"/>
  <c r="I3656" i="4"/>
  <c r="I3696" i="4"/>
  <c r="I3852" i="4"/>
  <c r="I3980" i="4"/>
  <c r="I4132" i="4"/>
  <c r="I4184" i="4"/>
  <c r="I4248" i="4"/>
  <c r="I4304" i="4"/>
  <c r="I4356" i="4"/>
  <c r="I2496" i="4"/>
  <c r="I2528" i="4"/>
  <c r="I2560" i="4"/>
  <c r="I2592" i="4"/>
  <c r="I2624" i="4"/>
  <c r="I2656" i="4"/>
  <c r="I2688" i="4"/>
  <c r="I2720" i="4"/>
  <c r="I2752" i="4"/>
  <c r="I2784" i="4"/>
  <c r="I2816" i="4"/>
  <c r="I2848" i="4"/>
  <c r="I2880" i="4"/>
  <c r="I2912" i="4"/>
  <c r="I2944" i="4"/>
  <c r="I2976" i="4"/>
  <c r="I3008" i="4"/>
  <c r="I3040" i="4"/>
  <c r="I3072" i="4"/>
  <c r="I3104" i="4"/>
  <c r="I3136" i="4"/>
  <c r="I3168" i="4"/>
  <c r="I3200" i="4"/>
  <c r="I3232" i="4"/>
  <c r="I3264" i="4"/>
  <c r="I3296" i="4"/>
  <c r="I3328" i="4"/>
  <c r="I3360" i="4"/>
  <c r="I3392" i="4"/>
  <c r="I3424" i="4"/>
  <c r="I3456" i="4"/>
  <c r="I3488" i="4"/>
  <c r="I3520" i="4"/>
  <c r="I3552" i="4"/>
  <c r="I3584" i="4"/>
  <c r="I3616" i="4"/>
  <c r="I3648" i="4"/>
  <c r="I3680" i="4"/>
  <c r="I3712" i="4"/>
  <c r="I3732" i="4"/>
  <c r="I3760" i="4"/>
  <c r="I3772" i="4"/>
  <c r="I3784" i="4"/>
  <c r="I3796" i="4"/>
  <c r="I3824" i="4"/>
  <c r="I3836" i="4"/>
  <c r="I3848" i="4"/>
  <c r="I3860" i="4"/>
  <c r="I3888" i="4"/>
  <c r="I3900" i="4"/>
  <c r="I3912" i="4"/>
  <c r="I3924" i="4"/>
  <c r="I3952" i="4"/>
  <c r="I3964" i="4"/>
  <c r="I3976" i="4"/>
  <c r="I3988" i="4"/>
  <c r="I4016" i="4"/>
  <c r="I4028" i="4"/>
  <c r="I4044" i="4"/>
  <c r="I4060" i="4"/>
  <c r="I4076" i="4"/>
  <c r="I4092" i="4"/>
  <c r="I4108" i="4"/>
  <c r="I4124" i="4"/>
  <c r="I4140" i="4"/>
  <c r="I4156" i="4"/>
  <c r="I4172" i="4"/>
  <c r="I4188" i="4"/>
  <c r="I4204" i="4"/>
  <c r="I4220" i="4"/>
  <c r="I4236" i="4"/>
  <c r="I4252" i="4"/>
  <c r="I4268" i="4"/>
  <c r="I4284" i="4"/>
  <c r="I4300" i="4"/>
  <c r="I4316" i="4"/>
  <c r="I4332" i="4"/>
  <c r="I4348" i="4"/>
  <c r="I4364" i="4"/>
  <c r="I4392" i="4"/>
  <c r="I4400" i="4"/>
  <c r="I4420" i="4"/>
  <c r="I4440" i="4"/>
  <c r="I4448" i="4"/>
  <c r="I4456" i="4"/>
  <c r="I4476" i="4"/>
  <c r="I4484" i="4"/>
  <c r="I4504" i="4"/>
  <c r="I4512" i="4"/>
  <c r="I4540" i="4"/>
  <c r="I2484" i="4"/>
  <c r="I2516" i="4"/>
  <c r="I2548" i="4"/>
  <c r="I2580" i="4"/>
  <c r="I2612" i="4"/>
  <c r="I2644" i="4"/>
  <c r="I2676" i="4"/>
  <c r="I2708" i="4"/>
  <c r="I2740" i="4"/>
  <c r="I2772" i="4"/>
  <c r="I2804" i="4"/>
  <c r="I2836" i="4"/>
  <c r="I2868" i="4"/>
  <c r="I2900" i="4"/>
  <c r="I2932" i="4"/>
  <c r="I2964" i="4"/>
  <c r="I2996" i="4"/>
  <c r="I3028" i="4"/>
  <c r="I3060" i="4"/>
  <c r="I3092" i="4"/>
  <c r="I3124" i="4"/>
  <c r="I3156" i="4"/>
  <c r="I3188" i="4"/>
  <c r="I3220" i="4"/>
  <c r="I3252" i="4"/>
  <c r="I3284" i="4"/>
  <c r="I3316" i="4"/>
  <c r="I3348" i="4"/>
  <c r="I3380" i="4"/>
  <c r="I3412" i="4"/>
  <c r="I3444" i="4"/>
  <c r="I3476" i="4"/>
  <c r="I3508" i="4"/>
  <c r="I3540" i="4"/>
  <c r="I3572" i="4"/>
  <c r="I3604" i="4"/>
  <c r="I3636" i="4"/>
  <c r="I3668" i="4"/>
  <c r="I3700" i="4"/>
  <c r="I4472" i="4"/>
  <c r="I4532" i="4"/>
  <c r="I2552" i="4"/>
  <c r="I2576" i="4"/>
  <c r="I2600" i="4"/>
  <c r="I2680" i="4"/>
  <c r="I2704" i="4"/>
  <c r="I2728" i="4"/>
  <c r="I2808" i="4"/>
  <c r="I2832" i="4"/>
  <c r="I2856" i="4"/>
  <c r="I2936" i="4"/>
  <c r="I2960" i="4"/>
  <c r="I2984" i="4"/>
  <c r="I3064" i="4"/>
  <c r="I3088" i="4"/>
  <c r="I3112" i="4"/>
  <c r="I3192" i="4"/>
  <c r="I3216" i="4"/>
  <c r="I3240" i="4"/>
  <c r="I3320" i="4"/>
  <c r="I3344" i="4"/>
  <c r="I3368" i="4"/>
  <c r="I3448" i="4"/>
  <c r="I3472" i="4"/>
  <c r="I3496" i="4"/>
  <c r="I3576" i="4"/>
  <c r="I3600" i="4"/>
  <c r="I3624" i="4"/>
  <c r="I3704" i="4"/>
  <c r="I3728" i="4"/>
  <c r="I3744" i="4"/>
  <c r="I3756" i="4"/>
  <c r="I3776" i="4"/>
  <c r="I3792" i="4"/>
  <c r="I3808" i="4"/>
  <c r="I3820" i="4"/>
  <c r="I3840" i="4"/>
  <c r="I3856" i="4"/>
  <c r="I3872" i="4"/>
  <c r="I3884" i="4"/>
  <c r="I3904" i="4"/>
  <c r="I3920" i="4"/>
  <c r="I3936" i="4"/>
  <c r="I3948" i="4"/>
  <c r="I3968" i="4"/>
  <c r="I3984" i="4"/>
  <c r="I4000" i="4"/>
  <c r="I4012" i="4"/>
  <c r="I4032" i="4"/>
  <c r="I4052" i="4"/>
  <c r="I4072" i="4"/>
  <c r="I4096" i="4"/>
  <c r="I4116" i="4"/>
  <c r="I4136" i="4"/>
  <c r="I4160" i="4"/>
  <c r="I4180" i="4"/>
  <c r="I4200" i="4"/>
  <c r="I4224" i="4"/>
  <c r="I4244" i="4"/>
  <c r="I4264" i="4"/>
  <c r="I4288" i="4"/>
  <c r="I4308" i="4"/>
  <c r="I4328" i="4"/>
  <c r="I4352" i="4"/>
  <c r="I4388" i="4"/>
  <c r="I4432" i="4"/>
  <c r="I4444" i="4"/>
  <c r="I4464" i="4"/>
  <c r="I4516" i="4"/>
  <c r="I4524" i="4"/>
  <c r="I2520" i="4"/>
  <c r="I2544" i="4"/>
  <c r="I2568" i="4"/>
  <c r="I2648" i="4"/>
  <c r="I2672" i="4"/>
  <c r="I2696" i="4"/>
  <c r="I2776" i="4"/>
  <c r="I2800" i="4"/>
  <c r="I2824" i="4"/>
  <c r="I2904" i="4"/>
  <c r="I2928" i="4"/>
  <c r="I2952" i="4"/>
  <c r="I3032" i="4"/>
  <c r="I3056" i="4"/>
  <c r="I3080" i="4"/>
  <c r="I3160" i="4"/>
  <c r="I3184" i="4"/>
  <c r="I2500" i="4"/>
  <c r="I2532" i="4"/>
  <c r="I2564" i="4"/>
  <c r="I2596" i="4"/>
  <c r="I2628" i="4"/>
  <c r="I2660" i="4"/>
  <c r="I2692" i="4"/>
  <c r="I2724" i="4"/>
  <c r="I2756" i="4"/>
  <c r="I2788" i="4"/>
  <c r="I2820" i="4"/>
  <c r="I2852" i="4"/>
  <c r="I2884" i="4"/>
  <c r="I2916" i="4"/>
  <c r="I2948" i="4"/>
  <c r="I2980" i="4"/>
  <c r="I3012" i="4"/>
  <c r="I3044" i="4"/>
  <c r="I3076" i="4"/>
  <c r="I3108" i="4"/>
  <c r="I3140" i="4"/>
  <c r="I3172" i="4"/>
  <c r="I3204" i="4"/>
  <c r="I3236" i="4"/>
  <c r="I3268" i="4"/>
  <c r="I3300" i="4"/>
  <c r="I3332" i="4"/>
  <c r="I3364" i="4"/>
  <c r="I3396" i="4"/>
  <c r="I3428" i="4"/>
  <c r="I3460" i="4"/>
  <c r="I3492" i="4"/>
  <c r="I3524" i="4"/>
  <c r="I3556" i="4"/>
  <c r="I3588" i="4"/>
  <c r="I3620" i="4"/>
  <c r="I3652" i="4"/>
  <c r="I3684" i="4"/>
  <c r="I3716" i="4"/>
  <c r="I4368" i="4"/>
  <c r="I4404" i="4"/>
  <c r="I4424" i="4"/>
  <c r="I2488" i="4"/>
  <c r="I2512" i="4"/>
  <c r="I2536" i="4"/>
  <c r="I2616" i="4"/>
  <c r="I2640" i="4"/>
  <c r="I2664" i="4"/>
  <c r="I2744" i="4"/>
  <c r="I2768" i="4"/>
  <c r="I2792" i="4"/>
  <c r="I2872" i="4"/>
  <c r="I2896" i="4"/>
  <c r="I2920" i="4"/>
  <c r="I3000" i="4"/>
  <c r="I3024" i="4"/>
  <c r="I3048" i="4"/>
  <c r="I3128" i="4"/>
  <c r="I3152" i="4"/>
  <c r="I3176" i="4"/>
  <c r="I3256" i="4"/>
  <c r="I3280" i="4"/>
  <c r="I3304" i="4"/>
  <c r="I3384" i="4"/>
  <c r="I3408" i="4"/>
  <c r="I3432" i="4"/>
  <c r="I3512" i="4"/>
  <c r="I3536" i="4"/>
  <c r="I3560" i="4"/>
  <c r="I3640" i="4"/>
  <c r="I3664" i="4"/>
  <c r="I3688" i="4"/>
  <c r="I3736" i="4"/>
  <c r="I3748" i="4"/>
  <c r="I3764" i="4"/>
  <c r="I3780" i="4"/>
  <c r="I3800" i="4"/>
  <c r="I3812" i="4"/>
  <c r="I3828" i="4"/>
  <c r="I3844" i="4"/>
  <c r="I3864" i="4"/>
  <c r="I3876" i="4"/>
  <c r="I3892" i="4"/>
  <c r="I3908" i="4"/>
  <c r="I3928" i="4"/>
  <c r="I3940" i="4"/>
  <c r="I3956" i="4"/>
  <c r="I3972" i="4"/>
  <c r="I3992" i="4"/>
  <c r="I4004" i="4"/>
  <c r="I4020" i="4"/>
  <c r="I4040" i="4"/>
  <c r="I4064" i="4"/>
  <c r="I4084" i="4"/>
  <c r="I4104" i="4"/>
  <c r="I4128" i="4"/>
  <c r="I4148" i="4"/>
  <c r="I4168" i="4"/>
  <c r="I4192" i="4"/>
  <c r="I4212" i="4"/>
  <c r="I4232" i="4"/>
  <c r="I4256" i="4"/>
  <c r="I4276" i="4"/>
  <c r="I4296" i="4"/>
  <c r="I4320" i="4"/>
  <c r="I4340" i="4"/>
  <c r="I4360" i="4"/>
  <c r="I4428" i="4"/>
  <c r="I4460" i="4"/>
  <c r="I4468" i="4"/>
  <c r="I4480" i="4"/>
  <c r="I4500" i="4"/>
  <c r="I4520" i="4"/>
  <c r="I4528" i="4"/>
  <c r="E9" i="3"/>
  <c r="J33" i="2"/>
  <c r="J29" i="2" s="1"/>
  <c r="J32" i="2"/>
  <c r="F12" i="3"/>
  <c r="E13" i="3"/>
  <c r="S4" i="8" l="1"/>
  <c r="S13" i="8"/>
  <c r="L12" i="3"/>
  <c r="O85" i="4"/>
  <c r="O4019" i="4"/>
  <c r="O4731" i="4"/>
  <c r="O4699" i="4"/>
  <c r="O4379" i="4"/>
  <c r="O4059" i="4"/>
  <c r="O3975" i="4"/>
  <c r="O3495" i="4"/>
  <c r="O3879" i="4"/>
  <c r="O3847" i="4"/>
  <c r="O3751" i="4"/>
  <c r="O3431" i="4"/>
  <c r="O3367" i="4"/>
  <c r="O4675" i="4"/>
  <c r="O4291" i="4"/>
  <c r="O4211" i="4"/>
  <c r="O3623" i="4"/>
  <c r="O3127" i="4"/>
  <c r="O3031" i="4"/>
  <c r="O1187" i="4"/>
  <c r="O603" i="4"/>
  <c r="O93" i="4"/>
  <c r="O3867" i="4"/>
  <c r="O3803" i="4"/>
  <c r="O247" i="4"/>
  <c r="O3151" i="4"/>
  <c r="O4103" i="4"/>
  <c r="O4007" i="4"/>
  <c r="O74" i="4"/>
  <c r="O50" i="4"/>
  <c r="O83" i="4"/>
  <c r="O71" i="4"/>
  <c r="O84" i="4"/>
  <c r="O2367" i="4"/>
  <c r="O2079" i="4"/>
  <c r="O77" i="4"/>
  <c r="O69" i="4"/>
  <c r="O67" i="4"/>
  <c r="O4573" i="4"/>
  <c r="O2888" i="4"/>
  <c r="O2380" i="4"/>
  <c r="O2328" i="4"/>
  <c r="O3773" i="4"/>
  <c r="O3807" i="4"/>
  <c r="O3135" i="4"/>
  <c r="O3754" i="4"/>
  <c r="O58" i="4"/>
  <c r="O2270" i="4"/>
  <c r="O3279" i="4"/>
  <c r="O2683" i="4"/>
  <c r="O2619" i="4"/>
  <c r="O1191" i="4"/>
  <c r="O3831" i="4"/>
  <c r="O3655" i="4"/>
  <c r="O3239" i="4"/>
  <c r="O3207" i="4"/>
  <c r="O3175" i="4"/>
  <c r="O2551" i="4"/>
  <c r="O2307" i="4"/>
  <c r="O2051" i="4"/>
  <c r="O1987" i="4"/>
  <c r="O1491" i="4"/>
  <c r="O1443" i="4"/>
  <c r="O679" i="4"/>
  <c r="O479" i="4"/>
  <c r="O2171" i="4"/>
  <c r="O983" i="4"/>
  <c r="O3499" i="4"/>
  <c r="O3895" i="4"/>
  <c r="O3687" i="4"/>
  <c r="O3271" i="4"/>
  <c r="O3063" i="4"/>
  <c r="O2727" i="4"/>
  <c r="O2663" i="4"/>
  <c r="O2567" i="4"/>
  <c r="O1731" i="4"/>
  <c r="O1603" i="4"/>
  <c r="O4995" i="4"/>
  <c r="O4755" i="4"/>
  <c r="O4483" i="4"/>
  <c r="O4099" i="4"/>
  <c r="O3939" i="4"/>
  <c r="O3811" i="4"/>
  <c r="O3699" i="4"/>
  <c r="O3635" i="4"/>
  <c r="O3587" i="4"/>
  <c r="O3523" i="4"/>
  <c r="O3459" i="4"/>
  <c r="O3395" i="4"/>
  <c r="O3331" i="4"/>
  <c r="O3267" i="4"/>
  <c r="O675" i="4"/>
  <c r="O3343" i="4"/>
  <c r="O4545" i="4"/>
  <c r="O4509" i="4"/>
  <c r="O1316" i="4"/>
  <c r="O4969" i="4"/>
  <c r="O4589" i="4"/>
  <c r="O4327" i="4"/>
  <c r="O3607" i="4"/>
  <c r="O3575" i="4"/>
  <c r="O3287" i="4"/>
  <c r="O1971" i="4"/>
  <c r="O887" i="4"/>
  <c r="O3311" i="4"/>
  <c r="O300" i="4"/>
  <c r="O4963" i="4"/>
  <c r="O4899" i="4"/>
  <c r="O4851" i="4"/>
  <c r="O4787" i="4"/>
  <c r="O4707" i="4"/>
  <c r="O4563" i="4"/>
  <c r="O4467" i="4"/>
  <c r="O4419" i="4"/>
  <c r="O4387" i="4"/>
  <c r="O4259" i="4"/>
  <c r="O4243" i="4"/>
  <c r="O3955" i="4"/>
  <c r="O3779" i="4"/>
  <c r="O3667" i="4"/>
  <c r="O3603" i="4"/>
  <c r="O3203" i="4"/>
  <c r="O3139" i="4"/>
  <c r="O3075" i="4"/>
  <c r="O2931" i="4"/>
  <c r="O2867" i="4"/>
  <c r="O2803" i="4"/>
  <c r="O2739" i="4"/>
  <c r="O2447" i="4"/>
  <c r="O2431" i="4"/>
  <c r="O2319" i="4"/>
  <c r="O2287" i="4"/>
  <c r="O1903" i="4"/>
  <c r="O1871" i="4"/>
  <c r="O1855" i="4"/>
  <c r="O1647" i="4"/>
  <c r="O1551" i="4"/>
  <c r="O1503" i="4"/>
  <c r="O1487" i="4"/>
  <c r="O1455" i="4"/>
  <c r="O1375" i="4"/>
  <c r="O1359" i="4"/>
  <c r="O1103" i="4"/>
  <c r="O987" i="4"/>
  <c r="O899" i="4"/>
  <c r="O883" i="4"/>
  <c r="O819" i="4"/>
  <c r="O691" i="4"/>
  <c r="O547" i="4"/>
  <c r="O2869" i="4"/>
  <c r="O3791" i="4"/>
  <c r="O2316" i="4"/>
  <c r="O4857" i="4"/>
  <c r="O3185" i="4"/>
  <c r="O3121" i="4"/>
  <c r="O645" i="4"/>
  <c r="O2437" i="4"/>
  <c r="O1744" i="4"/>
  <c r="O4921" i="4"/>
  <c r="O684" i="4"/>
  <c r="O3351" i="4"/>
  <c r="O3319" i="4"/>
  <c r="O2147" i="4"/>
  <c r="O3339" i="4"/>
  <c r="O4601" i="4"/>
  <c r="O3391" i="4"/>
  <c r="O4457" i="4"/>
  <c r="O759" i="4"/>
  <c r="O1400" i="4"/>
  <c r="O2255" i="4"/>
  <c r="O3871" i="4"/>
  <c r="O3215" i="4"/>
  <c r="O931" i="4"/>
  <c r="O3369" i="4"/>
  <c r="O4955" i="4"/>
  <c r="O4875" i="4"/>
  <c r="O4827" i="4"/>
  <c r="O4363" i="4"/>
  <c r="O4123" i="4"/>
  <c r="O4091" i="4"/>
  <c r="O4011" i="4"/>
  <c r="O3995" i="4"/>
  <c r="O3003" i="4"/>
  <c r="O2987" i="4"/>
  <c r="O1543" i="4"/>
  <c r="O3730" i="4"/>
  <c r="O2357" i="4"/>
  <c r="O3353" i="4"/>
  <c r="O690" i="4"/>
  <c r="O610" i="4"/>
  <c r="O466" i="4"/>
  <c r="O707" i="4"/>
  <c r="O3150" i="4"/>
  <c r="O4973" i="4"/>
  <c r="O738" i="4"/>
  <c r="O2413" i="4"/>
  <c r="O3194" i="4"/>
  <c r="O567" i="4"/>
  <c r="O4897" i="4"/>
  <c r="O4877" i="4"/>
  <c r="O4681" i="4"/>
  <c r="O3519" i="4"/>
  <c r="O3183" i="4"/>
  <c r="O132" i="4"/>
  <c r="O4295" i="4"/>
  <c r="O4263" i="4"/>
  <c r="O4071" i="4"/>
  <c r="O3959" i="4"/>
  <c r="O3927" i="4"/>
  <c r="O3783" i="4"/>
  <c r="O3591" i="4"/>
  <c r="O3335" i="4"/>
  <c r="O3303" i="4"/>
  <c r="O3255" i="4"/>
  <c r="O3223" i="4"/>
  <c r="O3191" i="4"/>
  <c r="O3159" i="4"/>
  <c r="O3111" i="4"/>
  <c r="O3095" i="4"/>
  <c r="O3079" i="4"/>
  <c r="O3047" i="4"/>
  <c r="O2983" i="4"/>
  <c r="O2919" i="4"/>
  <c r="O2791" i="4"/>
  <c r="O2695" i="4"/>
  <c r="O2631" i="4"/>
  <c r="O2599" i="4"/>
  <c r="O2355" i="4"/>
  <c r="O2323" i="4"/>
  <c r="O2275" i="4"/>
  <c r="O2243" i="4"/>
  <c r="O2083" i="4"/>
  <c r="O2067" i="4"/>
  <c r="O2035" i="4"/>
  <c r="O2003" i="4"/>
  <c r="O1923" i="4"/>
  <c r="O1891" i="4"/>
  <c r="O1859" i="4"/>
  <c r="O1843" i="4"/>
  <c r="O1795" i="4"/>
  <c r="O1763" i="4"/>
  <c r="O1715" i="4"/>
  <c r="O1667" i="4"/>
  <c r="O1635" i="4"/>
  <c r="O1507" i="4"/>
  <c r="O1475" i="4"/>
  <c r="O1379" i="4"/>
  <c r="O1363" i="4"/>
  <c r="O1315" i="4"/>
  <c r="O1235" i="4"/>
  <c r="O1107" i="4"/>
  <c r="O1075" i="4"/>
  <c r="O1023" i="4"/>
  <c r="O1007" i="4"/>
  <c r="O943" i="4"/>
  <c r="O771" i="4"/>
  <c r="O715" i="4"/>
  <c r="O643" i="4"/>
  <c r="O623" i="4"/>
  <c r="O587" i="4"/>
  <c r="O571" i="4"/>
  <c r="O515" i="4"/>
  <c r="O459" i="4"/>
  <c r="O204" i="4"/>
  <c r="O3417" i="4"/>
  <c r="O3023" i="4"/>
  <c r="O2114" i="4"/>
  <c r="O3882" i="4"/>
  <c r="O2228" i="4"/>
  <c r="O4957" i="4"/>
  <c r="O1666" i="4"/>
  <c r="O4277" i="4"/>
  <c r="O4141" i="4"/>
  <c r="O4073" i="4"/>
  <c r="O3873" i="4"/>
  <c r="O3865" i="4"/>
  <c r="O3301" i="4"/>
  <c r="O3045" i="4"/>
  <c r="O3013" i="4"/>
  <c r="O2949" i="4"/>
  <c r="O2885" i="4"/>
  <c r="O2821" i="4"/>
  <c r="O2789" i="4"/>
  <c r="O2741" i="4"/>
  <c r="O2317" i="4"/>
  <c r="O4493" i="4"/>
  <c r="O80" i="4"/>
  <c r="O64" i="4"/>
  <c r="O48" i="4"/>
  <c r="O78" i="4"/>
  <c r="O2411" i="4"/>
  <c r="O2283" i="4"/>
  <c r="O311" i="4"/>
  <c r="O55" i="4"/>
  <c r="O4078" i="4"/>
  <c r="O4353" i="4"/>
  <c r="O3741" i="4"/>
  <c r="O1394" i="4"/>
  <c r="O2276" i="4"/>
  <c r="O2211" i="4"/>
  <c r="O1539" i="4"/>
  <c r="O959" i="4"/>
  <c r="O839" i="4"/>
  <c r="O807" i="4"/>
  <c r="O1967" i="4"/>
  <c r="O1439" i="4"/>
  <c r="O1035" i="4"/>
  <c r="O955" i="4"/>
  <c r="O365" i="4"/>
  <c r="O950" i="4"/>
  <c r="O2962" i="4"/>
  <c r="O2661" i="4"/>
  <c r="O1509" i="4"/>
  <c r="O2022" i="4"/>
  <c r="O1570" i="4"/>
  <c r="O747" i="4"/>
  <c r="O3978" i="4"/>
  <c r="O1554" i="4"/>
  <c r="O3998" i="4"/>
  <c r="O2738" i="4"/>
  <c r="O3614" i="4"/>
  <c r="O3170" i="4"/>
  <c r="O2148" i="4"/>
  <c r="O3833" i="4"/>
  <c r="O3801" i="4"/>
  <c r="O3697" i="4"/>
  <c r="O3441" i="4"/>
  <c r="O3397" i="4"/>
  <c r="O3109" i="4"/>
  <c r="O3305" i="4"/>
  <c r="O3241" i="4"/>
  <c r="O3049" i="4"/>
  <c r="O5017" i="4"/>
  <c r="O4961" i="4"/>
  <c r="O4769" i="4"/>
  <c r="O2650" i="4"/>
  <c r="O1690" i="4"/>
  <c r="O794" i="4"/>
  <c r="O3966" i="4"/>
  <c r="O3551" i="4"/>
  <c r="O930" i="4"/>
  <c r="O834" i="4"/>
  <c r="O4665" i="4"/>
  <c r="O4225" i="4"/>
  <c r="O1337" i="4"/>
  <c r="O4429" i="4"/>
  <c r="O911" i="4"/>
  <c r="O140" i="4"/>
  <c r="O236" i="4"/>
  <c r="O4127" i="4"/>
  <c r="O3903" i="4"/>
  <c r="O2943" i="4"/>
  <c r="O2879" i="4"/>
  <c r="O2751" i="4"/>
  <c r="O2575" i="4"/>
  <c r="O2427" i="4"/>
  <c r="O2251" i="4"/>
  <c r="O1899" i="4"/>
  <c r="O1339" i="4"/>
  <c r="O1179" i="4"/>
  <c r="O863" i="4"/>
  <c r="O467" i="4"/>
  <c r="O1428" i="4"/>
  <c r="O1204" i="4"/>
  <c r="O1039" i="4"/>
  <c r="O1888" i="4"/>
  <c r="O3615" i="4"/>
  <c r="O3583" i="4"/>
  <c r="O695" i="4"/>
  <c r="O4941" i="4"/>
  <c r="O4861" i="4"/>
  <c r="O4094" i="4"/>
  <c r="O2123" i="4"/>
  <c r="O1986" i="4"/>
  <c r="O1538" i="4"/>
  <c r="O232" i="4"/>
  <c r="O2637" i="4"/>
  <c r="O3837" i="4"/>
  <c r="O1541" i="4"/>
  <c r="O5025" i="4"/>
  <c r="O4905" i="4"/>
  <c r="O4841" i="4"/>
  <c r="O4785" i="4"/>
  <c r="O4713" i="4"/>
  <c r="O4449" i="4"/>
  <c r="O2273" i="4"/>
  <c r="O1170" i="4"/>
  <c r="O4845" i="4"/>
  <c r="O4525" i="4"/>
  <c r="O2847" i="4"/>
  <c r="O4489" i="4"/>
  <c r="O1426" i="4"/>
  <c r="O583" i="4"/>
  <c r="O1946" i="4"/>
  <c r="O3086" i="4"/>
  <c r="O2760" i="4"/>
  <c r="O2525" i="4"/>
  <c r="O4529" i="4"/>
  <c r="O4401" i="4"/>
  <c r="O4939" i="4"/>
  <c r="O4891" i="4"/>
  <c r="O4651" i="4"/>
  <c r="O4475" i="4"/>
  <c r="O4443" i="4"/>
  <c r="O4299" i="4"/>
  <c r="O4187" i="4"/>
  <c r="O4043" i="4"/>
  <c r="O3755" i="4"/>
  <c r="O3467" i="4"/>
  <c r="O3211" i="4"/>
  <c r="O2955" i="4"/>
  <c r="O2651" i="4"/>
  <c r="O2587" i="4"/>
  <c r="O2555" i="4"/>
  <c r="O2523" i="4"/>
  <c r="O2423" i="4"/>
  <c r="O2359" i="4"/>
  <c r="O2167" i="4"/>
  <c r="O1895" i="4"/>
  <c r="O1767" i="4"/>
  <c r="O1639" i="4"/>
  <c r="O1351" i="4"/>
  <c r="O703" i="4"/>
  <c r="O667" i="4"/>
  <c r="O591" i="4"/>
  <c r="O575" i="4"/>
  <c r="O463" i="4"/>
  <c r="O4349" i="4"/>
  <c r="O3263" i="4"/>
  <c r="O3087" i="4"/>
  <c r="O3055" i="4"/>
  <c r="O2331" i="4"/>
  <c r="O2050" i="4"/>
  <c r="O535" i="4"/>
  <c r="O569" i="4"/>
  <c r="O461" i="4"/>
  <c r="O4989" i="4"/>
  <c r="O4925" i="4"/>
  <c r="O4621" i="4"/>
  <c r="O2735" i="4"/>
  <c r="O2671" i="4"/>
  <c r="O2607" i="4"/>
  <c r="O2075" i="4"/>
  <c r="O1282" i="4"/>
  <c r="O763" i="4"/>
  <c r="O1121" i="4"/>
  <c r="O385" i="4"/>
  <c r="O353" i="4"/>
  <c r="O1989" i="4"/>
  <c r="O1413" i="4"/>
  <c r="O4953" i="4"/>
  <c r="O4761" i="4"/>
  <c r="O4697" i="4"/>
  <c r="O4497" i="4"/>
  <c r="O2475" i="4"/>
  <c r="O4114" i="4"/>
  <c r="O5021" i="4"/>
  <c r="O4893" i="4"/>
  <c r="O4829" i="4"/>
  <c r="O4765" i="4"/>
  <c r="O4701" i="4"/>
  <c r="O4637" i="4"/>
  <c r="O2517" i="4"/>
  <c r="O3861" i="4"/>
  <c r="O3313" i="4"/>
  <c r="O2313" i="4"/>
  <c r="O2281" i="4"/>
  <c r="O4537" i="4"/>
  <c r="O4473" i="4"/>
  <c r="O4409" i="4"/>
  <c r="O1950" i="4"/>
  <c r="O1506" i="4"/>
  <c r="O2066" i="4"/>
  <c r="O2098" i="4"/>
  <c r="O1910" i="4"/>
  <c r="O1074" i="4"/>
  <c r="O75" i="4"/>
  <c r="O1240" i="4"/>
  <c r="O4331" i="4"/>
  <c r="O2007" i="4"/>
  <c r="O1751" i="4"/>
  <c r="O483" i="4"/>
  <c r="O3899" i="4"/>
  <c r="O4859" i="4"/>
  <c r="O3505" i="4"/>
  <c r="O3143" i="4"/>
  <c r="O653" i="4"/>
  <c r="O631" i="4"/>
  <c r="O1090" i="4"/>
  <c r="O854" i="4"/>
  <c r="O1762" i="4"/>
  <c r="O1634" i="4"/>
  <c r="O4190" i="4"/>
  <c r="O4174" i="4"/>
  <c r="O1654" i="4"/>
  <c r="O726" i="4"/>
  <c r="O4795" i="4"/>
  <c r="O4283" i="4"/>
  <c r="O2103" i="4"/>
  <c r="O1879" i="4"/>
  <c r="O1623" i="4"/>
  <c r="O1495" i="4"/>
  <c r="O611" i="4"/>
  <c r="O546" i="4"/>
  <c r="O3963" i="4"/>
  <c r="O3383" i="4"/>
  <c r="O1955" i="4"/>
  <c r="O1827" i="4"/>
  <c r="O1699" i="4"/>
  <c r="O1619" i="4"/>
  <c r="O1411" i="4"/>
  <c r="O975" i="4"/>
  <c r="O495" i="4"/>
  <c r="O2455" i="4"/>
  <c r="O4819" i="4"/>
  <c r="O4531" i="4"/>
  <c r="O4451" i="4"/>
  <c r="O4323" i="4"/>
  <c r="O3374" i="4"/>
  <c r="O2918" i="4"/>
  <c r="O4203" i="4"/>
  <c r="O4139" i="4"/>
  <c r="O3835" i="4"/>
  <c r="O2039" i="4"/>
  <c r="O1399" i="4"/>
  <c r="O1290" i="4"/>
  <c r="O1239" i="4"/>
  <c r="O1027" i="4"/>
  <c r="O1310" i="4"/>
  <c r="O421" i="4"/>
  <c r="O253" i="4"/>
  <c r="O153" i="4"/>
  <c r="O2439" i="4"/>
  <c r="O1602" i="4"/>
  <c r="O4305" i="4"/>
  <c r="O3853" i="4"/>
  <c r="O1861" i="4"/>
  <c r="O4873" i="4"/>
  <c r="O4817" i="4"/>
  <c r="O4633" i="4"/>
  <c r="O4561" i="4"/>
  <c r="O2442" i="4"/>
  <c r="O3821" i="4"/>
  <c r="O4749" i="4"/>
  <c r="O4461" i="4"/>
  <c r="O1058" i="4"/>
  <c r="O4683" i="4"/>
  <c r="O1357" i="4"/>
  <c r="O1050" i="4"/>
  <c r="O4705" i="4"/>
  <c r="O4641" i="4"/>
  <c r="O4585" i="4"/>
  <c r="O4521" i="4"/>
  <c r="O1160" i="4"/>
  <c r="O4937" i="4"/>
  <c r="O4417" i="4"/>
  <c r="O460" i="4"/>
  <c r="O268" i="4"/>
  <c r="O2606" i="4"/>
  <c r="O269" i="4"/>
  <c r="O2514" i="4"/>
  <c r="O2002" i="4"/>
  <c r="O169" i="4"/>
  <c r="O862" i="4"/>
  <c r="O979" i="4"/>
  <c r="O1571" i="4"/>
  <c r="O735" i="4"/>
  <c r="O4297" i="4"/>
  <c r="O545" i="4"/>
  <c r="O1111" i="4"/>
  <c r="O963" i="4"/>
  <c r="O2407" i="4"/>
  <c r="O4603" i="4"/>
  <c r="O4523" i="4"/>
  <c r="O3611" i="4"/>
  <c r="O3462" i="4"/>
  <c r="O4161" i="4"/>
  <c r="O5027" i="4"/>
  <c r="O4643" i="4"/>
  <c r="O4595" i="4"/>
  <c r="O4067" i="4"/>
  <c r="O4051" i="4"/>
  <c r="O4035" i="4"/>
  <c r="O3843" i="4"/>
  <c r="O3763" i="4"/>
  <c r="O3731" i="4"/>
  <c r="O3235" i="4"/>
  <c r="O3171" i="4"/>
  <c r="O3107" i="4"/>
  <c r="O3043" i="4"/>
  <c r="O2899" i="4"/>
  <c r="O2835" i="4"/>
  <c r="O2771" i="4"/>
  <c r="O2707" i="4"/>
  <c r="O2675" i="4"/>
  <c r="O2271" i="4"/>
  <c r="O2239" i="4"/>
  <c r="O2207" i="4"/>
  <c r="O2159" i="4"/>
  <c r="O2111" i="4"/>
  <c r="O2095" i="4"/>
  <c r="O1951" i="4"/>
  <c r="O1935" i="4"/>
  <c r="O1839" i="4"/>
  <c r="O1775" i="4"/>
  <c r="O1679" i="4"/>
  <c r="O1615" i="4"/>
  <c r="O1599" i="4"/>
  <c r="O1535" i="4"/>
  <c r="O1295" i="4"/>
  <c r="O1279" i="4"/>
  <c r="O1247" i="4"/>
  <c r="O1215" i="4"/>
  <c r="O1151" i="4"/>
  <c r="O1119" i="4"/>
  <c r="O971" i="4"/>
  <c r="O619" i="4"/>
  <c r="O5039" i="4"/>
  <c r="O5007" i="4"/>
  <c r="O4975" i="4"/>
  <c r="O4943" i="4"/>
  <c r="O4911" i="4"/>
  <c r="O4879" i="4"/>
  <c r="O4847" i="4"/>
  <c r="O4815" i="4"/>
  <c r="O4783" i="4"/>
  <c r="O4751" i="4"/>
  <c r="O4719" i="4"/>
  <c r="O4687" i="4"/>
  <c r="O4655" i="4"/>
  <c r="O4623" i="4"/>
  <c r="O4591" i="4"/>
  <c r="O4559" i="4"/>
  <c r="O4527" i="4"/>
  <c r="O4495" i="4"/>
  <c r="O4463" i="4"/>
  <c r="O4431" i="4"/>
  <c r="O4399" i="4"/>
  <c r="O4367" i="4"/>
  <c r="O4319" i="4"/>
  <c r="O4047" i="4"/>
  <c r="O3887" i="4"/>
  <c r="O3839" i="4"/>
  <c r="O3823" i="4"/>
  <c r="O3775" i="4"/>
  <c r="O3743" i="4"/>
  <c r="O3663" i="4"/>
  <c r="O3599" i="4"/>
  <c r="O3567" i="4"/>
  <c r="O3327" i="4"/>
  <c r="O3295" i="4"/>
  <c r="O3199" i="4"/>
  <c r="O3167" i="4"/>
  <c r="O3071" i="4"/>
  <c r="O3039" i="4"/>
  <c r="O2975" i="4"/>
  <c r="O2491" i="4"/>
  <c r="O2459" i="4"/>
  <c r="O2395" i="4"/>
  <c r="O2363" i="4"/>
  <c r="O2203" i="4"/>
  <c r="O2107" i="4"/>
  <c r="O2091" i="4"/>
  <c r="O2027" i="4"/>
  <c r="O1995" i="4"/>
  <c r="O1739" i="4"/>
  <c r="O1643" i="4"/>
  <c r="O1483" i="4"/>
  <c r="O1323" i="4"/>
  <c r="O1147" i="4"/>
  <c r="O1015" i="4"/>
  <c r="O879" i="4"/>
  <c r="O615" i="4"/>
  <c r="O1448" i="4"/>
  <c r="O727" i="4"/>
  <c r="O435" i="4"/>
  <c r="O319" i="4"/>
  <c r="O239" i="4"/>
  <c r="O215" i="4"/>
  <c r="O207" i="4"/>
  <c r="O95" i="4"/>
  <c r="O4393" i="4"/>
  <c r="O2677" i="4"/>
  <c r="O2421" i="4"/>
  <c r="O2037" i="4"/>
  <c r="O1594" i="4"/>
  <c r="O1338" i="4"/>
  <c r="O1210" i="4"/>
  <c r="O294" i="4"/>
  <c r="O3842" i="4"/>
  <c r="O3254" i="4"/>
  <c r="O4345" i="4"/>
  <c r="O4075" i="4"/>
  <c r="O4046" i="4"/>
  <c r="O2247" i="4"/>
  <c r="O2155" i="4"/>
  <c r="O2055" i="4"/>
  <c r="O2034" i="4"/>
  <c r="O1367" i="4"/>
  <c r="O1207" i="4"/>
  <c r="O1175" i="4"/>
  <c r="O439" i="4"/>
  <c r="O2518" i="4"/>
  <c r="O1150" i="4"/>
  <c r="O3586" i="4"/>
  <c r="O2898" i="4"/>
  <c r="O5005" i="4"/>
  <c r="O2487" i="4"/>
  <c r="O994" i="4"/>
  <c r="O898" i="4"/>
  <c r="O802" i="4"/>
  <c r="O1294" i="4"/>
  <c r="O2630" i="4"/>
  <c r="O4177" i="4"/>
  <c r="O3707" i="4"/>
  <c r="O3083" i="4"/>
  <c r="O3020" i="4"/>
  <c r="O2406" i="4"/>
  <c r="O4609" i="4"/>
  <c r="O4481" i="4"/>
  <c r="O4433" i="4"/>
  <c r="O3917" i="4"/>
  <c r="O2094" i="4"/>
  <c r="O1778" i="4"/>
  <c r="O1714" i="4"/>
  <c r="O1650" i="4"/>
  <c r="O1241" i="4"/>
  <c r="O221" i="4"/>
  <c r="O3642" i="4"/>
  <c r="O4541" i="4"/>
  <c r="O4321" i="4"/>
  <c r="O1410" i="4"/>
  <c r="O3275" i="4"/>
  <c r="O4985" i="4"/>
  <c r="O4793" i="4"/>
  <c r="O3673" i="4"/>
  <c r="O2843" i="4"/>
  <c r="O2715" i="4"/>
  <c r="O1906" i="4"/>
  <c r="O1223" i="4"/>
  <c r="O3425" i="4"/>
  <c r="O2971" i="4"/>
  <c r="O2667" i="4"/>
  <c r="O2603" i="4"/>
  <c r="O2539" i="4"/>
  <c r="O3386" i="4"/>
  <c r="O1010" i="4"/>
  <c r="O5037" i="4"/>
  <c r="O4781" i="4"/>
  <c r="O4653" i="4"/>
  <c r="O4365" i="4"/>
  <c r="O3757" i="4"/>
  <c r="O4849" i="4"/>
  <c r="O4737" i="4"/>
  <c r="O4673" i="4"/>
  <c r="O4553" i="4"/>
  <c r="O4533" i="4"/>
  <c r="O4986" i="4"/>
  <c r="O419" i="4"/>
  <c r="O2042" i="4"/>
  <c r="O3555" i="4"/>
  <c r="O3363" i="4"/>
  <c r="O2643" i="4"/>
  <c r="O2415" i="4"/>
  <c r="O1999" i="4"/>
  <c r="O1791" i="4"/>
  <c r="O1759" i="4"/>
  <c r="O1583" i="4"/>
  <c r="O1519" i="4"/>
  <c r="O1347" i="4"/>
  <c r="O1155" i="4"/>
  <c r="O855" i="4"/>
  <c r="O307" i="4"/>
  <c r="O66" i="4"/>
  <c r="O3302" i="4"/>
  <c r="O2901" i="4"/>
  <c r="O317" i="4"/>
  <c r="O3407" i="4"/>
  <c r="O3231" i="4"/>
  <c r="O2655" i="4"/>
  <c r="O2059" i="4"/>
  <c r="O1115" i="4"/>
  <c r="O847" i="4"/>
  <c r="O687" i="4"/>
  <c r="O4805" i="4"/>
  <c r="O4453" i="4"/>
  <c r="O5014" i="4"/>
  <c r="O4826" i="4"/>
  <c r="O4682" i="4"/>
  <c r="O4494" i="4"/>
  <c r="O4434" i="4"/>
  <c r="O4354" i="4"/>
  <c r="O3346" i="4"/>
  <c r="O3951" i="4"/>
  <c r="O1258" i="4"/>
  <c r="O503" i="4"/>
  <c r="O4557" i="4"/>
  <c r="O4405" i="4"/>
  <c r="O4207" i="4"/>
  <c r="O4015" i="4"/>
  <c r="O4221" i="4"/>
  <c r="O4121" i="4"/>
  <c r="O4063" i="4"/>
  <c r="O4825" i="4"/>
  <c r="O2188" i="4"/>
  <c r="O4976" i="4"/>
  <c r="O3446" i="4"/>
  <c r="O4813" i="4"/>
  <c r="O1819" i="4"/>
  <c r="O2173" i="4"/>
  <c r="O3435" i="4"/>
  <c r="O3371" i="4"/>
  <c r="O1799" i="4"/>
  <c r="O4929" i="4"/>
  <c r="O4865" i="4"/>
  <c r="O4753" i="4"/>
  <c r="O4689" i="4"/>
  <c r="O76" i="4"/>
  <c r="O60" i="4"/>
  <c r="O3681" i="4"/>
  <c r="O3617" i="4"/>
  <c r="O3553" i="4"/>
  <c r="O3489" i="4"/>
  <c r="O2349" i="4"/>
  <c r="O3729" i="4"/>
  <c r="O1722" i="4"/>
  <c r="O4931" i="4"/>
  <c r="O4739" i="4"/>
  <c r="O4179" i="4"/>
  <c r="O3987" i="4"/>
  <c r="O3747" i="4"/>
  <c r="O3491" i="4"/>
  <c r="O3427" i="4"/>
  <c r="O3299" i="4"/>
  <c r="O2979" i="4"/>
  <c r="O1695" i="4"/>
  <c r="O491" i="4"/>
  <c r="O642" i="4"/>
  <c r="O594" i="4"/>
  <c r="O275" i="4"/>
  <c r="O282" i="4"/>
  <c r="O54" i="4"/>
  <c r="O482" i="4"/>
  <c r="O750" i="4"/>
  <c r="O1395" i="4"/>
  <c r="O3983" i="4"/>
  <c r="O3679" i="4"/>
  <c r="O3359" i="4"/>
  <c r="O3103" i="4"/>
  <c r="O2719" i="4"/>
  <c r="O1211" i="4"/>
  <c r="O967" i="4"/>
  <c r="O4837" i="4"/>
  <c r="O4549" i="4"/>
  <c r="O4485" i="4"/>
  <c r="O4389" i="4"/>
  <c r="O4286" i="4"/>
  <c r="O638" i="4"/>
  <c r="J4337" i="4"/>
  <c r="O4337" i="4" s="1"/>
  <c r="O2187" i="4"/>
  <c r="O4907" i="4"/>
  <c r="O4427" i="4"/>
  <c r="O4395" i="4"/>
  <c r="O4235" i="4"/>
  <c r="O3947" i="4"/>
  <c r="O3179" i="4"/>
  <c r="O3051" i="4"/>
  <c r="O2907" i="4"/>
  <c r="O2779" i="4"/>
  <c r="O2295" i="4"/>
  <c r="O2215" i="4"/>
  <c r="O2135" i="4"/>
  <c r="O1447" i="4"/>
  <c r="O1319" i="4"/>
  <c r="O1063" i="4"/>
  <c r="O891" i="4"/>
  <c r="O1432" i="4"/>
  <c r="O1392" i="4"/>
  <c r="O1236" i="4"/>
  <c r="O168" i="4"/>
  <c r="O4425" i="4"/>
  <c r="O4361" i="4"/>
  <c r="O4923" i="4"/>
  <c r="O4411" i="4"/>
  <c r="O2933" i="4"/>
  <c r="O3494" i="4"/>
  <c r="O4309" i="4"/>
  <c r="O4010" i="4"/>
  <c r="O3915" i="4"/>
  <c r="O3819" i="4"/>
  <c r="O3695" i="4"/>
  <c r="O3487" i="4"/>
  <c r="O3455" i="4"/>
  <c r="O3247" i="4"/>
  <c r="O3119" i="4"/>
  <c r="O2347" i="4"/>
  <c r="O2087" i="4"/>
  <c r="O1898" i="4"/>
  <c r="O1770" i="4"/>
  <c r="O1642" i="4"/>
  <c r="O1514" i="4"/>
  <c r="O1431" i="4"/>
  <c r="O46" i="4"/>
  <c r="O2926" i="4"/>
  <c r="O4909" i="4"/>
  <c r="O4605" i="4"/>
  <c r="O4301" i="4"/>
  <c r="O4143" i="4"/>
  <c r="O3883" i="4"/>
  <c r="O2199" i="4"/>
  <c r="O2139" i="4"/>
  <c r="O2011" i="4"/>
  <c r="O859" i="4"/>
  <c r="O699" i="4"/>
  <c r="O3214" i="4"/>
  <c r="O5041" i="4"/>
  <c r="O4577" i="4"/>
  <c r="O4513" i="4"/>
  <c r="O1419" i="4"/>
  <c r="O447" i="4"/>
  <c r="O3946" i="4"/>
  <c r="O3926" i="4"/>
  <c r="O3898" i="4"/>
  <c r="O3286" i="4"/>
  <c r="O3182" i="4"/>
  <c r="O3130" i="4"/>
  <c r="O3106" i="4"/>
  <c r="O3014" i="4"/>
  <c r="O2658" i="4"/>
  <c r="O2310" i="4"/>
  <c r="O2054" i="4"/>
  <c r="O2030" i="4"/>
  <c r="O1314" i="4"/>
  <c r="O1250" i="4"/>
  <c r="O1154" i="4"/>
  <c r="O1078" i="4"/>
  <c r="O1026" i="4"/>
  <c r="O866" i="4"/>
  <c r="O722" i="4"/>
  <c r="O4797" i="4"/>
  <c r="O4669" i="4"/>
  <c r="O3935" i="4"/>
  <c r="O5033" i="4"/>
  <c r="O4977" i="4"/>
  <c r="O2221" i="4"/>
  <c r="O2089" i="4"/>
  <c r="O2057" i="4"/>
  <c r="O2041" i="4"/>
  <c r="O2025" i="4"/>
  <c r="O1945" i="4"/>
  <c r="O1849" i="4"/>
  <c r="O1449" i="4"/>
  <c r="O1353" i="4"/>
  <c r="O1193" i="4"/>
  <c r="O1133" i="4"/>
  <c r="O1005" i="4"/>
  <c r="O749" i="4"/>
  <c r="O641" i="4"/>
  <c r="O577" i="4"/>
  <c r="O293" i="4"/>
  <c r="O261" i="4"/>
  <c r="O3643" i="4"/>
  <c r="O3035" i="4"/>
  <c r="O2590" i="4"/>
  <c r="O5009" i="4"/>
  <c r="O4745" i="4"/>
  <c r="O4649" i="4"/>
  <c r="O4385" i="4"/>
  <c r="O3902" i="4"/>
  <c r="O1970" i="4"/>
  <c r="O1913" i="4"/>
  <c r="O1810" i="4"/>
  <c r="O939" i="4"/>
  <c r="O517" i="4"/>
  <c r="O159" i="4"/>
  <c r="O4635" i="4"/>
  <c r="O2842" i="4"/>
  <c r="O4733" i="4"/>
  <c r="O2815" i="4"/>
  <c r="O1563" i="4"/>
  <c r="O1435" i="4"/>
  <c r="O827" i="4"/>
  <c r="O770" i="4"/>
  <c r="O706" i="4"/>
  <c r="O2910" i="4"/>
  <c r="O1837" i="4"/>
  <c r="O1645" i="4"/>
  <c r="O1434" i="4"/>
  <c r="O999" i="4"/>
  <c r="O890" i="4"/>
  <c r="O4777" i="4"/>
  <c r="O4625" i="4"/>
  <c r="O4569" i="4"/>
  <c r="O2356" i="4"/>
  <c r="O1124" i="4"/>
  <c r="O45" i="4"/>
  <c r="O2470" i="4"/>
  <c r="O1497" i="4"/>
  <c r="O1045" i="4"/>
  <c r="O949" i="4"/>
  <c r="O825" i="4"/>
  <c r="O285" i="4"/>
  <c r="O113" i="4"/>
  <c r="O3131" i="4"/>
  <c r="O1095" i="4"/>
  <c r="O993" i="4"/>
  <c r="O947" i="4"/>
  <c r="O897" i="4"/>
  <c r="O723" i="4"/>
  <c r="O647" i="4"/>
  <c r="O602" i="4"/>
  <c r="O3931" i="4"/>
  <c r="O3238" i="4"/>
  <c r="O1254" i="4"/>
  <c r="O3526" i="4"/>
  <c r="O4889" i="4"/>
  <c r="O4801" i="4"/>
  <c r="O4465" i="4"/>
  <c r="O4369" i="4"/>
  <c r="O2241" i="4"/>
  <c r="O1458" i="4"/>
  <c r="O927" i="4"/>
  <c r="O882" i="4"/>
  <c r="O818" i="4"/>
  <c r="O357" i="4"/>
  <c r="O90" i="4"/>
  <c r="O4397" i="4"/>
  <c r="O2911" i="4"/>
  <c r="O2373" i="4"/>
  <c r="O1605" i="4"/>
  <c r="O1445" i="4"/>
  <c r="O737" i="4"/>
  <c r="O417" i="4"/>
  <c r="O2178" i="4"/>
  <c r="O4313" i="4"/>
  <c r="O3531" i="4"/>
  <c r="O1927" i="4"/>
  <c r="O1575" i="4"/>
  <c r="O5001" i="4"/>
  <c r="O4945" i="4"/>
  <c r="O4833" i="4"/>
  <c r="O4721" i="4"/>
  <c r="O4657" i="4"/>
  <c r="O4617" i="4"/>
  <c r="O4441" i="4"/>
  <c r="O4999" i="4"/>
  <c r="O4935" i="4"/>
  <c r="O4871" i="4"/>
  <c r="O4807" i="4"/>
  <c r="O4743" i="4"/>
  <c r="O4647" i="4"/>
  <c r="O4583" i="4"/>
  <c r="O4519" i="4"/>
  <c r="O4455" i="4"/>
  <c r="O4391" i="4"/>
  <c r="O3907" i="4"/>
  <c r="O3415" i="4"/>
  <c r="O2855" i="4"/>
  <c r="O4307" i="4"/>
  <c r="O1231" i="4"/>
  <c r="O1167" i="4"/>
  <c r="J1388" i="4"/>
  <c r="O1388" i="4" s="1"/>
  <c r="J1284" i="4"/>
  <c r="O1284" i="4" s="1"/>
  <c r="O3815" i="4"/>
  <c r="O5031" i="4"/>
  <c r="O4967" i="4"/>
  <c r="O4903" i="4"/>
  <c r="O4839" i="4"/>
  <c r="O4775" i="4"/>
  <c r="O4711" i="4"/>
  <c r="O4679" i="4"/>
  <c r="O4615" i="4"/>
  <c r="O4551" i="4"/>
  <c r="O4487" i="4"/>
  <c r="O4423" i="4"/>
  <c r="O4359" i="4"/>
  <c r="O1172" i="4"/>
  <c r="O3671" i="4"/>
  <c r="O3799" i="4"/>
  <c r="O2915" i="4"/>
  <c r="O2851" i="4"/>
  <c r="O2787" i="4"/>
  <c r="O2723" i="4"/>
  <c r="O4613" i="4"/>
  <c r="O1747" i="4"/>
  <c r="J1184" i="4"/>
  <c r="O1184" i="4" s="1"/>
  <c r="J1232" i="4"/>
  <c r="O1232" i="4" s="1"/>
  <c r="O923" i="4"/>
  <c r="O383" i="4"/>
  <c r="O255" i="4"/>
  <c r="O91" i="4"/>
  <c r="O4628" i="4"/>
  <c r="O3703" i="4"/>
  <c r="O3639" i="4"/>
  <c r="O3399" i="4"/>
  <c r="O1059" i="4"/>
  <c r="O2951" i="4"/>
  <c r="O2887" i="4"/>
  <c r="O2823" i="4"/>
  <c r="O4049" i="4"/>
  <c r="O127" i="4"/>
  <c r="O4382" i="4"/>
  <c r="O4883" i="4"/>
  <c r="O1875" i="4"/>
  <c r="O1523" i="4"/>
  <c r="O1178" i="4"/>
  <c r="O243" i="4"/>
  <c r="O211" i="4"/>
  <c r="O4686" i="4"/>
  <c r="O3767" i="4"/>
  <c r="O2935" i="4"/>
  <c r="O2743" i="4"/>
  <c r="O5043" i="4"/>
  <c r="O4979" i="4"/>
  <c r="O4403" i="4"/>
  <c r="O3735" i="4"/>
  <c r="O1043" i="4"/>
  <c r="O279" i="4"/>
  <c r="O314" i="4"/>
  <c r="O4311" i="4"/>
  <c r="O607" i="4"/>
  <c r="O4151" i="4"/>
  <c r="O4023" i="4"/>
  <c r="O1459" i="4"/>
  <c r="O4478" i="4"/>
  <c r="O3281" i="4"/>
  <c r="O1689" i="4"/>
  <c r="O1593" i="4"/>
  <c r="O1401" i="4"/>
  <c r="O1209" i="4"/>
  <c r="O485" i="4"/>
  <c r="O325" i="4"/>
  <c r="O201" i="4"/>
  <c r="O121" i="4"/>
  <c r="O4971" i="4"/>
  <c r="O4659" i="4"/>
  <c r="O3795" i="4"/>
  <c r="O3691" i="4"/>
  <c r="O3115" i="4"/>
  <c r="O2605" i="4"/>
  <c r="O2031" i="4"/>
  <c r="O1415" i="4"/>
  <c r="O1325" i="4"/>
  <c r="O1274" i="4"/>
  <c r="O1031" i="4"/>
  <c r="O775" i="4"/>
  <c r="O711" i="4"/>
  <c r="O634" i="4"/>
  <c r="O423" i="4"/>
  <c r="O1029" i="4"/>
  <c r="O4626" i="4"/>
  <c r="O2257" i="4"/>
  <c r="O1963" i="4"/>
  <c r="O1675" i="4"/>
  <c r="O1471" i="4"/>
  <c r="O1387" i="4"/>
  <c r="O1291" i="4"/>
  <c r="O1195" i="4"/>
  <c r="O1113" i="4"/>
  <c r="O895" i="4"/>
  <c r="O831" i="4"/>
  <c r="O761" i="4"/>
  <c r="O683" i="4"/>
  <c r="O555" i="4"/>
  <c r="O434" i="4"/>
  <c r="O345" i="4"/>
  <c r="O4763" i="4"/>
  <c r="O2981" i="4"/>
  <c r="O933" i="4"/>
  <c r="O4758" i="4"/>
  <c r="O4230" i="4"/>
  <c r="O4158" i="4"/>
  <c r="O4110" i="4"/>
  <c r="O3606" i="4"/>
  <c r="O2982" i="4"/>
  <c r="O2714" i="4"/>
  <c r="O2194" i="4"/>
  <c r="O2014" i="4"/>
  <c r="O1874" i="4"/>
  <c r="O1698" i="4"/>
  <c r="O1418" i="4"/>
  <c r="O1386" i="4"/>
  <c r="O1186" i="4"/>
  <c r="O954" i="4"/>
  <c r="O858" i="4"/>
  <c r="O562" i="4"/>
  <c r="O478" i="4"/>
  <c r="O230" i="4"/>
  <c r="O3230" i="4"/>
  <c r="O4445" i="4"/>
  <c r="O4350" i="4"/>
  <c r="O3979" i="4"/>
  <c r="O3891" i="4"/>
  <c r="O3759" i="4"/>
  <c r="O2991" i="4"/>
  <c r="O2895" i="4"/>
  <c r="O2543" i="4"/>
  <c r="O2479" i="4"/>
  <c r="O2383" i="4"/>
  <c r="O2223" i="4"/>
  <c r="O2131" i="4"/>
  <c r="O2070" i="4"/>
  <c r="O1915" i="4"/>
  <c r="O1858" i="4"/>
  <c r="O1807" i="4"/>
  <c r="O1218" i="4"/>
  <c r="O635" i="4"/>
  <c r="O450" i="4"/>
  <c r="O139" i="4"/>
  <c r="O4491" i="4"/>
  <c r="O4285" i="4"/>
  <c r="O4227" i="4"/>
  <c r="O4171" i="4"/>
  <c r="O4057" i="4"/>
  <c r="O3999" i="4"/>
  <c r="O3875" i="4"/>
  <c r="O3817" i="4"/>
  <c r="O3715" i="4"/>
  <c r="O3651" i="4"/>
  <c r="O3579" i="4"/>
  <c r="O3419" i="4"/>
  <c r="O3323" i="4"/>
  <c r="O1914" i="4"/>
  <c r="O1786" i="4"/>
  <c r="O1562" i="4"/>
  <c r="O1511" i="4"/>
  <c r="O1203" i="4"/>
  <c r="O1165" i="4"/>
  <c r="O1114" i="4"/>
  <c r="O833" i="4"/>
  <c r="O743" i="4"/>
  <c r="O1131" i="4"/>
  <c r="O875" i="4"/>
  <c r="O803" i="4"/>
  <c r="O655" i="4"/>
  <c r="O5024" i="4"/>
  <c r="O407" i="4"/>
  <c r="O391" i="4"/>
  <c r="O303" i="4"/>
  <c r="O235" i="4"/>
  <c r="O219" i="4"/>
  <c r="O203" i="4"/>
  <c r="O135" i="4"/>
  <c r="O115" i="4"/>
  <c r="O4270" i="4"/>
  <c r="O2613" i="4"/>
  <c r="O4890" i="4"/>
  <c r="O3923" i="4"/>
  <c r="O3863" i="4"/>
  <c r="O3543" i="4"/>
  <c r="O3479" i="4"/>
  <c r="O1674" i="4"/>
  <c r="O1546" i="4"/>
  <c r="O4677" i="4"/>
  <c r="O3943" i="4"/>
  <c r="O2871" i="4"/>
  <c r="O751" i="4"/>
  <c r="O443" i="4"/>
  <c r="O347" i="4"/>
  <c r="O2581" i="4"/>
  <c r="O5023" i="4"/>
  <c r="O4991" i="4"/>
  <c r="O4959" i="4"/>
  <c r="O4927" i="4"/>
  <c r="O4895" i="4"/>
  <c r="O4863" i="4"/>
  <c r="O4831" i="4"/>
  <c r="O4799" i="4"/>
  <c r="O4767" i="4"/>
  <c r="O4735" i="4"/>
  <c r="O4703" i="4"/>
  <c r="O4671" i="4"/>
  <c r="O4639" i="4"/>
  <c r="O4607" i="4"/>
  <c r="O4575" i="4"/>
  <c r="O4543" i="4"/>
  <c r="O4511" i="4"/>
  <c r="O4479" i="4"/>
  <c r="O4447" i="4"/>
  <c r="O4415" i="4"/>
  <c r="O4383" i="4"/>
  <c r="O4351" i="4"/>
  <c r="O4223" i="4"/>
  <c r="O4095" i="4"/>
  <c r="O4079" i="4"/>
  <c r="O3647" i="4"/>
  <c r="O3631" i="4"/>
  <c r="O3423" i="4"/>
  <c r="O3375" i="4"/>
  <c r="O2687" i="4"/>
  <c r="O2623" i="4"/>
  <c r="O2299" i="4"/>
  <c r="O1755" i="4"/>
  <c r="O1051" i="4"/>
  <c r="O1464" i="4"/>
  <c r="O1272" i="4"/>
  <c r="O1192" i="4"/>
  <c r="O1156" i="4"/>
  <c r="O5013" i="4"/>
  <c r="O4981" i="4"/>
  <c r="O4949" i="4"/>
  <c r="O4917" i="4"/>
  <c r="O4885" i="4"/>
  <c r="O4757" i="4"/>
  <c r="O4725" i="4"/>
  <c r="O4693" i="4"/>
  <c r="O4661" i="4"/>
  <c r="O4629" i="4"/>
  <c r="O4597" i="4"/>
  <c r="O4565" i="4"/>
  <c r="O4501" i="4"/>
  <c r="O4373" i="4"/>
  <c r="O4341" i="4"/>
  <c r="O395" i="4"/>
  <c r="O163" i="4"/>
  <c r="O155" i="4"/>
  <c r="O4566" i="4"/>
  <c r="O4442" i="4"/>
  <c r="O1380" i="4"/>
  <c r="O4667" i="4"/>
  <c r="O4155" i="4"/>
  <c r="O3559" i="4"/>
  <c r="O2805" i="4"/>
  <c r="O2549" i="4"/>
  <c r="O2165" i="4"/>
  <c r="O5015" i="4"/>
  <c r="O4983" i="4"/>
  <c r="O4951" i="4"/>
  <c r="O4919" i="4"/>
  <c r="O4887" i="4"/>
  <c r="O4855" i="4"/>
  <c r="O4823" i="4"/>
  <c r="O4791" i="4"/>
  <c r="O4759" i="4"/>
  <c r="O4727" i="4"/>
  <c r="O4695" i="4"/>
  <c r="O4663" i="4"/>
  <c r="O4631" i="4"/>
  <c r="O4599" i="4"/>
  <c r="O4567" i="4"/>
  <c r="O4535" i="4"/>
  <c r="O4503" i="4"/>
  <c r="O4471" i="4"/>
  <c r="O4439" i="4"/>
  <c r="O4407" i="4"/>
  <c r="O4375" i="4"/>
  <c r="O4267" i="4"/>
  <c r="O4159" i="4"/>
  <c r="O4131" i="4"/>
  <c r="O4031" i="4"/>
  <c r="O4003" i="4"/>
  <c r="O3719" i="4"/>
  <c r="O3535" i="4"/>
  <c r="O3503" i="4"/>
  <c r="O3471" i="4"/>
  <c r="O3439" i="4"/>
  <c r="O2339" i="4"/>
  <c r="O2163" i="4"/>
  <c r="O2119" i="4"/>
  <c r="O2023" i="4"/>
  <c r="O1975" i="4"/>
  <c r="O1847" i="4"/>
  <c r="O1719" i="4"/>
  <c r="O1591" i="4"/>
  <c r="O1463" i="4"/>
  <c r="O1335" i="4"/>
  <c r="O1143" i="4"/>
  <c r="O1047" i="4"/>
  <c r="O867" i="4"/>
  <c r="O791" i="4"/>
  <c r="O599" i="4"/>
  <c r="O471" i="4"/>
  <c r="O375" i="4"/>
  <c r="O323" i="4"/>
  <c r="O291" i="4"/>
  <c r="O259" i="4"/>
  <c r="O227" i="4"/>
  <c r="O195" i="4"/>
  <c r="O558" i="4"/>
  <c r="O4437" i="4"/>
  <c r="O2999" i="4"/>
  <c r="O2775" i="4"/>
  <c r="O2591" i="4"/>
  <c r="O2519" i="4"/>
  <c r="O2043" i="4"/>
  <c r="O1947" i="4"/>
  <c r="O1851" i="4"/>
  <c r="O1467" i="4"/>
  <c r="O1371" i="4"/>
  <c r="O386" i="4"/>
  <c r="O2453" i="4"/>
  <c r="O609" i="4"/>
  <c r="O4097" i="4"/>
  <c r="O4009" i="4"/>
  <c r="O3921" i="4"/>
  <c r="O3889" i="4"/>
  <c r="O3809" i="4"/>
  <c r="O3785" i="4"/>
  <c r="O3665" i="4"/>
  <c r="O3633" i="4"/>
  <c r="O3333" i="4"/>
  <c r="O3245" i="4"/>
  <c r="O3181" i="4"/>
  <c r="O2765" i="4"/>
  <c r="O2733" i="4"/>
  <c r="O2161" i="4"/>
  <c r="O4330" i="4"/>
  <c r="O4522" i="4"/>
  <c r="O4747" i="4"/>
  <c r="O4093" i="4"/>
  <c r="O3941" i="4"/>
  <c r="O3675" i="4"/>
  <c r="O3571" i="4"/>
  <c r="O3507" i="4"/>
  <c r="O3443" i="4"/>
  <c r="O3379" i="4"/>
  <c r="O3315" i="4"/>
  <c r="O3259" i="4"/>
  <c r="O3163" i="4"/>
  <c r="O3005" i="4"/>
  <c r="O2573" i="4"/>
  <c r="O2205" i="4"/>
  <c r="O2145" i="4"/>
  <c r="O2010" i="4"/>
  <c r="O1959" i="4"/>
  <c r="O1907" i="4"/>
  <c r="O1857" i="4"/>
  <c r="O1805" i="4"/>
  <c r="O1754" i="4"/>
  <c r="O1703" i="4"/>
  <c r="O1651" i="4"/>
  <c r="O1607" i="4"/>
  <c r="O1555" i="4"/>
  <c r="O1505" i="4"/>
  <c r="O1453" i="4"/>
  <c r="O1402" i="4"/>
  <c r="O1171" i="4"/>
  <c r="O871" i="4"/>
  <c r="O813" i="4"/>
  <c r="O762" i="4"/>
  <c r="O621" i="4"/>
  <c r="O563" i="4"/>
  <c r="O499" i="4"/>
  <c r="O410" i="4"/>
  <c r="O339" i="4"/>
  <c r="O4269" i="4"/>
  <c r="O4147" i="4"/>
  <c r="O4033" i="4"/>
  <c r="O3961" i="4"/>
  <c r="O1835" i="4"/>
  <c r="O1727" i="4"/>
  <c r="O1099" i="4"/>
  <c r="O985" i="4"/>
  <c r="O671" i="4"/>
  <c r="O633" i="4"/>
  <c r="O3858" i="4"/>
  <c r="O3558" i="4"/>
  <c r="O3154" i="4"/>
  <c r="O2706" i="4"/>
  <c r="O2522" i="4"/>
  <c r="O2118" i="4"/>
  <c r="O2110" i="4"/>
  <c r="O1298" i="4"/>
  <c r="O442" i="4"/>
  <c r="O402" i="4"/>
  <c r="O4335" i="4"/>
  <c r="O3724" i="4"/>
  <c r="O2783" i="4"/>
  <c r="O2711" i="4"/>
  <c r="O2647" i="4"/>
  <c r="O2583" i="4"/>
  <c r="O2527" i="4"/>
  <c r="O2463" i="4"/>
  <c r="O2375" i="4"/>
  <c r="O1979" i="4"/>
  <c r="O1794" i="4"/>
  <c r="O1275" i="4"/>
  <c r="O539" i="4"/>
  <c r="O379" i="4"/>
  <c r="O187" i="4"/>
  <c r="O4843" i="4"/>
  <c r="O4611" i="4"/>
  <c r="O4547" i="4"/>
  <c r="O4213" i="4"/>
  <c r="O3985" i="4"/>
  <c r="O3919" i="4"/>
  <c r="O3563" i="4"/>
  <c r="O3403" i="4"/>
  <c r="O3307" i="4"/>
  <c r="O2941" i="4"/>
  <c r="O2813" i="4"/>
  <c r="O2621" i="4"/>
  <c r="O2493" i="4"/>
  <c r="O2267" i="4"/>
  <c r="O2047" i="4"/>
  <c r="O1901" i="4"/>
  <c r="O1773" i="4"/>
  <c r="O1683" i="4"/>
  <c r="O1601" i="4"/>
  <c r="O1498" i="4"/>
  <c r="O1331" i="4"/>
  <c r="O915" i="4"/>
  <c r="O865" i="4"/>
  <c r="O595" i="4"/>
  <c r="O4239" i="4"/>
  <c r="O3513" i="4"/>
  <c r="O3449" i="4"/>
  <c r="O3249" i="4"/>
  <c r="O3057" i="4"/>
  <c r="O2939" i="4"/>
  <c r="O2875" i="4"/>
  <c r="O2811" i="4"/>
  <c r="O2747" i="4"/>
  <c r="O1931" i="4"/>
  <c r="O1355" i="4"/>
  <c r="O245" i="4"/>
  <c r="O1954" i="4"/>
  <c r="O4208" i="4"/>
  <c r="O431" i="4"/>
  <c r="O415" i="4"/>
  <c r="O399" i="4"/>
  <c r="O315" i="4"/>
  <c r="O287" i="4"/>
  <c r="O271" i="4"/>
  <c r="O167" i="4"/>
  <c r="O4638" i="4"/>
  <c r="O4302" i="4"/>
  <c r="O4195" i="4"/>
  <c r="O4167" i="4"/>
  <c r="O4039" i="4"/>
  <c r="O3511" i="4"/>
  <c r="O3447" i="4"/>
  <c r="O1930" i="4"/>
  <c r="O1802" i="4"/>
  <c r="O1283" i="4"/>
  <c r="O919" i="4"/>
  <c r="O823" i="4"/>
  <c r="O4853" i="4"/>
  <c r="O4741" i="4"/>
  <c r="O2535" i="4"/>
  <c r="O2069" i="4"/>
  <c r="O108" i="4"/>
  <c r="O172" i="4"/>
  <c r="O4619" i="4"/>
  <c r="O2327" i="4"/>
  <c r="O1452" i="4"/>
  <c r="O1268" i="4"/>
  <c r="O1208" i="4"/>
  <c r="O1152" i="4"/>
  <c r="O92" i="4"/>
  <c r="O4901" i="4"/>
  <c r="O4773" i="4"/>
  <c r="O427" i="4"/>
  <c r="O387" i="4"/>
  <c r="O367" i="4"/>
  <c r="O359" i="4"/>
  <c r="O335" i="4"/>
  <c r="O299" i="4"/>
  <c r="O283" i="4"/>
  <c r="O267" i="4"/>
  <c r="O251" i="4"/>
  <c r="O223" i="4"/>
  <c r="O179" i="4"/>
  <c r="O147" i="4"/>
  <c r="O123" i="4"/>
  <c r="O103" i="4"/>
  <c r="O4329" i="4"/>
  <c r="O4998" i="4"/>
  <c r="O4930" i="4"/>
  <c r="O4874" i="4"/>
  <c r="O4806" i="4"/>
  <c r="O4722" i="4"/>
  <c r="O4466" i="4"/>
  <c r="O4454" i="4"/>
  <c r="O4318" i="4"/>
  <c r="O4278" i="4"/>
  <c r="O4238" i="4"/>
  <c r="O4222" i="4"/>
  <c r="O4206" i="4"/>
  <c r="O4539" i="4"/>
  <c r="O4027" i="4"/>
  <c r="O2997" i="4"/>
  <c r="O2485" i="4"/>
  <c r="O4602" i="4"/>
  <c r="O674" i="4"/>
  <c r="O578" i="4"/>
  <c r="O370" i="4"/>
  <c r="O4317" i="4"/>
  <c r="O4287" i="4"/>
  <c r="O4231" i="4"/>
  <c r="O3827" i="4"/>
  <c r="O3739" i="4"/>
  <c r="O3711" i="4"/>
  <c r="O3527" i="4"/>
  <c r="O3463" i="4"/>
  <c r="O2071" i="4"/>
  <c r="O1994" i="4"/>
  <c r="O1943" i="4"/>
  <c r="O1866" i="4"/>
  <c r="O1815" i="4"/>
  <c r="O1738" i="4"/>
  <c r="O1687" i="4"/>
  <c r="O1610" i="4"/>
  <c r="O1559" i="4"/>
  <c r="O1482" i="4"/>
  <c r="O1271" i="4"/>
  <c r="O1219" i="4"/>
  <c r="O1091" i="4"/>
  <c r="O995" i="4"/>
  <c r="O951" i="4"/>
  <c r="O663" i="4"/>
  <c r="O343" i="4"/>
  <c r="O202" i="4"/>
  <c r="O4789" i="4"/>
  <c r="O4709" i="4"/>
  <c r="O4421" i="4"/>
  <c r="O4343" i="4"/>
  <c r="O4271" i="4"/>
  <c r="O3971" i="4"/>
  <c r="O3855" i="4"/>
  <c r="O2903" i="4"/>
  <c r="O2807" i="4"/>
  <c r="O2759" i="4"/>
  <c r="O2503" i="4"/>
  <c r="O2315" i="4"/>
  <c r="O1883" i="4"/>
  <c r="O1787" i="4"/>
  <c r="O1691" i="4"/>
  <c r="O1499" i="4"/>
  <c r="O1403" i="4"/>
  <c r="O1307" i="4"/>
  <c r="O1263" i="4"/>
  <c r="O418" i="4"/>
  <c r="O194" i="4"/>
  <c r="O107" i="4"/>
  <c r="O4347" i="4"/>
  <c r="O4241" i="4"/>
  <c r="O3705" i="4"/>
  <c r="O3473" i="4"/>
  <c r="O3429" i="4"/>
  <c r="O3285" i="4"/>
  <c r="O3125" i="4"/>
  <c r="O3061" i="4"/>
  <c r="O2965" i="4"/>
  <c r="O2333" i="4"/>
  <c r="O2009" i="4"/>
  <c r="O1753" i="4"/>
  <c r="O1657" i="4"/>
  <c r="O1305" i="4"/>
  <c r="O1177" i="4"/>
  <c r="O3702" i="4"/>
  <c r="O4867" i="4"/>
  <c r="O4811" i="4"/>
  <c r="O4715" i="4"/>
  <c r="O4135" i="4"/>
  <c r="O3659" i="4"/>
  <c r="O3243" i="4"/>
  <c r="O3147" i="4"/>
  <c r="O2973" i="4"/>
  <c r="O2653" i="4"/>
  <c r="O2343" i="4"/>
  <c r="O2289" i="4"/>
  <c r="O2063" i="4"/>
  <c r="O903" i="4"/>
  <c r="O551" i="4"/>
  <c r="O487" i="4"/>
  <c r="O327" i="4"/>
  <c r="O97" i="4"/>
  <c r="O4056" i="4"/>
  <c r="O4325" i="4"/>
  <c r="O4254" i="4"/>
  <c r="O3829" i="4"/>
  <c r="O2233" i="4"/>
  <c r="O2157" i="4"/>
  <c r="O1823" i="4"/>
  <c r="O1579" i="4"/>
  <c r="O1087" i="4"/>
  <c r="O953" i="4"/>
  <c r="O175" i="4"/>
  <c r="O4997" i="4"/>
  <c r="O4933" i="4"/>
  <c r="O4477" i="4"/>
  <c r="O4115" i="4"/>
  <c r="O2863" i="4"/>
  <c r="O2767" i="4"/>
  <c r="O1711" i="4"/>
  <c r="O1243" i="4"/>
  <c r="O783" i="4"/>
  <c r="O719" i="4"/>
  <c r="O697" i="4"/>
  <c r="O613" i="4"/>
  <c r="O4864" i="4"/>
  <c r="O5003" i="4"/>
  <c r="O4803" i="4"/>
  <c r="O4723" i="4"/>
  <c r="O3547" i="4"/>
  <c r="O3451" i="4"/>
  <c r="O3291" i="4"/>
  <c r="O3219" i="4"/>
  <c r="O3155" i="4"/>
  <c r="O3091" i="4"/>
  <c r="O3027" i="4"/>
  <c r="O2893" i="4"/>
  <c r="O2701" i="4"/>
  <c r="O2589" i="4"/>
  <c r="O2381" i="4"/>
  <c r="O2151" i="4"/>
  <c r="O2090" i="4"/>
  <c r="O1991" i="4"/>
  <c r="O1939" i="4"/>
  <c r="O1761" i="4"/>
  <c r="O1671" i="4"/>
  <c r="O1587" i="4"/>
  <c r="O1485" i="4"/>
  <c r="O909" i="4"/>
  <c r="O666" i="4"/>
  <c r="O519" i="4"/>
  <c r="O2181" i="4"/>
  <c r="O1221" i="4"/>
  <c r="O2370" i="4"/>
  <c r="O3997" i="4"/>
  <c r="O1682" i="4"/>
  <c r="O1383" i="4"/>
  <c r="O1345" i="4"/>
  <c r="O1267" i="4"/>
  <c r="O1217" i="4"/>
  <c r="O1037" i="4"/>
  <c r="O986" i="4"/>
  <c r="O929" i="4"/>
  <c r="O781" i="4"/>
  <c r="O730" i="4"/>
  <c r="O627" i="4"/>
  <c r="O506" i="4"/>
  <c r="O455" i="4"/>
  <c r="O403" i="4"/>
  <c r="O346" i="4"/>
  <c r="O199" i="4"/>
  <c r="O129" i="4"/>
  <c r="O1797" i="4"/>
  <c r="O1093" i="4"/>
  <c r="O3362" i="4"/>
  <c r="O2234" i="4"/>
  <c r="O2694" i="4"/>
  <c r="O4197" i="4"/>
  <c r="O3881" i="4"/>
  <c r="O3749" i="4"/>
  <c r="O3657" i="4"/>
  <c r="O3593" i="4"/>
  <c r="O3529" i="4"/>
  <c r="O3433" i="4"/>
  <c r="O3361" i="4"/>
  <c r="O3265" i="4"/>
  <c r="O3041" i="4"/>
  <c r="O2859" i="4"/>
  <c r="O2731" i="4"/>
  <c r="O2611" i="4"/>
  <c r="O2547" i="4"/>
  <c r="O2483" i="4"/>
  <c r="O2419" i="4"/>
  <c r="O2115" i="4"/>
  <c r="O2062" i="4"/>
  <c r="O1977" i="4"/>
  <c r="O1919" i="4"/>
  <c r="O1867" i="4"/>
  <c r="O1785" i="4"/>
  <c r="O1721" i="4"/>
  <c r="O1625" i="4"/>
  <c r="O1561" i="4"/>
  <c r="O1490" i="4"/>
  <c r="O1343" i="4"/>
  <c r="O889" i="4"/>
  <c r="O779" i="4"/>
  <c r="O639" i="4"/>
  <c r="O549" i="4"/>
  <c r="O498" i="4"/>
  <c r="O441" i="4"/>
  <c r="O351" i="4"/>
  <c r="O3165" i="4"/>
  <c r="O3029" i="4"/>
  <c r="O2017" i="4"/>
  <c r="O1289" i="4"/>
  <c r="O757" i="4"/>
  <c r="O4065" i="4"/>
  <c r="O3905" i="4"/>
  <c r="O3413" i="4"/>
  <c r="O3349" i="4"/>
  <c r="O3261" i="4"/>
  <c r="O3141" i="4"/>
  <c r="O2261" i="4"/>
  <c r="O1257" i="4"/>
  <c r="O553" i="4"/>
  <c r="O801" i="4"/>
  <c r="O681" i="4"/>
  <c r="O665" i="4"/>
  <c r="O617" i="4"/>
  <c r="O537" i="4"/>
  <c r="O333" i="4"/>
  <c r="O177" i="4"/>
  <c r="O145" i="4"/>
  <c r="O446" i="4"/>
  <c r="O2794" i="4"/>
  <c r="O4915" i="4"/>
  <c r="O4779" i="4"/>
  <c r="O4587" i="4"/>
  <c r="O4499" i="4"/>
  <c r="O4435" i="4"/>
  <c r="O4334" i="4"/>
  <c r="O4249" i="4"/>
  <c r="O4163" i="4"/>
  <c r="O3991" i="4"/>
  <c r="O3723" i="4"/>
  <c r="O3595" i="4"/>
  <c r="O3539" i="4"/>
  <c r="O3475" i="4"/>
  <c r="O3411" i="4"/>
  <c r="O3347" i="4"/>
  <c r="O3283" i="4"/>
  <c r="O3195" i="4"/>
  <c r="O3067" i="4"/>
  <c r="O2925" i="4"/>
  <c r="O2829" i="4"/>
  <c r="O2509" i="4"/>
  <c r="O2365" i="4"/>
  <c r="O2175" i="4"/>
  <c r="O2106" i="4"/>
  <c r="O1299" i="4"/>
  <c r="O1249" i="4"/>
  <c r="O1159" i="4"/>
  <c r="O1069" i="4"/>
  <c r="O1018" i="4"/>
  <c r="O935" i="4"/>
  <c r="O538" i="4"/>
  <c r="O449" i="4"/>
  <c r="O371" i="4"/>
  <c r="O263" i="4"/>
  <c r="O193" i="4"/>
  <c r="O137" i="4"/>
  <c r="O4175" i="4"/>
  <c r="O4077" i="4"/>
  <c r="O3859" i="4"/>
  <c r="O3727" i="4"/>
  <c r="O2219" i="4"/>
  <c r="O2127" i="4"/>
  <c r="O2078" i="4"/>
  <c r="O1938" i="4"/>
  <c r="O1887" i="4"/>
  <c r="O1529" i="4"/>
  <c r="O1407" i="4"/>
  <c r="O1227" i="4"/>
  <c r="O793" i="4"/>
  <c r="O729" i="4"/>
  <c r="O658" i="4"/>
  <c r="O581" i="4"/>
  <c r="O543" i="4"/>
  <c r="O505" i="4"/>
  <c r="O301" i="4"/>
  <c r="O205" i="4"/>
  <c r="O111" i="4"/>
  <c r="O4507" i="4"/>
  <c r="O2853" i="4"/>
  <c r="O1829" i="4"/>
  <c r="O4946" i="4"/>
  <c r="O4554" i="4"/>
  <c r="O3046" i="4"/>
  <c r="O1766" i="4"/>
  <c r="O1110" i="4"/>
  <c r="O4170" i="4"/>
  <c r="O2862" i="4"/>
  <c r="O1494" i="4"/>
  <c r="O242" i="4"/>
  <c r="O4548" i="4"/>
  <c r="O4869" i="4"/>
  <c r="O4685" i="4"/>
  <c r="O4381" i="4"/>
  <c r="O4293" i="4"/>
  <c r="O4215" i="4"/>
  <c r="O4087" i="4"/>
  <c r="O3862" i="4"/>
  <c r="O2927" i="4"/>
  <c r="O2799" i="4"/>
  <c r="O2511" i="4"/>
  <c r="O2291" i="4"/>
  <c r="O2191" i="4"/>
  <c r="O2102" i="4"/>
  <c r="O2038" i="4"/>
  <c r="O1743" i="4"/>
  <c r="O1391" i="4"/>
  <c r="O1327" i="4"/>
  <c r="O1083" i="4"/>
  <c r="O1019" i="4"/>
  <c r="O815" i="4"/>
  <c r="O527" i="4"/>
  <c r="O475" i="4"/>
  <c r="O131" i="4"/>
  <c r="O2837" i="4"/>
  <c r="O4289" i="4"/>
  <c r="O4185" i="4"/>
  <c r="O4069" i="4"/>
  <c r="O4029" i="4"/>
  <c r="O3933" i="4"/>
  <c r="O3409" i="4"/>
  <c r="O3377" i="4"/>
  <c r="O3345" i="4"/>
  <c r="O3321" i="4"/>
  <c r="O3289" i="4"/>
  <c r="O3257" i="4"/>
  <c r="O3209" i="4"/>
  <c r="O3177" i="4"/>
  <c r="O3145" i="4"/>
  <c r="O3113" i="4"/>
  <c r="O3081" i="4"/>
  <c r="O3033" i="4"/>
  <c r="O2693" i="4"/>
  <c r="O2685" i="4"/>
  <c r="O2645" i="4"/>
  <c r="O2629" i="4"/>
  <c r="O2597" i="4"/>
  <c r="O2565" i="4"/>
  <c r="O2557" i="4"/>
  <c r="O2533" i="4"/>
  <c r="O2501" i="4"/>
  <c r="O2469" i="4"/>
  <c r="O2461" i="4"/>
  <c r="O2429" i="4"/>
  <c r="O2405" i="4"/>
  <c r="O2389" i="4"/>
  <c r="O2305" i="4"/>
  <c r="O2149" i="4"/>
  <c r="O2121" i="4"/>
  <c r="O2101" i="4"/>
  <c r="O2085" i="4"/>
  <c r="O2053" i="4"/>
  <c r="O2021" i="4"/>
  <c r="O1957" i="4"/>
  <c r="O1925" i="4"/>
  <c r="O1893" i="4"/>
  <c r="O1793" i="4"/>
  <c r="O1765" i="4"/>
  <c r="O1697" i="4"/>
  <c r="O1637" i="4"/>
  <c r="O1381" i="4"/>
  <c r="O1349" i="4"/>
  <c r="O1317" i="4"/>
  <c r="O1281" i="4"/>
  <c r="O1253" i="4"/>
  <c r="O1153" i="4"/>
  <c r="O1057" i="4"/>
  <c r="O1025" i="4"/>
  <c r="O1017" i="4"/>
  <c r="O845" i="4"/>
  <c r="O769" i="4"/>
  <c r="O705" i="4"/>
  <c r="O685" i="4"/>
  <c r="O525" i="4"/>
  <c r="O493" i="4"/>
  <c r="O377" i="4"/>
  <c r="O229" i="4"/>
  <c r="O197" i="4"/>
  <c r="O4534" i="4"/>
  <c r="O3250" i="4"/>
  <c r="O2438" i="4"/>
  <c r="O4947" i="4"/>
  <c r="O4459" i="4"/>
  <c r="O4371" i="4"/>
  <c r="O4255" i="4"/>
  <c r="O4199" i="4"/>
  <c r="O4142" i="4"/>
  <c r="O4085" i="4"/>
  <c r="O3969" i="4"/>
  <c r="O3483" i="4"/>
  <c r="O3355" i="4"/>
  <c r="O2989" i="4"/>
  <c r="O2781" i="4"/>
  <c r="O2445" i="4"/>
  <c r="O2335" i="4"/>
  <c r="O2235" i="4"/>
  <c r="O2137" i="4"/>
  <c r="O2015" i="4"/>
  <c r="O1863" i="4"/>
  <c r="O1811" i="4"/>
  <c r="O1709" i="4"/>
  <c r="O1633" i="4"/>
  <c r="O1421" i="4"/>
  <c r="O1370" i="4"/>
  <c r="O1255" i="4"/>
  <c r="O1139" i="4"/>
  <c r="O1089" i="4"/>
  <c r="O851" i="4"/>
  <c r="O557" i="4"/>
  <c r="O1669" i="4"/>
  <c r="O3098" i="4"/>
  <c r="O438" i="4"/>
  <c r="O4881" i="4"/>
  <c r="O4505" i="4"/>
  <c r="O4333" i="4"/>
  <c r="O4275" i="4"/>
  <c r="O4183" i="4"/>
  <c r="O4083" i="4"/>
  <c r="O3689" i="4"/>
  <c r="O3465" i="4"/>
  <c r="O3297" i="4"/>
  <c r="O3193" i="4"/>
  <c r="O3129" i="4"/>
  <c r="O3065" i="4"/>
  <c r="O2995" i="4"/>
  <c r="O2891" i="4"/>
  <c r="O2763" i="4"/>
  <c r="O2659" i="4"/>
  <c r="O2595" i="4"/>
  <c r="O2531" i="4"/>
  <c r="O2467" i="4"/>
  <c r="O2403" i="4"/>
  <c r="O2279" i="4"/>
  <c r="O2195" i="4"/>
  <c r="O1771" i="4"/>
  <c r="O1707" i="4"/>
  <c r="O1611" i="4"/>
  <c r="O1547" i="4"/>
  <c r="O1465" i="4"/>
  <c r="O1369" i="4"/>
  <c r="O1330" i="4"/>
  <c r="O1234" i="4"/>
  <c r="O1163" i="4"/>
  <c r="O1067" i="4"/>
  <c r="O1003" i="4"/>
  <c r="O767" i="4"/>
  <c r="O677" i="4"/>
  <c r="O626" i="4"/>
  <c r="O389" i="4"/>
  <c r="O338" i="4"/>
  <c r="O277" i="4"/>
  <c r="O213" i="4"/>
  <c r="O151" i="4"/>
  <c r="O1929" i="4"/>
  <c r="O1769" i="4"/>
  <c r="O2263" i="4"/>
  <c r="O2231" i="4"/>
  <c r="O2179" i="4"/>
  <c r="O1962" i="4"/>
  <c r="O1911" i="4"/>
  <c r="O1834" i="4"/>
  <c r="O1783" i="4"/>
  <c r="O1706" i="4"/>
  <c r="O1655" i="4"/>
  <c r="O1578" i="4"/>
  <c r="O1527" i="4"/>
  <c r="O1450" i="4"/>
  <c r="O1303" i="4"/>
  <c r="O1251" i="4"/>
  <c r="O1226" i="4"/>
  <c r="O1123" i="4"/>
  <c r="O1079" i="4"/>
  <c r="O835" i="4"/>
  <c r="O739" i="4"/>
  <c r="O579" i="4"/>
  <c r="O451" i="4"/>
  <c r="O355" i="4"/>
  <c r="O266" i="4"/>
  <c r="O86" i="4"/>
  <c r="O62" i="4"/>
  <c r="O366" i="4"/>
  <c r="O4821" i="4"/>
  <c r="O4469" i="4"/>
  <c r="O4357" i="4"/>
  <c r="O3007" i="4"/>
  <c r="O2967" i="4"/>
  <c r="O2839" i="4"/>
  <c r="O2703" i="4"/>
  <c r="O2639" i="4"/>
  <c r="O2471" i="4"/>
  <c r="O2391" i="4"/>
  <c r="O2086" i="4"/>
  <c r="O1922" i="4"/>
  <c r="O1826" i="4"/>
  <c r="O1723" i="4"/>
  <c r="O1627" i="4"/>
  <c r="O1442" i="4"/>
  <c r="O1346" i="4"/>
  <c r="O1199" i="4"/>
  <c r="O559" i="4"/>
  <c r="O507" i="4"/>
  <c r="O99" i="4"/>
  <c r="O4987" i="4"/>
  <c r="O4219" i="4"/>
  <c r="O2709" i="4"/>
  <c r="O2197" i="4"/>
  <c r="O152" i="4"/>
  <c r="O4261" i="4"/>
  <c r="O4233" i="4"/>
  <c r="O4149" i="4"/>
  <c r="O4133" i="4"/>
  <c r="O4113" i="4"/>
  <c r="O4105" i="4"/>
  <c r="O4041" i="4"/>
  <c r="O3977" i="4"/>
  <c r="O3897" i="4"/>
  <c r="O3793" i="4"/>
  <c r="O3641" i="4"/>
  <c r="O3609" i="4"/>
  <c r="O3601" i="4"/>
  <c r="O3577" i="4"/>
  <c r="O3569" i="4"/>
  <c r="O3545" i="4"/>
  <c r="O3537" i="4"/>
  <c r="O3481" i="4"/>
  <c r="O3365" i="4"/>
  <c r="O3197" i="4"/>
  <c r="O2957" i="4"/>
  <c r="O2917" i="4"/>
  <c r="O2909" i="4"/>
  <c r="O2877" i="4"/>
  <c r="O2845" i="4"/>
  <c r="O2797" i="4"/>
  <c r="O2757" i="4"/>
  <c r="O2341" i="4"/>
  <c r="O2325" i="4"/>
  <c r="O2245" i="4"/>
  <c r="O2117" i="4"/>
  <c r="O2081" i="4"/>
  <c r="O1953" i="4"/>
  <c r="O1921" i="4"/>
  <c r="O1833" i="4"/>
  <c r="O1825" i="4"/>
  <c r="O1701" i="4"/>
  <c r="O1673" i="4"/>
  <c r="O1665" i="4"/>
  <c r="O1609" i="4"/>
  <c r="O1569" i="4"/>
  <c r="O1537" i="4"/>
  <c r="O1441" i="4"/>
  <c r="O1409" i="4"/>
  <c r="O1313" i="4"/>
  <c r="O1285" i="4"/>
  <c r="O1229" i="4"/>
  <c r="O1185" i="4"/>
  <c r="O1157" i="4"/>
  <c r="O1125" i="4"/>
  <c r="O1101" i="4"/>
  <c r="O1061" i="4"/>
  <c r="O997" i="4"/>
  <c r="O973" i="4"/>
  <c r="O965" i="4"/>
  <c r="O941" i="4"/>
  <c r="O901" i="4"/>
  <c r="O857" i="4"/>
  <c r="O773" i="4"/>
  <c r="O741" i="4"/>
  <c r="O717" i="4"/>
  <c r="O673" i="4"/>
  <c r="O513" i="4"/>
  <c r="O185" i="4"/>
  <c r="O4942" i="4"/>
  <c r="O2850" i="4"/>
  <c r="O3042" i="4"/>
  <c r="O5011" i="4"/>
  <c r="O4835" i="4"/>
  <c r="O4627" i="4"/>
  <c r="O4555" i="4"/>
  <c r="O4355" i="4"/>
  <c r="O4191" i="4"/>
  <c r="O4157" i="4"/>
  <c r="O4107" i="4"/>
  <c r="O4021" i="4"/>
  <c r="O3911" i="4"/>
  <c r="O3765" i="4"/>
  <c r="O3627" i="4"/>
  <c r="O3227" i="4"/>
  <c r="O3099" i="4"/>
  <c r="O2477" i="4"/>
  <c r="O2351" i="4"/>
  <c r="O2259" i="4"/>
  <c r="O1985" i="4"/>
  <c r="O1933" i="4"/>
  <c r="O1882" i="4"/>
  <c r="O1831" i="4"/>
  <c r="O1779" i="4"/>
  <c r="O1729" i="4"/>
  <c r="O1677" i="4"/>
  <c r="O1626" i="4"/>
  <c r="O1581" i="4"/>
  <c r="O1530" i="4"/>
  <c r="O1479" i="4"/>
  <c r="O1427" i="4"/>
  <c r="O1377" i="4"/>
  <c r="O1287" i="4"/>
  <c r="O1197" i="4"/>
  <c r="O1146" i="4"/>
  <c r="O922" i="4"/>
  <c r="O787" i="4"/>
  <c r="O659" i="4"/>
  <c r="O589" i="4"/>
  <c r="O474" i="4"/>
  <c r="O397" i="4"/>
  <c r="O295" i="4"/>
  <c r="O1733" i="4"/>
  <c r="O2142" i="4"/>
  <c r="O814" i="4"/>
  <c r="O4724" i="4"/>
  <c r="O2942" i="4"/>
  <c r="O4993" i="4"/>
  <c r="O4729" i="4"/>
  <c r="O4593" i="4"/>
  <c r="O4339" i="4"/>
  <c r="O4247" i="4"/>
  <c r="O4205" i="4"/>
  <c r="O4119" i="4"/>
  <c r="O4062" i="4"/>
  <c r="O4005" i="4"/>
  <c r="O3771" i="4"/>
  <c r="O3713" i="4"/>
  <c r="O3649" i="4"/>
  <c r="O3585" i="4"/>
  <c r="O3521" i="4"/>
  <c r="O3457" i="4"/>
  <c r="O3401" i="4"/>
  <c r="O3337" i="4"/>
  <c r="O3273" i="4"/>
  <c r="O3217" i="4"/>
  <c r="O3153" i="4"/>
  <c r="O3089" i="4"/>
  <c r="O3011" i="4"/>
  <c r="O2947" i="4"/>
  <c r="O2883" i="4"/>
  <c r="O2819" i="4"/>
  <c r="O2755" i="4"/>
  <c r="O2699" i="4"/>
  <c r="O2635" i="4"/>
  <c r="O2571" i="4"/>
  <c r="O2507" i="4"/>
  <c r="O2443" i="4"/>
  <c r="O2379" i="4"/>
  <c r="O2303" i="4"/>
  <c r="O2105" i="4"/>
  <c r="O2019" i="4"/>
  <c r="O1803" i="4"/>
  <c r="O1663" i="4"/>
  <c r="O1567" i="4"/>
  <c r="O1515" i="4"/>
  <c r="O1433" i="4"/>
  <c r="O1362" i="4"/>
  <c r="O1311" i="4"/>
  <c r="O1266" i="4"/>
  <c r="O1183" i="4"/>
  <c r="O1049" i="4"/>
  <c r="O907" i="4"/>
  <c r="O843" i="4"/>
  <c r="O530" i="4"/>
  <c r="O453" i="4"/>
  <c r="O409" i="4"/>
  <c r="O331" i="4"/>
  <c r="O237" i="4"/>
  <c r="O191" i="4"/>
  <c r="O143" i="4"/>
  <c r="O5019" i="4"/>
  <c r="O4251" i="4"/>
  <c r="O2725" i="4"/>
  <c r="O2213" i="4"/>
  <c r="O1573" i="4"/>
  <c r="O1189" i="4"/>
  <c r="O4126" i="4"/>
  <c r="O4030" i="4"/>
  <c r="O3990" i="4"/>
  <c r="O3838" i="4"/>
  <c r="O3818" i="4"/>
  <c r="O3798" i="4"/>
  <c r="O3746" i="4"/>
  <c r="O3742" i="4"/>
  <c r="O3734" i="4"/>
  <c r="O3670" i="4"/>
  <c r="O3554" i="4"/>
  <c r="O3490" i="4"/>
  <c r="O3434" i="4"/>
  <c r="O3402" i="4"/>
  <c r="O2978" i="4"/>
  <c r="O2878" i="4"/>
  <c r="O2858" i="4"/>
  <c r="O2774" i="4"/>
  <c r="O2734" i="4"/>
  <c r="O2614" i="4"/>
  <c r="O2566" i="4"/>
  <c r="O2542" i="4"/>
  <c r="O2482" i="4"/>
  <c r="O2386" i="4"/>
  <c r="O2238" i="4"/>
  <c r="O2082" i="4"/>
  <c r="O2074" i="4"/>
  <c r="O2058" i="4"/>
  <c r="O2026" i="4"/>
  <c r="O2018" i="4"/>
  <c r="O1978" i="4"/>
  <c r="O1850" i="4"/>
  <c r="O1818" i="4"/>
  <c r="O1798" i="4"/>
  <c r="O1730" i="4"/>
  <c r="O1638" i="4"/>
  <c r="O1618" i="4"/>
  <c r="O1566" i="4"/>
  <c r="O1466" i="4"/>
  <c r="O1378" i="4"/>
  <c r="O1354" i="4"/>
  <c r="O1322" i="4"/>
  <c r="O1306" i="4"/>
  <c r="O1202" i="4"/>
  <c r="O1122" i="4"/>
  <c r="O1106" i="4"/>
  <c r="O1082" i="4"/>
  <c r="O1014" i="4"/>
  <c r="O962" i="4"/>
  <c r="O946" i="4"/>
  <c r="O914" i="4"/>
  <c r="O850" i="4"/>
  <c r="O826" i="4"/>
  <c r="O786" i="4"/>
  <c r="O670" i="4"/>
  <c r="O590" i="4"/>
  <c r="O570" i="4"/>
  <c r="O82" i="4"/>
  <c r="O2818" i="4"/>
  <c r="O4965" i="4"/>
  <c r="O4717" i="4"/>
  <c r="O4581" i="4"/>
  <c r="O4413" i="4"/>
  <c r="O4279" i="4"/>
  <c r="O3774" i="4"/>
  <c r="O3015" i="4"/>
  <c r="O2959" i="4"/>
  <c r="O2831" i="4"/>
  <c r="O2679" i="4"/>
  <c r="O2615" i="4"/>
  <c r="O2559" i="4"/>
  <c r="O2495" i="4"/>
  <c r="O2399" i="4"/>
  <c r="O1890" i="4"/>
  <c r="O1659" i="4"/>
  <c r="O1595" i="4"/>
  <c r="O1531" i="4"/>
  <c r="O1474" i="4"/>
  <c r="O1423" i="4"/>
  <c r="O1135" i="4"/>
  <c r="O1071" i="4"/>
  <c r="O795" i="4"/>
  <c r="O731" i="4"/>
  <c r="O514" i="4"/>
  <c r="O411" i="4"/>
  <c r="O354" i="4"/>
  <c r="O171" i="4"/>
  <c r="O2773" i="4"/>
  <c r="O4169" i="4"/>
  <c r="O3925" i="4"/>
  <c r="O3385" i="4"/>
  <c r="O3233" i="4"/>
  <c r="O3201" i="4"/>
  <c r="O3169" i="4"/>
  <c r="O3137" i="4"/>
  <c r="O3105" i="4"/>
  <c r="O3073" i="4"/>
  <c r="O3025" i="4"/>
  <c r="O2717" i="4"/>
  <c r="O2397" i="4"/>
  <c r="O2297" i="4"/>
  <c r="O2249" i="4"/>
  <c r="O2189" i="4"/>
  <c r="O2129" i="4"/>
  <c r="O1997" i="4"/>
  <c r="O1869" i="4"/>
  <c r="O1741" i="4"/>
  <c r="O1613" i="4"/>
  <c r="O1517" i="4"/>
  <c r="O1389" i="4"/>
  <c r="O1273" i="4"/>
  <c r="O1261" i="4"/>
  <c r="O1145" i="4"/>
  <c r="O1081" i="4"/>
  <c r="O921" i="4"/>
  <c r="O869" i="4"/>
  <c r="O837" i="4"/>
  <c r="O805" i="4"/>
  <c r="O1446" i="4"/>
  <c r="O342" i="4"/>
  <c r="O3314" i="4"/>
  <c r="O5035" i="4"/>
  <c r="O4771" i="4"/>
  <c r="O4691" i="4"/>
  <c r="O4579" i="4"/>
  <c r="O4515" i="4"/>
  <c r="O4013" i="4"/>
  <c r="O3845" i="4"/>
  <c r="O3787" i="4"/>
  <c r="O3683" i="4"/>
  <c r="O3619" i="4"/>
  <c r="O3515" i="4"/>
  <c r="O3387" i="4"/>
  <c r="O3251" i="4"/>
  <c r="O3187" i="4"/>
  <c r="O3123" i="4"/>
  <c r="O3059" i="4"/>
  <c r="O2861" i="4"/>
  <c r="O2749" i="4"/>
  <c r="O2669" i="4"/>
  <c r="O2541" i="4"/>
  <c r="O2183" i="4"/>
  <c r="O2122" i="4"/>
  <c r="O1965" i="4"/>
  <c r="O1889" i="4"/>
  <c r="O1735" i="4"/>
  <c r="O1658" i="4"/>
  <c r="O1549" i="4"/>
  <c r="O1473" i="4"/>
  <c r="O1293" i="4"/>
  <c r="O1242" i="4"/>
  <c r="O1127" i="4"/>
  <c r="O1011" i="4"/>
  <c r="O961" i="4"/>
  <c r="O877" i="4"/>
  <c r="O755" i="4"/>
  <c r="O698" i="4"/>
  <c r="O531" i="4"/>
  <c r="O481" i="4"/>
  <c r="O429" i="4"/>
  <c r="O378" i="4"/>
  <c r="O231" i="4"/>
  <c r="O161" i="4"/>
  <c r="O105" i="4"/>
  <c r="O1477" i="4"/>
  <c r="O4038" i="4"/>
  <c r="O2890" i="4"/>
  <c r="O3022" i="4"/>
  <c r="O4913" i="4"/>
  <c r="O4377" i="4"/>
  <c r="O4111" i="4"/>
  <c r="O3967" i="4"/>
  <c r="O3909" i="4"/>
  <c r="O3851" i="4"/>
  <c r="O3777" i="4"/>
  <c r="O3721" i="4"/>
  <c r="O3625" i="4"/>
  <c r="O3561" i="4"/>
  <c r="O3393" i="4"/>
  <c r="O3329" i="4"/>
  <c r="O3019" i="4"/>
  <c r="O2923" i="4"/>
  <c r="O2795" i="4"/>
  <c r="O2579" i="4"/>
  <c r="O2515" i="4"/>
  <c r="O2451" i="4"/>
  <c r="O2387" i="4"/>
  <c r="O2265" i="4"/>
  <c r="O2143" i="4"/>
  <c r="O2099" i="4"/>
  <c r="O2046" i="4"/>
  <c r="O1842" i="4"/>
  <c r="O1451" i="4"/>
  <c r="O1055" i="4"/>
  <c r="O991" i="4"/>
  <c r="O811" i="4"/>
  <c r="O754" i="4"/>
  <c r="O523" i="4"/>
  <c r="O473" i="4"/>
  <c r="O3229" i="4"/>
  <c r="O3093" i="4"/>
  <c r="O2177" i="4"/>
  <c r="O1109" i="4"/>
  <c r="O4165" i="4"/>
  <c r="O3993" i="4"/>
  <c r="O3737" i="4"/>
  <c r="O3381" i="4"/>
  <c r="O3317" i="4"/>
  <c r="O3213" i="4"/>
  <c r="O3077" i="4"/>
  <c r="O2049" i="4"/>
  <c r="O841" i="4"/>
  <c r="O4782" i="4"/>
  <c r="O926" i="4"/>
  <c r="O4809" i="4"/>
  <c r="O4303" i="4"/>
  <c r="O4055" i="4"/>
  <c r="O3953" i="4"/>
  <c r="O3497" i="4"/>
  <c r="O3225" i="4"/>
  <c r="O3161" i="4"/>
  <c r="O3097" i="4"/>
  <c r="O2963" i="4"/>
  <c r="O2827" i="4"/>
  <c r="O2691" i="4"/>
  <c r="O2627" i="4"/>
  <c r="O2563" i="4"/>
  <c r="O2499" i="4"/>
  <c r="O2435" i="4"/>
  <c r="O2371" i="4"/>
  <c r="O2311" i="4"/>
  <c r="O2227" i="4"/>
  <c r="O2073" i="4"/>
  <c r="O1983" i="4"/>
  <c r="O1881" i="4"/>
  <c r="O1817" i="4"/>
  <c r="O1746" i="4"/>
  <c r="O1631" i="4"/>
  <c r="O1586" i="4"/>
  <c r="O1522" i="4"/>
  <c r="O1259" i="4"/>
  <c r="O1138" i="4"/>
  <c r="O1042" i="4"/>
  <c r="O978" i="4"/>
  <c r="O799" i="4"/>
  <c r="O709" i="4"/>
  <c r="O651" i="4"/>
  <c r="O601" i="4"/>
  <c r="O511" i="4"/>
  <c r="O363" i="4"/>
  <c r="O309" i="4"/>
  <c r="O183" i="4"/>
  <c r="O119" i="4"/>
  <c r="O1993" i="4"/>
  <c r="J4360" i="4"/>
  <c r="O4360" i="4" s="1"/>
  <c r="J4192" i="4"/>
  <c r="O4192" i="4" s="1"/>
  <c r="J4020" i="4"/>
  <c r="O4020" i="4" s="1"/>
  <c r="J3892" i="4"/>
  <c r="O3892" i="4" s="1"/>
  <c r="J3764" i="4"/>
  <c r="O3764" i="4" s="1"/>
  <c r="J3512" i="4"/>
  <c r="O3512" i="4" s="1"/>
  <c r="J3152" i="4"/>
  <c r="O3152" i="4" s="1"/>
  <c r="J2640" i="4"/>
  <c r="O2640" i="4" s="1"/>
  <c r="J3716" i="4"/>
  <c r="O3716" i="4" s="1"/>
  <c r="J3460" i="4"/>
  <c r="O3460" i="4" s="1"/>
  <c r="J3204" i="4"/>
  <c r="O3204" i="4" s="1"/>
  <c r="J2948" i="4"/>
  <c r="O2948" i="4" s="1"/>
  <c r="J2692" i="4"/>
  <c r="O2692" i="4" s="1"/>
  <c r="J3160" i="4"/>
  <c r="O3160" i="4" s="1"/>
  <c r="J2800" i="4"/>
  <c r="O2800" i="4" s="1"/>
  <c r="J4524" i="4"/>
  <c r="O4524" i="4" s="1"/>
  <c r="J4308" i="4"/>
  <c r="O4308" i="4" s="1"/>
  <c r="J4136" i="4"/>
  <c r="O4136" i="4" s="1"/>
  <c r="J3984" i="4"/>
  <c r="O3984" i="4" s="1"/>
  <c r="J3856" i="4"/>
  <c r="O3856" i="4" s="1"/>
  <c r="J3728" i="4"/>
  <c r="O3728" i="4" s="1"/>
  <c r="J3216" i="4"/>
  <c r="O3216" i="4" s="1"/>
  <c r="J2856" i="4"/>
  <c r="O2856" i="4" s="1"/>
  <c r="J2552" i="4"/>
  <c r="O2552" i="4" s="1"/>
  <c r="J3540" i="4"/>
  <c r="O3540" i="4" s="1"/>
  <c r="J3284" i="4"/>
  <c r="O3284" i="4" s="1"/>
  <c r="J3028" i="4"/>
  <c r="O3028" i="4" s="1"/>
  <c r="J2772" i="4"/>
  <c r="O2772" i="4" s="1"/>
  <c r="J2516" i="4"/>
  <c r="O2516" i="4" s="1"/>
  <c r="J4448" i="4"/>
  <c r="O4448" i="4" s="1"/>
  <c r="J4316" i="4"/>
  <c r="O4316" i="4" s="1"/>
  <c r="J4188" i="4"/>
  <c r="O4188" i="4" s="1"/>
  <c r="J4060" i="4"/>
  <c r="O4060" i="4" s="1"/>
  <c r="J3924" i="4"/>
  <c r="O3924" i="4" s="1"/>
  <c r="J3796" i="4"/>
  <c r="O3796" i="4" s="1"/>
  <c r="J3616" i="4"/>
  <c r="O3616" i="4" s="1"/>
  <c r="J3360" i="4"/>
  <c r="O3360" i="4" s="1"/>
  <c r="J3104" i="4"/>
  <c r="O3104" i="4" s="1"/>
  <c r="J2848" i="4"/>
  <c r="O2848" i="4" s="1"/>
  <c r="J2592" i="4"/>
  <c r="O2592" i="4" s="1"/>
  <c r="J4132" i="4"/>
  <c r="O4132" i="4" s="1"/>
  <c r="J3144" i="4"/>
  <c r="O3144" i="4" s="1"/>
  <c r="J3388" i="4"/>
  <c r="O3388" i="4" s="1"/>
  <c r="J2748" i="4"/>
  <c r="O2748" i="4" s="1"/>
  <c r="J2008" i="4"/>
  <c r="O2008" i="4" s="1"/>
  <c r="J1968" i="4"/>
  <c r="O1968" i="4" s="1"/>
  <c r="J1936" i="4"/>
  <c r="O1936" i="4" s="1"/>
  <c r="J1904" i="4"/>
  <c r="O1904" i="4" s="1"/>
  <c r="J1884" i="4"/>
  <c r="O1884" i="4" s="1"/>
  <c r="J1832" i="4"/>
  <c r="O1832" i="4" s="1"/>
  <c r="J1800" i="4"/>
  <c r="O1800" i="4" s="1"/>
  <c r="J1764" i="4"/>
  <c r="O1764" i="4" s="1"/>
  <c r="J1728" i="4"/>
  <c r="O1728" i="4" s="1"/>
  <c r="J1696" i="4"/>
  <c r="O1696" i="4" s="1"/>
  <c r="J1664" i="4"/>
  <c r="O1664" i="4" s="1"/>
  <c r="J1624" i="4"/>
  <c r="O1624" i="4" s="1"/>
  <c r="J1608" i="4"/>
  <c r="O1608" i="4" s="1"/>
  <c r="J1576" i="4"/>
  <c r="O1576" i="4" s="1"/>
  <c r="J1524" i="4"/>
  <c r="O1524" i="4" s="1"/>
  <c r="J1488" i="4"/>
  <c r="O1488" i="4" s="1"/>
  <c r="J3916" i="4"/>
  <c r="O3916" i="4" s="1"/>
  <c r="J3420" i="4"/>
  <c r="O3420" i="4" s="1"/>
  <c r="J2908" i="4"/>
  <c r="O2908" i="4" s="1"/>
  <c r="J4492" i="4"/>
  <c r="O4492" i="4" s="1"/>
  <c r="J4068" i="4"/>
  <c r="O4068" i="4" s="1"/>
  <c r="J3768" i="4"/>
  <c r="O3768" i="4" s="1"/>
  <c r="J3628" i="4"/>
  <c r="O3628" i="4" s="1"/>
  <c r="J3120" i="4"/>
  <c r="O3120" i="4" s="1"/>
  <c r="J1096" i="4"/>
  <c r="O1096" i="4" s="1"/>
  <c r="J1036" i="4"/>
  <c r="O1036" i="4" s="1"/>
  <c r="J964" i="4"/>
  <c r="O964" i="4" s="1"/>
  <c r="J884" i="4"/>
  <c r="O884" i="4" s="1"/>
  <c r="J824" i="4"/>
  <c r="O824" i="4" s="1"/>
  <c r="J748" i="4"/>
  <c r="O748" i="4" s="1"/>
  <c r="J688" i="4"/>
  <c r="O688" i="4" s="1"/>
  <c r="J616" i="4"/>
  <c r="O616" i="4" s="1"/>
  <c r="J560" i="4"/>
  <c r="O560" i="4" s="1"/>
  <c r="J480" i="4"/>
  <c r="O480" i="4" s="1"/>
  <c r="J364" i="4"/>
  <c r="O364" i="4" s="1"/>
  <c r="J1076" i="4"/>
  <c r="O1076" i="4" s="1"/>
  <c r="J996" i="4"/>
  <c r="O996" i="4" s="1"/>
  <c r="J940" i="4"/>
  <c r="O940" i="4" s="1"/>
  <c r="J880" i="4"/>
  <c r="O880" i="4" s="1"/>
  <c r="J804" i="4"/>
  <c r="O804" i="4" s="1"/>
  <c r="J732" i="4"/>
  <c r="O732" i="4" s="1"/>
  <c r="J656" i="4"/>
  <c r="O656" i="4" s="1"/>
  <c r="J596" i="4"/>
  <c r="O596" i="4" s="1"/>
  <c r="J488" i="4"/>
  <c r="O488" i="4" s="1"/>
  <c r="J432" i="4"/>
  <c r="O432" i="4" s="1"/>
  <c r="J372" i="4"/>
  <c r="O372" i="4" s="1"/>
  <c r="J162" i="4"/>
  <c r="O162" i="4" s="1"/>
  <c r="J130" i="4"/>
  <c r="O130" i="4" s="1"/>
  <c r="J98" i="4"/>
  <c r="O98" i="4" s="1"/>
  <c r="J3542" i="4"/>
  <c r="O3542" i="4" s="1"/>
  <c r="J3994" i="4"/>
  <c r="O3994" i="4" s="1"/>
  <c r="J3970" i="4"/>
  <c r="O3970" i="4" s="1"/>
  <c r="J3922" i="4"/>
  <c r="O3922" i="4" s="1"/>
  <c r="J3906" i="4"/>
  <c r="O3906" i="4" s="1"/>
  <c r="J3874" i="4"/>
  <c r="O3874" i="4" s="1"/>
  <c r="J3846" i="4"/>
  <c r="O3846" i="4" s="1"/>
  <c r="J3830" i="4"/>
  <c r="O3830" i="4" s="1"/>
  <c r="J3802" i="4"/>
  <c r="O3802" i="4" s="1"/>
  <c r="J3770" i="4"/>
  <c r="O3770" i="4" s="1"/>
  <c r="J3750" i="4"/>
  <c r="O3750" i="4" s="1"/>
  <c r="J3718" i="4"/>
  <c r="O3718" i="4" s="1"/>
  <c r="J3690" i="4"/>
  <c r="O3690" i="4" s="1"/>
  <c r="J3666" i="4"/>
  <c r="O3666" i="4" s="1"/>
  <c r="J3626" i="4"/>
  <c r="O3626" i="4" s="1"/>
  <c r="J3598" i="4"/>
  <c r="O3598" i="4" s="1"/>
  <c r="J3570" i="4"/>
  <c r="O3570" i="4" s="1"/>
  <c r="J3538" i="4"/>
  <c r="O3538" i="4" s="1"/>
  <c r="J3510" i="4"/>
  <c r="O3510" i="4" s="1"/>
  <c r="J3470" i="4"/>
  <c r="O3470" i="4" s="1"/>
  <c r="J3442" i="4"/>
  <c r="O3442" i="4" s="1"/>
  <c r="J5020" i="4"/>
  <c r="O5020" i="4" s="1"/>
  <c r="J4596" i="4"/>
  <c r="O4596" i="4" s="1"/>
  <c r="J4564" i="4"/>
  <c r="O4564" i="4" s="1"/>
  <c r="J3340" i="4"/>
  <c r="O3340" i="4" s="1"/>
  <c r="J4408" i="4"/>
  <c r="O4408" i="4" s="1"/>
  <c r="J4312" i="4"/>
  <c r="O4312" i="4" s="1"/>
  <c r="J4144" i="4"/>
  <c r="O4144" i="4" s="1"/>
  <c r="J4120" i="4"/>
  <c r="O4120" i="4" s="1"/>
  <c r="J4088" i="4"/>
  <c r="O4088" i="4" s="1"/>
  <c r="J3868" i="4"/>
  <c r="O3868" i="4" s="1"/>
  <c r="J3644" i="4"/>
  <c r="O3644" i="4" s="1"/>
  <c r="J3436" i="4"/>
  <c r="O3436" i="4" s="1"/>
  <c r="J3308" i="4"/>
  <c r="O3308" i="4" s="1"/>
  <c r="J3212" i="4"/>
  <c r="O3212" i="4" s="1"/>
  <c r="J3116" i="4"/>
  <c r="O3116" i="4" s="1"/>
  <c r="J2988" i="4"/>
  <c r="O2988" i="4" s="1"/>
  <c r="J2892" i="4"/>
  <c r="O2892" i="4" s="1"/>
  <c r="J2796" i="4"/>
  <c r="O2796" i="4" s="1"/>
  <c r="J2668" i="4"/>
  <c r="O2668" i="4" s="1"/>
  <c r="J2540" i="4"/>
  <c r="O2540" i="4" s="1"/>
  <c r="J2468" i="4"/>
  <c r="O2468" i="4" s="1"/>
  <c r="J2452" i="4"/>
  <c r="O2452" i="4" s="1"/>
  <c r="J2436" i="4"/>
  <c r="O2436" i="4" s="1"/>
  <c r="J2420" i="4"/>
  <c r="O2420" i="4" s="1"/>
  <c r="J2404" i="4"/>
  <c r="O2404" i="4" s="1"/>
  <c r="J2388" i="4"/>
  <c r="O2388" i="4" s="1"/>
  <c r="J2368" i="4"/>
  <c r="O2368" i="4" s="1"/>
  <c r="J2348" i="4"/>
  <c r="O2348" i="4" s="1"/>
  <c r="J2332" i="4"/>
  <c r="O2332" i="4" s="1"/>
  <c r="J2308" i="4"/>
  <c r="O2308" i="4" s="1"/>
  <c r="J2292" i="4"/>
  <c r="O2292" i="4" s="1"/>
  <c r="J2272" i="4"/>
  <c r="O2272" i="4" s="1"/>
  <c r="J2256" i="4"/>
  <c r="O2256" i="4" s="1"/>
  <c r="J2240" i="4"/>
  <c r="O2240" i="4" s="1"/>
  <c r="J2232" i="4"/>
  <c r="O2232" i="4" s="1"/>
  <c r="J2212" i="4"/>
  <c r="O2212" i="4" s="1"/>
  <c r="J2196" i="4"/>
  <c r="O2196" i="4" s="1"/>
  <c r="J2176" i="4"/>
  <c r="O2176" i="4" s="1"/>
  <c r="J2160" i="4"/>
  <c r="O2160" i="4" s="1"/>
  <c r="J2140" i="4"/>
  <c r="O2140" i="4" s="1"/>
  <c r="J2124" i="4"/>
  <c r="O2124" i="4" s="1"/>
  <c r="J2108" i="4"/>
  <c r="O2108" i="4" s="1"/>
  <c r="J2092" i="4"/>
  <c r="O2092" i="4" s="1"/>
  <c r="J2068" i="4"/>
  <c r="O2068" i="4" s="1"/>
  <c r="J2052" i="4"/>
  <c r="O2052" i="4" s="1"/>
  <c r="J2036" i="4"/>
  <c r="O2036" i="4" s="1"/>
  <c r="J2020" i="4"/>
  <c r="O2020" i="4" s="1"/>
  <c r="J1972" i="4"/>
  <c r="O1972" i="4" s="1"/>
  <c r="J1632" i="4"/>
  <c r="O1632" i="4" s="1"/>
  <c r="O1352" i="4"/>
  <c r="O1336" i="4"/>
  <c r="O1320" i="4"/>
  <c r="O1300" i="4"/>
  <c r="O1256" i="4"/>
  <c r="O1220" i="4"/>
  <c r="J120" i="4"/>
  <c r="O120" i="4" s="1"/>
  <c r="J4994" i="4"/>
  <c r="O4994" i="4" s="1"/>
  <c r="J4966" i="4"/>
  <c r="O4966" i="4" s="1"/>
  <c r="J4922" i="4"/>
  <c r="O4922" i="4" s="1"/>
  <c r="J4846" i="4"/>
  <c r="O4846" i="4" s="1"/>
  <c r="J4818" i="4"/>
  <c r="O4818" i="4" s="1"/>
  <c r="J4790" i="4"/>
  <c r="O4790" i="4" s="1"/>
  <c r="J4774" i="4"/>
  <c r="O4774" i="4" s="1"/>
  <c r="J4750" i="4"/>
  <c r="O4750" i="4" s="1"/>
  <c r="J4690" i="4"/>
  <c r="O4690" i="4" s="1"/>
  <c r="J4642" i="4"/>
  <c r="O4642" i="4" s="1"/>
  <c r="J4598" i="4"/>
  <c r="O4598" i="4" s="1"/>
  <c r="J4570" i="4"/>
  <c r="O4570" i="4" s="1"/>
  <c r="J4558" i="4"/>
  <c r="O4558" i="4" s="1"/>
  <c r="J4530" i="4"/>
  <c r="O4530" i="4" s="1"/>
  <c r="J4510" i="4"/>
  <c r="O4510" i="4" s="1"/>
  <c r="J4446" i="4"/>
  <c r="O4446" i="4" s="1"/>
  <c r="J4430" i="4"/>
  <c r="O4430" i="4" s="1"/>
  <c r="J4394" i="4"/>
  <c r="O4394" i="4" s="1"/>
  <c r="J4314" i="4"/>
  <c r="O4314" i="4" s="1"/>
  <c r="J4294" i="4"/>
  <c r="O4294" i="4" s="1"/>
  <c r="J4274" i="4"/>
  <c r="O4274" i="4" s="1"/>
  <c r="J4198" i="4"/>
  <c r="O4198" i="4" s="1"/>
  <c r="J3330" i="4"/>
  <c r="O3330" i="4" s="1"/>
  <c r="J2390" i="4"/>
  <c r="O2390" i="4" s="1"/>
  <c r="J1382" i="4"/>
  <c r="O1382" i="4" s="1"/>
  <c r="J310" i="4"/>
  <c r="O310" i="4" s="1"/>
  <c r="J2586" i="4"/>
  <c r="O2586" i="4" s="1"/>
  <c r="J4253" i="4"/>
  <c r="O4253" i="4" s="1"/>
  <c r="J3001" i="4"/>
  <c r="O3001" i="4" s="1"/>
  <c r="J2937" i="4"/>
  <c r="O2937" i="4" s="1"/>
  <c r="J2873" i="4"/>
  <c r="O2873" i="4" s="1"/>
  <c r="J2809" i="4"/>
  <c r="O2809" i="4" s="1"/>
  <c r="J2745" i="4"/>
  <c r="O2745" i="4" s="1"/>
  <c r="J2681" i="4"/>
  <c r="O2681" i="4" s="1"/>
  <c r="J2617" i="4"/>
  <c r="O2617" i="4" s="1"/>
  <c r="J2553" i="4"/>
  <c r="O2553" i="4" s="1"/>
  <c r="J2489" i="4"/>
  <c r="O2489" i="4" s="1"/>
  <c r="J2425" i="4"/>
  <c r="O2425" i="4" s="1"/>
  <c r="J2361" i="4"/>
  <c r="O2361" i="4" s="1"/>
  <c r="J2285" i="4"/>
  <c r="O2285" i="4" s="1"/>
  <c r="J2209" i="4"/>
  <c r="O2209" i="4" s="1"/>
  <c r="J2133" i="4"/>
  <c r="O2133" i="4" s="1"/>
  <c r="J2077" i="4"/>
  <c r="O2077" i="4" s="1"/>
  <c r="J2013" i="4"/>
  <c r="O2013" i="4" s="1"/>
  <c r="J1917" i="4"/>
  <c r="O1917" i="4" s="1"/>
  <c r="J1885" i="4"/>
  <c r="O1885" i="4" s="1"/>
  <c r="J1789" i="4"/>
  <c r="O1789" i="4" s="1"/>
  <c r="J1757" i="4"/>
  <c r="O1757" i="4" s="1"/>
  <c r="J1661" i="4"/>
  <c r="O1661" i="4" s="1"/>
  <c r="J1629" i="4"/>
  <c r="O1629" i="4" s="1"/>
  <c r="J1565" i="4"/>
  <c r="O1565" i="4" s="1"/>
  <c r="J1501" i="4"/>
  <c r="O1501" i="4" s="1"/>
  <c r="J1469" i="4"/>
  <c r="O1469" i="4" s="1"/>
  <c r="J1309" i="4"/>
  <c r="O1309" i="4" s="1"/>
  <c r="J1213" i="4"/>
  <c r="O1213" i="4" s="1"/>
  <c r="J1149" i="4"/>
  <c r="O1149" i="4" s="1"/>
  <c r="J1130" i="4"/>
  <c r="O1130" i="4" s="1"/>
  <c r="J1041" i="4"/>
  <c r="O1041" i="4" s="1"/>
  <c r="J913" i="4"/>
  <c r="O913" i="4" s="1"/>
  <c r="J785" i="4"/>
  <c r="O785" i="4" s="1"/>
  <c r="J657" i="4"/>
  <c r="O657" i="4" s="1"/>
  <c r="J490" i="4"/>
  <c r="O490" i="4" s="1"/>
  <c r="J381" i="4"/>
  <c r="O381" i="4" s="1"/>
  <c r="J173" i="4"/>
  <c r="O173" i="4" s="1"/>
  <c r="J218" i="4"/>
  <c r="O218" i="4" s="1"/>
  <c r="J3669" i="4"/>
  <c r="O3669" i="4" s="1"/>
  <c r="J3549" i="4"/>
  <c r="O3549" i="4" s="1"/>
  <c r="J3421" i="4"/>
  <c r="O3421" i="4" s="1"/>
  <c r="J3293" i="4"/>
  <c r="O3293" i="4" s="1"/>
  <c r="J3173" i="4"/>
  <c r="O3173" i="4" s="1"/>
  <c r="J3053" i="4"/>
  <c r="O3053" i="4" s="1"/>
  <c r="J2237" i="4"/>
  <c r="O2237" i="4" s="1"/>
  <c r="J2097" i="4"/>
  <c r="O2097" i="4" s="1"/>
  <c r="J1961" i="4"/>
  <c r="O1961" i="4" s="1"/>
  <c r="J1897" i="4"/>
  <c r="O1897" i="4" s="1"/>
  <c r="J1705" i="4"/>
  <c r="O1705" i="4" s="1"/>
  <c r="J1641" i="4"/>
  <c r="O1641" i="4" s="1"/>
  <c r="J1577" i="4"/>
  <c r="O1577" i="4" s="1"/>
  <c r="J1513" i="4"/>
  <c r="O1513" i="4" s="1"/>
  <c r="J1481" i="4"/>
  <c r="O1481" i="4" s="1"/>
  <c r="J1417" i="4"/>
  <c r="O1417" i="4" s="1"/>
  <c r="J1237" i="4"/>
  <c r="O1237" i="4" s="1"/>
  <c r="J1141" i="4"/>
  <c r="O1141" i="4" s="1"/>
  <c r="J1077" i="4"/>
  <c r="O1077" i="4" s="1"/>
  <c r="J1013" i="4"/>
  <c r="O1013" i="4" s="1"/>
  <c r="J257" i="4"/>
  <c r="O257" i="4" s="1"/>
  <c r="J4118" i="4"/>
  <c r="O4118" i="4" s="1"/>
  <c r="J4098" i="4"/>
  <c r="O4098" i="4" s="1"/>
  <c r="J4074" i="4"/>
  <c r="O4074" i="4" s="1"/>
  <c r="J4054" i="4"/>
  <c r="O4054" i="4" s="1"/>
  <c r="J3630" i="4"/>
  <c r="O3630" i="4" s="1"/>
  <c r="J3422" i="4"/>
  <c r="O3422" i="4" s="1"/>
  <c r="J3406" i="4"/>
  <c r="O3406" i="4" s="1"/>
  <c r="J3398" i="4"/>
  <c r="O3398" i="4" s="1"/>
  <c r="J3390" i="4"/>
  <c r="O3390" i="4" s="1"/>
  <c r="J3378" i="4"/>
  <c r="O3378" i="4" s="1"/>
  <c r="J3334" i="4"/>
  <c r="O3334" i="4" s="1"/>
  <c r="J3274" i="4"/>
  <c r="O3274" i="4" s="1"/>
  <c r="J3246" i="4"/>
  <c r="O3246" i="4" s="1"/>
  <c r="J3178" i="4"/>
  <c r="O3178" i="4" s="1"/>
  <c r="J3162" i="4"/>
  <c r="O3162" i="4" s="1"/>
  <c r="J3134" i="4"/>
  <c r="O3134" i="4" s="1"/>
  <c r="J3126" i="4"/>
  <c r="O3126" i="4" s="1"/>
  <c r="J3070" i="4"/>
  <c r="O3070" i="4" s="1"/>
  <c r="J3050" i="4"/>
  <c r="O3050" i="4" s="1"/>
  <c r="J3034" i="4"/>
  <c r="O3034" i="4" s="1"/>
  <c r="J2998" i="4"/>
  <c r="O2998" i="4" s="1"/>
  <c r="J2990" i="4"/>
  <c r="O2990" i="4" s="1"/>
  <c r="J2966" i="4"/>
  <c r="O2966" i="4" s="1"/>
  <c r="J2894" i="4"/>
  <c r="O2894" i="4" s="1"/>
  <c r="J2874" i="4"/>
  <c r="O2874" i="4" s="1"/>
  <c r="J2786" i="4"/>
  <c r="O2786" i="4" s="1"/>
  <c r="J2730" i="4"/>
  <c r="O2730" i="4" s="1"/>
  <c r="J2666" i="4"/>
  <c r="O2666" i="4" s="1"/>
  <c r="J2618" i="4"/>
  <c r="O2618" i="4" s="1"/>
  <c r="J2582" i="4"/>
  <c r="O2582" i="4" s="1"/>
  <c r="J2546" i="4"/>
  <c r="O2546" i="4" s="1"/>
  <c r="J2526" i="4"/>
  <c r="O2526" i="4" s="1"/>
  <c r="J2394" i="4"/>
  <c r="O2394" i="4" s="1"/>
  <c r="J2318" i="4"/>
  <c r="O2318" i="4" s="1"/>
  <c r="J2254" i="4"/>
  <c r="O2254" i="4" s="1"/>
  <c r="J2134" i="4"/>
  <c r="O2134" i="4" s="1"/>
  <c r="J1998" i="4"/>
  <c r="O1998" i="4" s="1"/>
  <c r="J1958" i="4"/>
  <c r="O1958" i="4" s="1"/>
  <c r="J1918" i="4"/>
  <c r="O1918" i="4" s="1"/>
  <c r="J1902" i="4"/>
  <c r="O1902" i="4" s="1"/>
  <c r="J1878" i="4"/>
  <c r="O1878" i="4" s="1"/>
  <c r="J1750" i="4"/>
  <c r="O1750" i="4" s="1"/>
  <c r="J1726" i="4"/>
  <c r="O1726" i="4" s="1"/>
  <c r="J1710" i="4"/>
  <c r="O1710" i="4" s="1"/>
  <c r="J1686" i="4"/>
  <c r="O1686" i="4" s="1"/>
  <c r="J1646" i="4"/>
  <c r="O1646" i="4" s="1"/>
  <c r="J1574" i="4"/>
  <c r="O1574" i="4" s="1"/>
  <c r="J1414" i="4"/>
  <c r="O1414" i="4" s="1"/>
  <c r="J1374" i="4"/>
  <c r="O1374" i="4" s="1"/>
  <c r="J1302" i="4"/>
  <c r="O1302" i="4" s="1"/>
  <c r="J1222" i="4"/>
  <c r="O1222" i="4" s="1"/>
  <c r="J1206" i="4"/>
  <c r="O1206" i="4" s="1"/>
  <c r="J1102" i="4"/>
  <c r="O1102" i="4" s="1"/>
  <c r="J1046" i="4"/>
  <c r="O1046" i="4" s="1"/>
  <c r="J1006" i="4"/>
  <c r="O1006" i="4" s="1"/>
  <c r="J966" i="4"/>
  <c r="O966" i="4" s="1"/>
  <c r="J942" i="4"/>
  <c r="O942" i="4" s="1"/>
  <c r="J846" i="4"/>
  <c r="O846" i="4" s="1"/>
  <c r="J702" i="4"/>
  <c r="O702" i="4" s="1"/>
  <c r="J686" i="4"/>
  <c r="O686" i="4" s="1"/>
  <c r="J614" i="4"/>
  <c r="O614" i="4" s="1"/>
  <c r="J470" i="4"/>
  <c r="O470" i="4" s="1"/>
  <c r="J390" i="4"/>
  <c r="O390" i="4" s="1"/>
  <c r="J278" i="4"/>
  <c r="O278" i="4" s="1"/>
  <c r="J254" i="4"/>
  <c r="O254" i="4" s="1"/>
  <c r="J4229" i="4"/>
  <c r="O4229" i="4" s="1"/>
  <c r="J4129" i="4"/>
  <c r="O4129" i="4" s="1"/>
  <c r="J4037" i="4"/>
  <c r="O4037" i="4" s="1"/>
  <c r="J3629" i="4"/>
  <c r="O3629" i="4" s="1"/>
  <c r="J3493" i="4"/>
  <c r="O3493" i="4" s="1"/>
  <c r="J1685" i="4"/>
  <c r="O1685" i="4" s="1"/>
  <c r="J1097" i="4"/>
  <c r="O1097" i="4" s="1"/>
  <c r="J321" i="4"/>
  <c r="O321" i="4" s="1"/>
  <c r="J4528" i="4"/>
  <c r="O4528" i="4" s="1"/>
  <c r="J4340" i="4"/>
  <c r="O4340" i="4" s="1"/>
  <c r="J4168" i="4"/>
  <c r="O4168" i="4" s="1"/>
  <c r="J4004" i="4"/>
  <c r="O4004" i="4" s="1"/>
  <c r="J3812" i="4"/>
  <c r="O3812" i="4" s="1"/>
  <c r="J3640" i="4"/>
  <c r="O3640" i="4" s="1"/>
  <c r="J3280" i="4"/>
  <c r="O3280" i="4" s="1"/>
  <c r="J2920" i="4"/>
  <c r="O2920" i="4" s="1"/>
  <c r="J2616" i="4"/>
  <c r="O2616" i="4" s="1"/>
  <c r="J3684" i="4"/>
  <c r="O3684" i="4" s="1"/>
  <c r="J3428" i="4"/>
  <c r="O3428" i="4" s="1"/>
  <c r="J3172" i="4"/>
  <c r="O3172" i="4" s="1"/>
  <c r="J2916" i="4"/>
  <c r="O2916" i="4" s="1"/>
  <c r="J2660" i="4"/>
  <c r="O2660" i="4" s="1"/>
  <c r="J3080" i="4"/>
  <c r="O3080" i="4" s="1"/>
  <c r="J2776" i="4"/>
  <c r="O2776" i="4" s="1"/>
  <c r="J4516" i="4"/>
  <c r="O4516" i="4" s="1"/>
  <c r="J4288" i="4"/>
  <c r="O4288" i="4" s="1"/>
  <c r="J4116" i="4"/>
  <c r="O4116" i="4" s="1"/>
  <c r="J3968" i="4"/>
  <c r="O3968" i="4" s="1"/>
  <c r="J3776" i="4"/>
  <c r="O3776" i="4" s="1"/>
  <c r="J3496" i="4"/>
  <c r="O3496" i="4" s="1"/>
  <c r="J3192" i="4"/>
  <c r="O3192" i="4" s="1"/>
  <c r="J2832" i="4"/>
  <c r="O2832" i="4" s="1"/>
  <c r="J4532" i="4"/>
  <c r="O4532" i="4" s="1"/>
  <c r="J3508" i="4"/>
  <c r="O3508" i="4" s="1"/>
  <c r="J3252" i="4"/>
  <c r="O3252" i="4" s="1"/>
  <c r="J2996" i="4"/>
  <c r="O2996" i="4" s="1"/>
  <c r="J2740" i="4"/>
  <c r="O2740" i="4" s="1"/>
  <c r="J2484" i="4"/>
  <c r="O2484" i="4" s="1"/>
  <c r="J4440" i="4"/>
  <c r="O4440" i="4" s="1"/>
  <c r="J4300" i="4"/>
  <c r="O4300" i="4" s="1"/>
  <c r="J4172" i="4"/>
  <c r="O4172" i="4" s="1"/>
  <c r="J4044" i="4"/>
  <c r="O4044" i="4" s="1"/>
  <c r="J3912" i="4"/>
  <c r="O3912" i="4" s="1"/>
  <c r="J3784" i="4"/>
  <c r="O3784" i="4" s="1"/>
  <c r="J3584" i="4"/>
  <c r="O3584" i="4" s="1"/>
  <c r="J3328" i="4"/>
  <c r="O3328" i="4" s="1"/>
  <c r="J3072" i="4"/>
  <c r="O3072" i="4" s="1"/>
  <c r="J2816" i="4"/>
  <c r="O2816" i="4" s="1"/>
  <c r="J2560" i="4"/>
  <c r="O2560" i="4" s="1"/>
  <c r="J3980" i="4"/>
  <c r="O3980" i="4" s="1"/>
  <c r="J2992" i="4"/>
  <c r="O2992" i="4" s="1"/>
  <c r="J3324" i="4"/>
  <c r="O3324" i="4" s="1"/>
  <c r="J2684" i="4"/>
  <c r="O2684" i="4" s="1"/>
  <c r="J2004" i="4"/>
  <c r="O2004" i="4" s="1"/>
  <c r="J1964" i="4"/>
  <c r="O1964" i="4" s="1"/>
  <c r="J1932" i="4"/>
  <c r="O1932" i="4" s="1"/>
  <c r="J1916" i="4"/>
  <c r="O1916" i="4" s="1"/>
  <c r="J1880" i="4"/>
  <c r="O1880" i="4" s="1"/>
  <c r="J1844" i="4"/>
  <c r="O1844" i="4" s="1"/>
  <c r="J1812" i="4"/>
  <c r="O1812" i="4" s="1"/>
  <c r="J1780" i="4"/>
  <c r="O1780" i="4" s="1"/>
  <c r="J1724" i="4"/>
  <c r="O1724" i="4" s="1"/>
  <c r="J1692" i="4"/>
  <c r="O1692" i="4" s="1"/>
  <c r="J1660" i="4"/>
  <c r="O1660" i="4" s="1"/>
  <c r="J1620" i="4"/>
  <c r="O1620" i="4" s="1"/>
  <c r="J1588" i="4"/>
  <c r="O1588" i="4" s="1"/>
  <c r="J1556" i="4"/>
  <c r="O1556" i="4" s="1"/>
  <c r="J1520" i="4"/>
  <c r="O1520" i="4" s="1"/>
  <c r="J1484" i="4"/>
  <c r="O1484" i="4" s="1"/>
  <c r="J4380" i="4"/>
  <c r="O4380" i="4" s="1"/>
  <c r="J3788" i="4"/>
  <c r="O3788" i="4" s="1"/>
  <c r="J3660" i="4"/>
  <c r="O3660" i="4" s="1"/>
  <c r="J2844" i="4"/>
  <c r="O2844" i="4" s="1"/>
  <c r="J4452" i="4"/>
  <c r="O4452" i="4" s="1"/>
  <c r="J4024" i="4"/>
  <c r="O4024" i="4" s="1"/>
  <c r="J3740" i="4"/>
  <c r="O3740" i="4" s="1"/>
  <c r="J3288" i="4"/>
  <c r="O3288" i="4" s="1"/>
  <c r="J3016" i="4"/>
  <c r="O3016" i="4" s="1"/>
  <c r="J1088" i="4"/>
  <c r="O1088" i="4" s="1"/>
  <c r="J1028" i="4"/>
  <c r="O1028" i="4" s="1"/>
  <c r="J952" i="4"/>
  <c r="O952" i="4" s="1"/>
  <c r="J876" i="4"/>
  <c r="O876" i="4" s="1"/>
  <c r="J816" i="4"/>
  <c r="O816" i="4" s="1"/>
  <c r="J740" i="4"/>
  <c r="O740" i="4" s="1"/>
  <c r="J680" i="4"/>
  <c r="O680" i="4" s="1"/>
  <c r="J608" i="4"/>
  <c r="O608" i="4" s="1"/>
  <c r="J552" i="4"/>
  <c r="O552" i="4" s="1"/>
  <c r="J472" i="4"/>
  <c r="O472" i="4" s="1"/>
  <c r="J388" i="4"/>
  <c r="O388" i="4" s="1"/>
  <c r="J328" i="4"/>
  <c r="O328" i="4" s="1"/>
  <c r="J1100" i="4"/>
  <c r="O1100" i="4" s="1"/>
  <c r="J1020" i="4"/>
  <c r="O1020" i="4" s="1"/>
  <c r="J960" i="4"/>
  <c r="O960" i="4" s="1"/>
  <c r="J904" i="4"/>
  <c r="O904" i="4" s="1"/>
  <c r="J828" i="4"/>
  <c r="O828" i="4" s="1"/>
  <c r="J768" i="4"/>
  <c r="O768" i="4" s="1"/>
  <c r="J724" i="4"/>
  <c r="O724" i="4" s="1"/>
  <c r="J644" i="4"/>
  <c r="O644" i="4" s="1"/>
  <c r="J588" i="4"/>
  <c r="O588" i="4" s="1"/>
  <c r="J508" i="4"/>
  <c r="O508" i="4" s="1"/>
  <c r="J452" i="4"/>
  <c r="O452" i="4" s="1"/>
  <c r="J392" i="4"/>
  <c r="O392" i="4" s="1"/>
  <c r="J190" i="4"/>
  <c r="O190" i="4" s="1"/>
  <c r="J158" i="4"/>
  <c r="O158" i="4" s="1"/>
  <c r="J126" i="4"/>
  <c r="O126" i="4" s="1"/>
  <c r="J3654" i="4"/>
  <c r="O3654" i="4" s="1"/>
  <c r="J5040" i="4"/>
  <c r="O5040" i="4" s="1"/>
  <c r="J4996" i="4"/>
  <c r="O4996" i="4" s="1"/>
  <c r="J4968" i="4"/>
  <c r="O4968" i="4" s="1"/>
  <c r="J4924" i="4"/>
  <c r="O4924" i="4" s="1"/>
  <c r="J4888" i="4"/>
  <c r="O4888" i="4" s="1"/>
  <c r="J4820" i="4"/>
  <c r="O4820" i="4" s="1"/>
  <c r="J4788" i="4"/>
  <c r="O4788" i="4" s="1"/>
  <c r="J4752" i="4"/>
  <c r="O4752" i="4" s="1"/>
  <c r="J4708" i="4"/>
  <c r="O4708" i="4" s="1"/>
  <c r="J4648" i="4"/>
  <c r="O4648" i="4" s="1"/>
  <c r="J4620" i="4"/>
  <c r="O4620" i="4" s="1"/>
  <c r="J4580" i="4"/>
  <c r="O4580" i="4" s="1"/>
  <c r="J4552" i="4"/>
  <c r="O4552" i="4" s="1"/>
  <c r="J4008" i="4"/>
  <c r="O4008" i="4" s="1"/>
  <c r="J4776" i="4"/>
  <c r="O4776" i="4" s="1"/>
  <c r="J4908" i="4"/>
  <c r="O4908" i="4" s="1"/>
  <c r="J4292" i="4"/>
  <c r="O4292" i="4" s="1"/>
  <c r="J5008" i="4"/>
  <c r="O5008" i="4" s="1"/>
  <c r="J4956" i="4"/>
  <c r="O4956" i="4" s="1"/>
  <c r="J4928" i="4"/>
  <c r="O4928" i="4" s="1"/>
  <c r="J4884" i="4"/>
  <c r="O4884" i="4" s="1"/>
  <c r="J4844" i="4"/>
  <c r="O4844" i="4" s="1"/>
  <c r="J4816" i="4"/>
  <c r="O4816" i="4" s="1"/>
  <c r="J4784" i="4"/>
  <c r="O4784" i="4" s="1"/>
  <c r="J4732" i="4"/>
  <c r="O4732" i="4" s="1"/>
  <c r="J4688" i="4"/>
  <c r="O4688" i="4" s="1"/>
  <c r="J4652" i="4"/>
  <c r="O4652" i="4" s="1"/>
  <c r="J4608" i="4"/>
  <c r="O4608" i="4" s="1"/>
  <c r="J4536" i="4"/>
  <c r="O4536" i="4" s="1"/>
  <c r="O1384" i="4"/>
  <c r="O1348" i="4"/>
  <c r="O1312" i="4"/>
  <c r="O1296" i="4"/>
  <c r="O1248" i="4"/>
  <c r="O1136" i="4"/>
  <c r="J912" i="4"/>
  <c r="O912" i="4" s="1"/>
  <c r="J632" i="4"/>
  <c r="O632" i="4" s="1"/>
  <c r="J344" i="4"/>
  <c r="O344" i="4" s="1"/>
  <c r="J312" i="4"/>
  <c r="O312" i="4" s="1"/>
  <c r="J292" i="4"/>
  <c r="O292" i="4" s="1"/>
  <c r="J276" i="4"/>
  <c r="O276" i="4" s="1"/>
  <c r="J248" i="4"/>
  <c r="O248" i="4" s="1"/>
  <c r="J224" i="4"/>
  <c r="O224" i="4" s="1"/>
  <c r="J208" i="4"/>
  <c r="O208" i="4" s="1"/>
  <c r="J188" i="4"/>
  <c r="O188" i="4" s="1"/>
  <c r="J180" i="4"/>
  <c r="O180" i="4" s="1"/>
  <c r="J160" i="4"/>
  <c r="O160" i="4" s="1"/>
  <c r="J100" i="4"/>
  <c r="O100" i="4" s="1"/>
  <c r="J4974" i="4"/>
  <c r="O4974" i="4" s="1"/>
  <c r="J4898" i="4"/>
  <c r="O4898" i="4" s="1"/>
  <c r="J4878" i="4"/>
  <c r="O4878" i="4" s="1"/>
  <c r="J4702" i="4"/>
  <c r="O4702" i="4" s="1"/>
  <c r="J4694" i="4"/>
  <c r="O4694" i="4" s="1"/>
  <c r="J4578" i="4"/>
  <c r="O4578" i="4" s="1"/>
  <c r="J4514" i="4"/>
  <c r="O4514" i="4" s="1"/>
  <c r="J4406" i="4"/>
  <c r="O4406" i="4" s="1"/>
  <c r="J4378" i="4"/>
  <c r="O4378" i="4" s="1"/>
  <c r="J4366" i="4"/>
  <c r="O4366" i="4" s="1"/>
  <c r="J4298" i="4"/>
  <c r="O4298" i="4" s="1"/>
  <c r="J4258" i="4"/>
  <c r="O4258" i="4" s="1"/>
  <c r="J4202" i="4"/>
  <c r="O4202" i="4" s="1"/>
  <c r="J3850" i="4"/>
  <c r="O3850" i="4" s="1"/>
  <c r="J2678" i="4"/>
  <c r="O2678" i="4" s="1"/>
  <c r="J1862" i="4"/>
  <c r="O1862" i="4" s="1"/>
  <c r="J646" i="4"/>
  <c r="O646" i="4" s="1"/>
  <c r="J2502" i="4"/>
  <c r="O2502" i="4" s="1"/>
  <c r="J4245" i="4"/>
  <c r="O4245" i="4" s="1"/>
  <c r="J4117" i="4"/>
  <c r="O4117" i="4" s="1"/>
  <c r="J4081" i="4"/>
  <c r="O4081" i="4" s="1"/>
  <c r="J3805" i="4"/>
  <c r="O3805" i="4" s="1"/>
  <c r="J2993" i="4"/>
  <c r="O2993" i="4" s="1"/>
  <c r="J2929" i="4"/>
  <c r="O2929" i="4" s="1"/>
  <c r="J2897" i="4"/>
  <c r="O2897" i="4" s="1"/>
  <c r="J2833" i="4"/>
  <c r="O2833" i="4" s="1"/>
  <c r="J2769" i="4"/>
  <c r="O2769" i="4" s="1"/>
  <c r="J2705" i="4"/>
  <c r="O2705" i="4" s="1"/>
  <c r="J2641" i="4"/>
  <c r="O2641" i="4" s="1"/>
  <c r="J2545" i="4"/>
  <c r="O2545" i="4" s="1"/>
  <c r="J2481" i="4"/>
  <c r="O2481" i="4" s="1"/>
  <c r="J2417" i="4"/>
  <c r="O2417" i="4" s="1"/>
  <c r="J2309" i="4"/>
  <c r="O2309" i="4" s="1"/>
  <c r="J2061" i="4"/>
  <c r="O2061" i="4" s="1"/>
  <c r="J1361" i="4"/>
  <c r="O1361" i="4" s="1"/>
  <c r="J1329" i="4"/>
  <c r="O1329" i="4" s="1"/>
  <c r="J1181" i="4"/>
  <c r="O1181" i="4" s="1"/>
  <c r="J1073" i="4"/>
  <c r="O1073" i="4" s="1"/>
  <c r="J1034" i="4"/>
  <c r="O1034" i="4" s="1"/>
  <c r="J925" i="4"/>
  <c r="O925" i="4" s="1"/>
  <c r="J906" i="4"/>
  <c r="O906" i="4" s="1"/>
  <c r="J817" i="4"/>
  <c r="O817" i="4" s="1"/>
  <c r="J669" i="4"/>
  <c r="O669" i="4" s="1"/>
  <c r="J650" i="4"/>
  <c r="O650" i="4" s="1"/>
  <c r="J561" i="4"/>
  <c r="O561" i="4" s="1"/>
  <c r="J522" i="4"/>
  <c r="O522" i="4" s="1"/>
  <c r="J413" i="4"/>
  <c r="O413" i="4" s="1"/>
  <c r="J165" i="4"/>
  <c r="O165" i="4" s="1"/>
  <c r="J101" i="4"/>
  <c r="O101" i="4" s="1"/>
  <c r="J290" i="4"/>
  <c r="O290" i="4" s="1"/>
  <c r="J4237" i="4"/>
  <c r="O4237" i="4" s="1"/>
  <c r="J4045" i="4"/>
  <c r="O4045" i="4" s="1"/>
  <c r="J3869" i="4"/>
  <c r="O3869" i="4" s="1"/>
  <c r="J3797" i="4"/>
  <c r="O3797" i="4" s="1"/>
  <c r="J3717" i="4"/>
  <c r="O3717" i="4" s="1"/>
  <c r="J3597" i="4"/>
  <c r="O3597" i="4" s="1"/>
  <c r="J3469" i="4"/>
  <c r="O3469" i="4" s="1"/>
  <c r="J3341" i="4"/>
  <c r="O3341" i="4" s="1"/>
  <c r="J3221" i="4"/>
  <c r="O3221" i="4" s="1"/>
  <c r="J3101" i="4"/>
  <c r="O3101" i="4" s="1"/>
  <c r="J2229" i="4"/>
  <c r="O2229" i="4" s="1"/>
  <c r="J2065" i="4"/>
  <c r="O2065" i="4" s="1"/>
  <c r="J1161" i="4"/>
  <c r="O1161" i="4" s="1"/>
  <c r="J981" i="4"/>
  <c r="O981" i="4" s="1"/>
  <c r="J917" i="4"/>
  <c r="O917" i="4" s="1"/>
  <c r="J661" i="4"/>
  <c r="O661" i="4" s="1"/>
  <c r="J597" i="4"/>
  <c r="O597" i="4" s="1"/>
  <c r="J241" i="4"/>
  <c r="O241" i="4" s="1"/>
  <c r="J4150" i="4"/>
  <c r="O4150" i="4" s="1"/>
  <c r="J4106" i="4"/>
  <c r="O4106" i="4" s="1"/>
  <c r="J4050" i="4"/>
  <c r="O4050" i="4" s="1"/>
  <c r="J3790" i="4"/>
  <c r="O3790" i="4" s="1"/>
  <c r="J3546" i="4"/>
  <c r="O3546" i="4" s="1"/>
  <c r="J3522" i="4"/>
  <c r="O3522" i="4" s="1"/>
  <c r="J3426" i="4"/>
  <c r="O3426" i="4" s="1"/>
  <c r="J3418" i="4"/>
  <c r="O3418" i="4" s="1"/>
  <c r="J3354" i="4"/>
  <c r="O3354" i="4" s="1"/>
  <c r="J3342" i="4"/>
  <c r="O3342" i="4" s="1"/>
  <c r="J3294" i="4"/>
  <c r="O3294" i="4" s="1"/>
  <c r="J3166" i="4"/>
  <c r="O3166" i="4" s="1"/>
  <c r="J3090" i="4"/>
  <c r="O3090" i="4" s="1"/>
  <c r="J3074" i="4"/>
  <c r="O3074" i="4" s="1"/>
  <c r="J3038" i="4"/>
  <c r="O3038" i="4" s="1"/>
  <c r="O3002" i="4"/>
  <c r="J2954" i="4"/>
  <c r="O2954" i="4" s="1"/>
  <c r="J2946" i="4"/>
  <c r="O2946" i="4" s="1"/>
  <c r="J2938" i="4"/>
  <c r="O2938" i="4" s="1"/>
  <c r="J2914" i="4"/>
  <c r="O2914" i="4" s="1"/>
  <c r="J2882" i="4"/>
  <c r="O2882" i="4" s="1"/>
  <c r="J2846" i="4"/>
  <c r="O2846" i="4" s="1"/>
  <c r="J2834" i="4"/>
  <c r="O2834" i="4" s="1"/>
  <c r="J2814" i="4"/>
  <c r="O2814" i="4" s="1"/>
  <c r="J2810" i="4"/>
  <c r="O2810" i="4" s="1"/>
  <c r="J2790" i="4"/>
  <c r="O2790" i="4" s="1"/>
  <c r="J2742" i="4"/>
  <c r="O2742" i="4" s="1"/>
  <c r="J2698" i="4"/>
  <c r="O2698" i="4" s="1"/>
  <c r="J2686" i="4"/>
  <c r="O2686" i="4" s="1"/>
  <c r="J2682" i="4"/>
  <c r="O2682" i="4" s="1"/>
  <c r="J2654" i="4"/>
  <c r="O2654" i="4" s="1"/>
  <c r="J2558" i="4"/>
  <c r="O2558" i="4" s="1"/>
  <c r="J2550" i="4"/>
  <c r="O2550" i="4" s="1"/>
  <c r="J2510" i="4"/>
  <c r="O2510" i="4" s="1"/>
  <c r="J2498" i="4"/>
  <c r="O2498" i="4" s="1"/>
  <c r="J2466" i="4"/>
  <c r="O2466" i="4" s="1"/>
  <c r="J2454" i="4"/>
  <c r="O2454" i="4" s="1"/>
  <c r="J2426" i="4"/>
  <c r="O2426" i="4" s="1"/>
  <c r="J2378" i="4"/>
  <c r="O2378" i="4" s="1"/>
  <c r="J2374" i="4"/>
  <c r="O2374" i="4" s="1"/>
  <c r="J2354" i="4"/>
  <c r="O2354" i="4" s="1"/>
  <c r="J2338" i="4"/>
  <c r="O2338" i="4" s="1"/>
  <c r="J2294" i="4"/>
  <c r="O2294" i="4" s="1"/>
  <c r="J2286" i="4"/>
  <c r="O2286" i="4" s="1"/>
  <c r="J2282" i="4"/>
  <c r="O2282" i="4" s="1"/>
  <c r="J2230" i="4"/>
  <c r="O2230" i="4" s="1"/>
  <c r="J2202" i="4"/>
  <c r="O2202" i="4" s="1"/>
  <c r="J2190" i="4"/>
  <c r="O2190" i="4" s="1"/>
  <c r="J2170" i="4"/>
  <c r="O2170" i="4" s="1"/>
  <c r="J2146" i="4"/>
  <c r="O2146" i="4" s="1"/>
  <c r="J1870" i="4"/>
  <c r="O1870" i="4" s="1"/>
  <c r="J1830" i="4"/>
  <c r="O1830" i="4" s="1"/>
  <c r="J1822" i="4"/>
  <c r="O1822" i="4" s="1"/>
  <c r="J1630" i="4"/>
  <c r="O1630" i="4" s="1"/>
  <c r="J1558" i="4"/>
  <c r="O1558" i="4" s="1"/>
  <c r="J1550" i="4"/>
  <c r="O1550" i="4" s="1"/>
  <c r="J1478" i="4"/>
  <c r="O1478" i="4" s="1"/>
  <c r="J1438" i="4"/>
  <c r="O1438" i="4" s="1"/>
  <c r="J1286" i="4"/>
  <c r="O1286" i="4" s="1"/>
  <c r="J1246" i="4"/>
  <c r="O1246" i="4" s="1"/>
  <c r="J1230" i="4"/>
  <c r="O1230" i="4" s="1"/>
  <c r="J1214" i="4"/>
  <c r="O1214" i="4" s="1"/>
  <c r="J1174" i="4"/>
  <c r="O1174" i="4" s="1"/>
  <c r="J1054" i="4"/>
  <c r="O1054" i="4" s="1"/>
  <c r="J974" i="4"/>
  <c r="O974" i="4" s="1"/>
  <c r="J902" i="4"/>
  <c r="O902" i="4" s="1"/>
  <c r="J886" i="4"/>
  <c r="O886" i="4" s="1"/>
  <c r="J870" i="4"/>
  <c r="O870" i="4" s="1"/>
  <c r="J822" i="4"/>
  <c r="O822" i="4" s="1"/>
  <c r="J790" i="4"/>
  <c r="O790" i="4" s="1"/>
  <c r="J742" i="4"/>
  <c r="O742" i="4" s="1"/>
  <c r="J622" i="4"/>
  <c r="O622" i="4" s="1"/>
  <c r="J582" i="4"/>
  <c r="O582" i="4" s="1"/>
  <c r="J518" i="4"/>
  <c r="O518" i="4" s="1"/>
  <c r="J510" i="4"/>
  <c r="O510" i="4" s="1"/>
  <c r="J486" i="4"/>
  <c r="O486" i="4" s="1"/>
  <c r="J430" i="4"/>
  <c r="O430" i="4" s="1"/>
  <c r="J414" i="4"/>
  <c r="O414" i="4" s="1"/>
  <c r="J374" i="4"/>
  <c r="O374" i="4" s="1"/>
  <c r="J358" i="4"/>
  <c r="O358" i="4" s="1"/>
  <c r="J350" i="4"/>
  <c r="O350" i="4" s="1"/>
  <c r="J302" i="4"/>
  <c r="O302" i="4" s="1"/>
  <c r="J214" i="4"/>
  <c r="O214" i="4" s="1"/>
  <c r="J3965" i="4"/>
  <c r="O3965" i="4" s="1"/>
  <c r="J3677" i="4"/>
  <c r="O3677" i="4" s="1"/>
  <c r="J3613" i="4"/>
  <c r="O3613" i="4" s="1"/>
  <c r="J3541" i="4"/>
  <c r="O3541" i="4" s="1"/>
  <c r="J3477" i="4"/>
  <c r="O3477" i="4" s="1"/>
  <c r="J2321" i="4"/>
  <c r="O2321" i="4" s="1"/>
  <c r="J1781" i="4"/>
  <c r="O1781" i="4" s="1"/>
  <c r="J1365" i="4"/>
  <c r="O1365" i="4" s="1"/>
  <c r="J1205" i="4"/>
  <c r="O1205" i="4" s="1"/>
  <c r="J937" i="4"/>
  <c r="O937" i="4" s="1"/>
  <c r="J629" i="4"/>
  <c r="O629" i="4" s="1"/>
  <c r="J305" i="4"/>
  <c r="O305" i="4" s="1"/>
  <c r="J233" i="4"/>
  <c r="O233" i="4" s="1"/>
  <c r="J4520" i="4"/>
  <c r="O4520" i="4" s="1"/>
  <c r="J4460" i="4"/>
  <c r="O4460" i="4" s="1"/>
  <c r="J4320" i="4"/>
  <c r="O4320" i="4" s="1"/>
  <c r="J4232" i="4"/>
  <c r="O4232" i="4" s="1"/>
  <c r="J4148" i="4"/>
  <c r="O4148" i="4" s="1"/>
  <c r="J4064" i="4"/>
  <c r="O4064" i="4" s="1"/>
  <c r="J3992" i="4"/>
  <c r="O3992" i="4" s="1"/>
  <c r="J3928" i="4"/>
  <c r="O3928" i="4" s="1"/>
  <c r="J3864" i="4"/>
  <c r="O3864" i="4" s="1"/>
  <c r="J3800" i="4"/>
  <c r="O3800" i="4" s="1"/>
  <c r="J3736" i="4"/>
  <c r="O3736" i="4" s="1"/>
  <c r="J3560" i="4"/>
  <c r="O3560" i="4" s="1"/>
  <c r="J3408" i="4"/>
  <c r="O3408" i="4" s="1"/>
  <c r="J3256" i="4"/>
  <c r="O3256" i="4" s="1"/>
  <c r="J3048" i="4"/>
  <c r="O3048" i="4" s="1"/>
  <c r="J2896" i="4"/>
  <c r="O2896" i="4" s="1"/>
  <c r="J2744" i="4"/>
  <c r="O2744" i="4" s="1"/>
  <c r="J2536" i="4"/>
  <c r="O2536" i="4" s="1"/>
  <c r="J4404" i="4"/>
  <c r="O4404" i="4" s="1"/>
  <c r="J3652" i="4"/>
  <c r="O3652" i="4" s="1"/>
  <c r="J3524" i="4"/>
  <c r="O3524" i="4" s="1"/>
  <c r="J3396" i="4"/>
  <c r="O3396" i="4" s="1"/>
  <c r="J3268" i="4"/>
  <c r="O3268" i="4" s="1"/>
  <c r="J3140" i="4"/>
  <c r="O3140" i="4" s="1"/>
  <c r="J3012" i="4"/>
  <c r="O3012" i="4" s="1"/>
  <c r="J2884" i="4"/>
  <c r="O2884" i="4" s="1"/>
  <c r="J2756" i="4"/>
  <c r="O2756" i="4" s="1"/>
  <c r="J2628" i="4"/>
  <c r="O2628" i="4" s="1"/>
  <c r="J2500" i="4"/>
  <c r="O2500" i="4" s="1"/>
  <c r="J3056" i="4"/>
  <c r="O3056" i="4" s="1"/>
  <c r="J2904" i="4"/>
  <c r="O2904" i="4" s="1"/>
  <c r="J2696" i="4"/>
  <c r="O2696" i="4" s="1"/>
  <c r="J2544" i="4"/>
  <c r="O2544" i="4" s="1"/>
  <c r="J4464" i="4"/>
  <c r="O4464" i="4" s="1"/>
  <c r="J4352" i="4"/>
  <c r="O4352" i="4" s="1"/>
  <c r="J4264" i="4"/>
  <c r="O4264" i="4" s="1"/>
  <c r="J4180" i="4"/>
  <c r="O4180" i="4" s="1"/>
  <c r="J4096" i="4"/>
  <c r="O4096" i="4" s="1"/>
  <c r="J4012" i="4"/>
  <c r="O4012" i="4" s="1"/>
  <c r="J3948" i="4"/>
  <c r="O3948" i="4" s="1"/>
  <c r="J3884" i="4"/>
  <c r="O3884" i="4" s="1"/>
  <c r="J3820" i="4"/>
  <c r="O3820" i="4" s="1"/>
  <c r="J3756" i="4"/>
  <c r="O3756" i="4" s="1"/>
  <c r="J3624" i="4"/>
  <c r="O3624" i="4" s="1"/>
  <c r="J3472" i="4"/>
  <c r="O3472" i="4" s="1"/>
  <c r="J3320" i="4"/>
  <c r="O3320" i="4" s="1"/>
  <c r="J3112" i="4"/>
  <c r="O3112" i="4" s="1"/>
  <c r="J2960" i="4"/>
  <c r="O2960" i="4" s="1"/>
  <c r="J2808" i="4"/>
  <c r="O2808" i="4" s="1"/>
  <c r="J2600" i="4"/>
  <c r="O2600" i="4" s="1"/>
  <c r="J4472" i="4"/>
  <c r="O4472" i="4" s="1"/>
  <c r="J3604" i="4"/>
  <c r="O3604" i="4" s="1"/>
  <c r="J3476" i="4"/>
  <c r="O3476" i="4" s="1"/>
  <c r="J3348" i="4"/>
  <c r="O3348" i="4" s="1"/>
  <c r="J3220" i="4"/>
  <c r="O3220" i="4" s="1"/>
  <c r="J3092" i="4"/>
  <c r="O3092" i="4" s="1"/>
  <c r="J2964" i="4"/>
  <c r="O2964" i="4" s="1"/>
  <c r="J2836" i="4"/>
  <c r="O2836" i="4" s="1"/>
  <c r="J2708" i="4"/>
  <c r="O2708" i="4" s="1"/>
  <c r="J2580" i="4"/>
  <c r="O2580" i="4" s="1"/>
  <c r="J4540" i="4"/>
  <c r="O4540" i="4" s="1"/>
  <c r="J4476" i="4"/>
  <c r="O4476" i="4" s="1"/>
  <c r="J4420" i="4"/>
  <c r="O4420" i="4" s="1"/>
  <c r="J4348" i="4"/>
  <c r="O4348" i="4" s="1"/>
  <c r="J4284" i="4"/>
  <c r="O4284" i="4" s="1"/>
  <c r="J4220" i="4"/>
  <c r="O4220" i="4" s="1"/>
  <c r="J4156" i="4"/>
  <c r="O4156" i="4" s="1"/>
  <c r="J4092" i="4"/>
  <c r="O4092" i="4" s="1"/>
  <c r="J4028" i="4"/>
  <c r="O4028" i="4" s="1"/>
  <c r="J3964" i="4"/>
  <c r="O3964" i="4" s="1"/>
  <c r="J3900" i="4"/>
  <c r="O3900" i="4" s="1"/>
  <c r="J3836" i="4"/>
  <c r="O3836" i="4" s="1"/>
  <c r="J3772" i="4"/>
  <c r="O3772" i="4" s="1"/>
  <c r="J3680" i="4"/>
  <c r="O3680" i="4" s="1"/>
  <c r="J3552" i="4"/>
  <c r="O3552" i="4" s="1"/>
  <c r="J3424" i="4"/>
  <c r="O3424" i="4" s="1"/>
  <c r="J3296" i="4"/>
  <c r="O3296" i="4" s="1"/>
  <c r="J3168" i="4"/>
  <c r="O3168" i="4" s="1"/>
  <c r="J3040" i="4"/>
  <c r="O3040" i="4" s="1"/>
  <c r="J2912" i="4"/>
  <c r="O2912" i="4" s="1"/>
  <c r="J2784" i="4"/>
  <c r="O2784" i="4" s="1"/>
  <c r="J2656" i="4"/>
  <c r="O2656" i="4" s="1"/>
  <c r="J2528" i="4"/>
  <c r="O2528" i="4" s="1"/>
  <c r="J4248" i="4"/>
  <c r="O4248" i="4" s="1"/>
  <c r="J3852" i="4"/>
  <c r="O3852" i="4" s="1"/>
  <c r="J3376" i="4"/>
  <c r="O3376" i="4" s="1"/>
  <c r="J4436" i="4"/>
  <c r="O4436" i="4" s="1"/>
  <c r="J3532" i="4"/>
  <c r="O3532" i="4" s="1"/>
  <c r="J3260" i="4"/>
  <c r="O3260" i="4" s="1"/>
  <c r="J2876" i="4"/>
  <c r="O2876" i="4" s="1"/>
  <c r="J2620" i="4"/>
  <c r="O2620" i="4" s="1"/>
  <c r="J2632" i="4"/>
  <c r="O2632" i="4" s="1"/>
  <c r="J1996" i="4"/>
  <c r="O1996" i="4" s="1"/>
  <c r="J1980" i="4"/>
  <c r="O1980" i="4" s="1"/>
  <c r="J1960" i="4"/>
  <c r="O1960" i="4" s="1"/>
  <c r="J1944" i="4"/>
  <c r="O1944" i="4" s="1"/>
  <c r="J1928" i="4"/>
  <c r="O1928" i="4" s="1"/>
  <c r="J1912" i="4"/>
  <c r="O1912" i="4" s="1"/>
  <c r="J1896" i="4"/>
  <c r="O1896" i="4" s="1"/>
  <c r="J1876" i="4"/>
  <c r="O1876" i="4" s="1"/>
  <c r="J1860" i="4"/>
  <c r="O1860" i="4" s="1"/>
  <c r="J1840" i="4"/>
  <c r="O1840" i="4" s="1"/>
  <c r="J1824" i="4"/>
  <c r="O1824" i="4" s="1"/>
  <c r="J1808" i="4"/>
  <c r="O1808" i="4" s="1"/>
  <c r="J1792" i="4"/>
  <c r="O1792" i="4" s="1"/>
  <c r="J1776" i="4"/>
  <c r="O1776" i="4" s="1"/>
  <c r="J1756" i="4"/>
  <c r="O1756" i="4" s="1"/>
  <c r="J1736" i="4"/>
  <c r="O1736" i="4" s="1"/>
  <c r="J1720" i="4"/>
  <c r="O1720" i="4" s="1"/>
  <c r="J1704" i="4"/>
  <c r="O1704" i="4" s="1"/>
  <c r="J1688" i="4"/>
  <c r="O1688" i="4" s="1"/>
  <c r="J1672" i="4"/>
  <c r="O1672" i="4" s="1"/>
  <c r="J1652" i="4"/>
  <c r="O1652" i="4" s="1"/>
  <c r="J1636" i="4"/>
  <c r="O1636" i="4" s="1"/>
  <c r="J1616" i="4"/>
  <c r="O1616" i="4" s="1"/>
  <c r="J1600" i="4"/>
  <c r="O1600" i="4" s="1"/>
  <c r="J1584" i="4"/>
  <c r="O1584" i="4" s="1"/>
  <c r="J1568" i="4"/>
  <c r="O1568" i="4" s="1"/>
  <c r="J1552" i="4"/>
  <c r="O1552" i="4" s="1"/>
  <c r="J1532" i="4"/>
  <c r="O1532" i="4" s="1"/>
  <c r="J1516" i="4"/>
  <c r="O1516" i="4" s="1"/>
  <c r="J1496" i="4"/>
  <c r="O1496" i="4" s="1"/>
  <c r="J1480" i="4"/>
  <c r="O1480" i="4" s="1"/>
  <c r="J4336" i="4"/>
  <c r="O4336" i="4" s="1"/>
  <c r="J4100" i="4"/>
  <c r="O4100" i="4" s="1"/>
  <c r="J3608" i="4"/>
  <c r="O3608" i="4" s="1"/>
  <c r="J2840" i="4"/>
  <c r="O2840" i="4" s="1"/>
  <c r="J3580" i="4"/>
  <c r="O3580" i="4" s="1"/>
  <c r="J3292" i="4"/>
  <c r="O3292" i="4" s="1"/>
  <c r="J3036" i="4"/>
  <c r="O3036" i="4" s="1"/>
  <c r="J2780" i="4"/>
  <c r="O2780" i="4" s="1"/>
  <c r="J2524" i="4"/>
  <c r="O2524" i="4" s="1"/>
  <c r="J4324" i="4"/>
  <c r="O4324" i="4" s="1"/>
  <c r="J4152" i="4"/>
  <c r="O4152" i="4" s="1"/>
  <c r="J3996" i="4"/>
  <c r="O3996" i="4" s="1"/>
  <c r="J3832" i="4"/>
  <c r="O3832" i="4" s="1"/>
  <c r="J3720" i="4"/>
  <c r="O3720" i="4" s="1"/>
  <c r="J3544" i="4"/>
  <c r="O3544" i="4" s="1"/>
  <c r="J3248" i="4"/>
  <c r="O3248" i="4" s="1"/>
  <c r="J2712" i="4"/>
  <c r="O2712" i="4" s="1"/>
  <c r="J1112" i="4"/>
  <c r="O1112" i="4" s="1"/>
  <c r="J1080" i="4"/>
  <c r="O1080" i="4" s="1"/>
  <c r="J1048" i="4"/>
  <c r="O1048" i="4" s="1"/>
  <c r="J1024" i="4"/>
  <c r="O1024" i="4" s="1"/>
  <c r="J992" i="4"/>
  <c r="O992" i="4" s="1"/>
  <c r="J944" i="4"/>
  <c r="O944" i="4" s="1"/>
  <c r="J900" i="4"/>
  <c r="O900" i="4" s="1"/>
  <c r="J868" i="4"/>
  <c r="O868" i="4" s="1"/>
  <c r="J840" i="4"/>
  <c r="O840" i="4" s="1"/>
  <c r="J808" i="4"/>
  <c r="O808" i="4" s="1"/>
  <c r="J764" i="4"/>
  <c r="O764" i="4" s="1"/>
  <c r="J736" i="4"/>
  <c r="O736" i="4" s="1"/>
  <c r="J704" i="4"/>
  <c r="O704" i="4" s="1"/>
  <c r="J676" i="4"/>
  <c r="O676" i="4" s="1"/>
  <c r="J648" i="4"/>
  <c r="O648" i="4" s="1"/>
  <c r="J600" i="4"/>
  <c r="O600" i="4" s="1"/>
  <c r="J568" i="4"/>
  <c r="O568" i="4" s="1"/>
  <c r="J544" i="4"/>
  <c r="O544" i="4" s="1"/>
  <c r="J500" i="4"/>
  <c r="O500" i="4" s="1"/>
  <c r="J468" i="4"/>
  <c r="O468" i="4" s="1"/>
  <c r="J420" i="4"/>
  <c r="O420" i="4" s="1"/>
  <c r="J376" i="4"/>
  <c r="O376" i="4" s="1"/>
  <c r="J348" i="4"/>
  <c r="O348" i="4" s="1"/>
  <c r="J1120" i="4"/>
  <c r="O1120" i="4" s="1"/>
  <c r="J1092" i="4"/>
  <c r="O1092" i="4" s="1"/>
  <c r="J1060" i="4"/>
  <c r="O1060" i="4" s="1"/>
  <c r="J1012" i="4"/>
  <c r="O1012" i="4" s="1"/>
  <c r="J980" i="4"/>
  <c r="O980" i="4" s="1"/>
  <c r="J956" i="4"/>
  <c r="O956" i="4" s="1"/>
  <c r="J924" i="4"/>
  <c r="O924" i="4" s="1"/>
  <c r="J896" i="4"/>
  <c r="O896" i="4" s="1"/>
  <c r="J864" i="4"/>
  <c r="O864" i="4" s="1"/>
  <c r="J820" i="4"/>
  <c r="O820" i="4" s="1"/>
  <c r="J792" i="4"/>
  <c r="O792" i="4" s="1"/>
  <c r="J760" i="4"/>
  <c r="O760" i="4" s="1"/>
  <c r="J716" i="4"/>
  <c r="O716" i="4" s="1"/>
  <c r="J672" i="4"/>
  <c r="O672" i="4" s="1"/>
  <c r="J636" i="4"/>
  <c r="O636" i="4" s="1"/>
  <c r="J612" i="4"/>
  <c r="O612" i="4" s="1"/>
  <c r="J580" i="4"/>
  <c r="O580" i="4" s="1"/>
  <c r="J532" i="4"/>
  <c r="O532" i="4" s="1"/>
  <c r="J504" i="4"/>
  <c r="O504" i="4" s="1"/>
  <c r="J476" i="4"/>
  <c r="O476" i="4" s="1"/>
  <c r="J448" i="4"/>
  <c r="O448" i="4" s="1"/>
  <c r="J412" i="4"/>
  <c r="O412" i="4" s="1"/>
  <c r="J384" i="4"/>
  <c r="O384" i="4" s="1"/>
  <c r="J352" i="4"/>
  <c r="O352" i="4" s="1"/>
  <c r="J186" i="4"/>
  <c r="O186" i="4" s="1"/>
  <c r="J170" i="4"/>
  <c r="O170" i="4" s="1"/>
  <c r="J154" i="4"/>
  <c r="O154" i="4" s="1"/>
  <c r="J138" i="4"/>
  <c r="O138" i="4" s="1"/>
  <c r="J122" i="4"/>
  <c r="O122" i="4" s="1"/>
  <c r="J106" i="4"/>
  <c r="O106" i="4" s="1"/>
  <c r="J3610" i="4"/>
  <c r="O3610" i="4" s="1"/>
  <c r="J3466" i="4"/>
  <c r="O3466" i="4" s="1"/>
  <c r="J4002" i="4"/>
  <c r="O4002" i="4" s="1"/>
  <c r="J3986" i="4"/>
  <c r="O3986" i="4" s="1"/>
  <c r="J3974" i="4"/>
  <c r="O3974" i="4" s="1"/>
  <c r="J3962" i="4"/>
  <c r="O3962" i="4" s="1"/>
  <c r="J3950" i="4"/>
  <c r="O3950" i="4" s="1"/>
  <c r="J3934" i="4"/>
  <c r="O3934" i="4" s="1"/>
  <c r="J3918" i="4"/>
  <c r="O3918" i="4" s="1"/>
  <c r="J3910" i="4"/>
  <c r="O3910" i="4" s="1"/>
  <c r="J3894" i="4"/>
  <c r="O3894" i="4" s="1"/>
  <c r="J3878" i="4"/>
  <c r="O3878" i="4" s="1"/>
  <c r="J3870" i="4"/>
  <c r="O3870" i="4" s="1"/>
  <c r="J3854" i="4"/>
  <c r="O3854" i="4" s="1"/>
  <c r="J3834" i="4"/>
  <c r="O3834" i="4" s="1"/>
  <c r="J3822" i="4"/>
  <c r="O3822" i="4" s="1"/>
  <c r="J3806" i="4"/>
  <c r="O3806" i="4" s="1"/>
  <c r="J3794" i="4"/>
  <c r="O3794" i="4" s="1"/>
  <c r="J3778" i="4"/>
  <c r="O3778" i="4" s="1"/>
  <c r="J3766" i="4"/>
  <c r="O3766" i="4" s="1"/>
  <c r="J3758" i="4"/>
  <c r="O3758" i="4" s="1"/>
  <c r="J3738" i="4"/>
  <c r="O3738" i="4" s="1"/>
  <c r="J3722" i="4"/>
  <c r="O3722" i="4" s="1"/>
  <c r="J3714" i="4"/>
  <c r="O3714" i="4" s="1"/>
  <c r="J3698" i="4"/>
  <c r="O3698" i="4" s="1"/>
  <c r="J3686" i="4"/>
  <c r="O3686" i="4" s="1"/>
  <c r="J3674" i="4"/>
  <c r="O3674" i="4" s="1"/>
  <c r="J3662" i="4"/>
  <c r="O3662" i="4" s="1"/>
  <c r="J3646" i="4"/>
  <c r="O3646" i="4" s="1"/>
  <c r="J3622" i="4"/>
  <c r="O3622" i="4" s="1"/>
  <c r="J3602" i="4"/>
  <c r="O3602" i="4" s="1"/>
  <c r="J3594" i="4"/>
  <c r="O3594" i="4" s="1"/>
  <c r="J3582" i="4"/>
  <c r="O3582" i="4" s="1"/>
  <c r="J3566" i="4"/>
  <c r="O3566" i="4" s="1"/>
  <c r="J3550" i="4"/>
  <c r="O3550" i="4" s="1"/>
  <c r="J3534" i="4"/>
  <c r="O3534" i="4" s="1"/>
  <c r="J3518" i="4"/>
  <c r="O3518" i="4" s="1"/>
  <c r="J3506" i="4"/>
  <c r="O3506" i="4" s="1"/>
  <c r="J3486" i="4"/>
  <c r="O3486" i="4" s="1"/>
  <c r="J3474" i="4"/>
  <c r="O3474" i="4" s="1"/>
  <c r="J3458" i="4"/>
  <c r="O3458" i="4" s="1"/>
  <c r="J3450" i="4"/>
  <c r="O3450" i="4" s="1"/>
  <c r="J3438" i="4"/>
  <c r="O3438" i="4" s="1"/>
  <c r="J4992" i="4"/>
  <c r="O4992" i="4" s="1"/>
  <c r="J3944" i="4"/>
  <c r="O3944" i="4" s="1"/>
  <c r="J3528" i="4"/>
  <c r="O3528" i="4" s="1"/>
  <c r="J4656" i="4"/>
  <c r="O4656" i="4" s="1"/>
  <c r="J4768" i="4"/>
  <c r="O4768" i="4" s="1"/>
  <c r="J4868" i="4"/>
  <c r="O4868" i="4" s="1"/>
  <c r="J4740" i="4"/>
  <c r="O4740" i="4" s="1"/>
  <c r="J4412" i="4"/>
  <c r="O4412" i="4" s="1"/>
  <c r="J4396" i="4"/>
  <c r="O4396" i="4" s="1"/>
  <c r="J4372" i="4"/>
  <c r="O4372" i="4" s="1"/>
  <c r="J4260" i="4"/>
  <c r="O4260" i="4" s="1"/>
  <c r="J4228" i="4"/>
  <c r="O4228" i="4" s="1"/>
  <c r="J3676" i="4"/>
  <c r="O3676" i="4" s="1"/>
  <c r="J3632" i="4"/>
  <c r="O3632" i="4" s="1"/>
  <c r="J3596" i="4"/>
  <c r="O3596" i="4" s="1"/>
  <c r="J3548" i="4"/>
  <c r="O3548" i="4" s="1"/>
  <c r="J3516" i="4"/>
  <c r="O3516" i="4" s="1"/>
  <c r="J3440" i="4"/>
  <c r="O3440" i="4" s="1"/>
  <c r="J3312" i="4"/>
  <c r="O3312" i="4" s="1"/>
  <c r="J3276" i="4"/>
  <c r="O3276" i="4" s="1"/>
  <c r="J3224" i="4"/>
  <c r="O3224" i="4" s="1"/>
  <c r="J3196" i="4"/>
  <c r="O3196" i="4" s="1"/>
  <c r="J3148" i="4"/>
  <c r="O3148" i="4" s="1"/>
  <c r="J3084" i="4"/>
  <c r="O3084" i="4" s="1"/>
  <c r="J3052" i="4"/>
  <c r="O3052" i="4" s="1"/>
  <c r="J2968" i="4"/>
  <c r="O2968" i="4" s="1"/>
  <c r="J2924" i="4"/>
  <c r="O2924" i="4" s="1"/>
  <c r="J2864" i="4"/>
  <c r="O2864" i="4" s="1"/>
  <c r="J2828" i="4"/>
  <c r="O2828" i="4" s="1"/>
  <c r="J2764" i="4"/>
  <c r="O2764" i="4" s="1"/>
  <c r="J2700" i="4"/>
  <c r="O2700" i="4" s="1"/>
  <c r="J2636" i="4"/>
  <c r="O2636" i="4" s="1"/>
  <c r="J2572" i="4"/>
  <c r="O2572" i="4" s="1"/>
  <c r="J2508" i="4"/>
  <c r="O2508" i="4" s="1"/>
  <c r="J2472" i="4"/>
  <c r="O2472" i="4" s="1"/>
  <c r="J2464" i="4"/>
  <c r="O2464" i="4" s="1"/>
  <c r="J2456" i="4"/>
  <c r="O2456" i="4" s="1"/>
  <c r="J2448" i="4"/>
  <c r="O2448" i="4" s="1"/>
  <c r="J2440" i="4"/>
  <c r="O2440" i="4" s="1"/>
  <c r="J2432" i="4"/>
  <c r="O2432" i="4" s="1"/>
  <c r="J2424" i="4"/>
  <c r="O2424" i="4" s="1"/>
  <c r="J2416" i="4"/>
  <c r="O2416" i="4" s="1"/>
  <c r="J2408" i="4"/>
  <c r="O2408" i="4" s="1"/>
  <c r="J2400" i="4"/>
  <c r="O2400" i="4" s="1"/>
  <c r="J2392" i="4"/>
  <c r="O2392" i="4" s="1"/>
  <c r="J2384" i="4"/>
  <c r="O2384" i="4" s="1"/>
  <c r="J2372" i="4"/>
  <c r="O2372" i="4" s="1"/>
  <c r="J2364" i="4"/>
  <c r="O2364" i="4" s="1"/>
  <c r="J2352" i="4"/>
  <c r="O2352" i="4" s="1"/>
  <c r="J2344" i="4"/>
  <c r="O2344" i="4" s="1"/>
  <c r="J2336" i="4"/>
  <c r="O2336" i="4" s="1"/>
  <c r="J2324" i="4"/>
  <c r="O2324" i="4" s="1"/>
  <c r="J2312" i="4"/>
  <c r="O2312" i="4" s="1"/>
  <c r="J2304" i="4"/>
  <c r="O2304" i="4" s="1"/>
  <c r="J2296" i="4"/>
  <c r="O2296" i="4" s="1"/>
  <c r="J2288" i="4"/>
  <c r="O2288" i="4" s="1"/>
  <c r="J2280" i="4"/>
  <c r="O2280" i="4" s="1"/>
  <c r="J2268" i="4"/>
  <c r="O2268" i="4" s="1"/>
  <c r="J2260" i="4"/>
  <c r="O2260" i="4" s="1"/>
  <c r="J2252" i="4"/>
  <c r="O2252" i="4" s="1"/>
  <c r="J2244" i="4"/>
  <c r="O2244" i="4" s="1"/>
  <c r="J2236" i="4"/>
  <c r="O2236" i="4" s="1"/>
  <c r="J2224" i="4"/>
  <c r="O2224" i="4" s="1"/>
  <c r="J2216" i="4"/>
  <c r="O2216" i="4" s="1"/>
  <c r="J2208" i="4"/>
  <c r="O2208" i="4" s="1"/>
  <c r="J2200" i="4"/>
  <c r="O2200" i="4" s="1"/>
  <c r="J2192" i="4"/>
  <c r="O2192" i="4" s="1"/>
  <c r="J2180" i="4"/>
  <c r="O2180" i="4" s="1"/>
  <c r="J2172" i="4"/>
  <c r="O2172" i="4" s="1"/>
  <c r="J2164" i="4"/>
  <c r="O2164" i="4" s="1"/>
  <c r="J2156" i="4"/>
  <c r="O2156" i="4" s="1"/>
  <c r="J2144" i="4"/>
  <c r="O2144" i="4" s="1"/>
  <c r="J2136" i="4"/>
  <c r="O2136" i="4" s="1"/>
  <c r="J2128" i="4"/>
  <c r="O2128" i="4" s="1"/>
  <c r="J2120" i="4"/>
  <c r="O2120" i="4" s="1"/>
  <c r="J2112" i="4"/>
  <c r="O2112" i="4" s="1"/>
  <c r="J2104" i="4"/>
  <c r="O2104" i="4" s="1"/>
  <c r="J2096" i="4"/>
  <c r="O2096" i="4" s="1"/>
  <c r="J2088" i="4"/>
  <c r="O2088" i="4" s="1"/>
  <c r="J2080" i="4"/>
  <c r="O2080" i="4" s="1"/>
  <c r="J2072" i="4"/>
  <c r="O2072" i="4" s="1"/>
  <c r="J2064" i="4"/>
  <c r="O2064" i="4" s="1"/>
  <c r="J2056" i="4"/>
  <c r="O2056" i="4" s="1"/>
  <c r="J2048" i="4"/>
  <c r="O2048" i="4" s="1"/>
  <c r="J2040" i="4"/>
  <c r="O2040" i="4" s="1"/>
  <c r="J2032" i="4"/>
  <c r="O2032" i="4" s="1"/>
  <c r="J2024" i="4"/>
  <c r="O2024" i="4" s="1"/>
  <c r="J2016" i="4"/>
  <c r="O2016" i="4" s="1"/>
  <c r="J2000" i="4"/>
  <c r="O2000" i="4" s="1"/>
  <c r="J1856" i="4"/>
  <c r="O1856" i="4" s="1"/>
  <c r="J1656" i="4"/>
  <c r="O1656" i="4" s="1"/>
  <c r="J1544" i="4"/>
  <c r="O1544" i="4" s="1"/>
  <c r="O1460" i="4"/>
  <c r="O1440" i="4"/>
  <c r="O1412" i="4"/>
  <c r="O1396" i="4"/>
  <c r="O1376" i="4"/>
  <c r="O1360" i="4"/>
  <c r="O1344" i="4"/>
  <c r="O1328" i="4"/>
  <c r="O1308" i="4"/>
  <c r="O1292" i="4"/>
  <c r="O1280" i="4"/>
  <c r="O1264" i="4"/>
  <c r="O1244" i="4"/>
  <c r="O1228" i="4"/>
  <c r="O1212" i="4"/>
  <c r="O1200" i="4"/>
  <c r="O1180" i="4"/>
  <c r="O1164" i="4"/>
  <c r="O1148" i="4"/>
  <c r="O1132" i="4"/>
  <c r="J136" i="4"/>
  <c r="O136" i="4" s="1"/>
  <c r="J124" i="4"/>
  <c r="O124" i="4" s="1"/>
  <c r="J116" i="4"/>
  <c r="O116" i="4" s="1"/>
  <c r="O5029" i="4"/>
  <c r="O4645" i="4"/>
  <c r="O4517" i="4"/>
  <c r="J5022" i="4"/>
  <c r="O5022" i="4" s="1"/>
  <c r="J5018" i="4"/>
  <c r="O5018" i="4" s="1"/>
  <c r="J5010" i="4"/>
  <c r="O5010" i="4" s="1"/>
  <c r="J4978" i="4"/>
  <c r="O4978" i="4" s="1"/>
  <c r="J4970" i="4"/>
  <c r="O4970" i="4" s="1"/>
  <c r="J4958" i="4"/>
  <c r="O4958" i="4" s="1"/>
  <c r="J4934" i="4"/>
  <c r="O4934" i="4" s="1"/>
  <c r="J4910" i="4"/>
  <c r="O4910" i="4" s="1"/>
  <c r="J4906" i="4"/>
  <c r="O4906" i="4" s="1"/>
  <c r="J4894" i="4"/>
  <c r="O4894" i="4" s="1"/>
  <c r="J4882" i="4"/>
  <c r="O4882" i="4" s="1"/>
  <c r="J4862" i="4"/>
  <c r="O4862" i="4" s="1"/>
  <c r="J4858" i="4"/>
  <c r="O4858" i="4" s="1"/>
  <c r="J4854" i="4"/>
  <c r="O4854" i="4" s="1"/>
  <c r="J4830" i="4"/>
  <c r="O4830" i="4" s="1"/>
  <c r="J4734" i="4"/>
  <c r="O4734" i="4" s="1"/>
  <c r="J4726" i="4"/>
  <c r="O4726" i="4" s="1"/>
  <c r="J4710" i="4"/>
  <c r="O4710" i="4" s="1"/>
  <c r="J4706" i="4"/>
  <c r="O4706" i="4" s="1"/>
  <c r="J4658" i="4"/>
  <c r="O4658" i="4" s="1"/>
  <c r="J4650" i="4"/>
  <c r="O4650" i="4" s="1"/>
  <c r="J4634" i="4"/>
  <c r="O4634" i="4" s="1"/>
  <c r="J4630" i="4"/>
  <c r="O4630" i="4" s="1"/>
  <c r="J4610" i="4"/>
  <c r="O4610" i="4" s="1"/>
  <c r="J4586" i="4"/>
  <c r="O4586" i="4" s="1"/>
  <c r="J4562" i="4"/>
  <c r="O4562" i="4" s="1"/>
  <c r="J4542" i="4"/>
  <c r="O4542" i="4" s="1"/>
  <c r="J4538" i="4"/>
  <c r="O4538" i="4" s="1"/>
  <c r="J4474" i="4"/>
  <c r="O4474" i="4" s="1"/>
  <c r="J4470" i="4"/>
  <c r="O4470" i="4" s="1"/>
  <c r="J4414" i="4"/>
  <c r="O4414" i="4" s="1"/>
  <c r="J4410" i="4"/>
  <c r="O4410" i="4" s="1"/>
  <c r="J4358" i="4"/>
  <c r="O4358" i="4" s="1"/>
  <c r="J4338" i="4"/>
  <c r="O4338" i="4" s="1"/>
  <c r="J4326" i="4"/>
  <c r="O4326" i="4" s="1"/>
  <c r="J4322" i="4"/>
  <c r="O4322" i="4" s="1"/>
  <c r="J4282" i="4"/>
  <c r="O4282" i="4" s="1"/>
  <c r="J4242" i="4"/>
  <c r="O4242" i="4" s="1"/>
  <c r="J4226" i="4"/>
  <c r="O4226" i="4" s="1"/>
  <c r="O1444" i="4"/>
  <c r="J3634" i="4"/>
  <c r="O3634" i="4" s="1"/>
  <c r="J3078" i="4"/>
  <c r="O3078" i="4" s="1"/>
  <c r="J2562" i="4"/>
  <c r="O2562" i="4" s="1"/>
  <c r="J2290" i="4"/>
  <c r="O2290" i="4" s="1"/>
  <c r="J1662" i="4"/>
  <c r="O1662" i="4" s="1"/>
  <c r="J1022" i="4"/>
  <c r="O1022" i="4" s="1"/>
  <c r="J526" i="4"/>
  <c r="O526" i="4" s="1"/>
  <c r="J210" i="4"/>
  <c r="O210" i="4" s="1"/>
  <c r="J2758" i="4"/>
  <c r="O2758" i="4" s="1"/>
  <c r="J4281" i="4"/>
  <c r="O4281" i="4" s="1"/>
  <c r="J4189" i="4"/>
  <c r="O4189" i="4" s="1"/>
  <c r="J4153" i="4"/>
  <c r="O4153" i="4" s="1"/>
  <c r="J4061" i="4"/>
  <c r="O4061" i="4" s="1"/>
  <c r="J4025" i="4"/>
  <c r="O4025" i="4" s="1"/>
  <c r="J3981" i="4"/>
  <c r="O3981" i="4" s="1"/>
  <c r="J3945" i="4"/>
  <c r="O3945" i="4" s="1"/>
  <c r="J3769" i="4"/>
  <c r="O3769" i="4" s="1"/>
  <c r="J3733" i="4"/>
  <c r="O3733" i="4" s="1"/>
  <c r="J3017" i="4"/>
  <c r="O3017" i="4" s="1"/>
  <c r="J2985" i="4"/>
  <c r="O2985" i="4" s="1"/>
  <c r="J2953" i="4"/>
  <c r="O2953" i="4" s="1"/>
  <c r="J2921" i="4"/>
  <c r="O2921" i="4" s="1"/>
  <c r="J2889" i="4"/>
  <c r="O2889" i="4" s="1"/>
  <c r="J2857" i="4"/>
  <c r="O2857" i="4" s="1"/>
  <c r="J2825" i="4"/>
  <c r="O2825" i="4" s="1"/>
  <c r="J2793" i="4"/>
  <c r="O2793" i="4" s="1"/>
  <c r="J2761" i="4"/>
  <c r="O2761" i="4" s="1"/>
  <c r="J2729" i="4"/>
  <c r="O2729" i="4" s="1"/>
  <c r="J2697" i="4"/>
  <c r="O2697" i="4" s="1"/>
  <c r="J2665" i="4"/>
  <c r="O2665" i="4" s="1"/>
  <c r="J2633" i="4"/>
  <c r="O2633" i="4" s="1"/>
  <c r="J2601" i="4"/>
  <c r="O2601" i="4" s="1"/>
  <c r="J2569" i="4"/>
  <c r="O2569" i="4" s="1"/>
  <c r="J2537" i="4"/>
  <c r="O2537" i="4" s="1"/>
  <c r="J2505" i="4"/>
  <c r="O2505" i="4" s="1"/>
  <c r="J2473" i="4"/>
  <c r="O2473" i="4" s="1"/>
  <c r="J2441" i="4"/>
  <c r="O2441" i="4" s="1"/>
  <c r="J2409" i="4"/>
  <c r="O2409" i="4" s="1"/>
  <c r="J2377" i="4"/>
  <c r="O2377" i="4" s="1"/>
  <c r="J2301" i="4"/>
  <c r="O2301" i="4" s="1"/>
  <c r="J2225" i="4"/>
  <c r="O2225" i="4" s="1"/>
  <c r="J2193" i="4"/>
  <c r="O2193" i="4" s="1"/>
  <c r="J2109" i="4"/>
  <c r="O2109" i="4" s="1"/>
  <c r="J2045" i="4"/>
  <c r="O2045" i="4" s="1"/>
  <c r="J1437" i="4"/>
  <c r="O1437" i="4" s="1"/>
  <c r="J1405" i="4"/>
  <c r="O1405" i="4" s="1"/>
  <c r="J1373" i="4"/>
  <c r="O1373" i="4" s="1"/>
  <c r="J1341" i="4"/>
  <c r="O1341" i="4" s="1"/>
  <c r="J1105" i="4"/>
  <c r="O1105" i="4" s="1"/>
  <c r="J1085" i="4"/>
  <c r="O1085" i="4" s="1"/>
  <c r="J1066" i="4"/>
  <c r="O1066" i="4" s="1"/>
  <c r="J977" i="4"/>
  <c r="O977" i="4" s="1"/>
  <c r="J957" i="4"/>
  <c r="O957" i="4" s="1"/>
  <c r="J938" i="4"/>
  <c r="O938" i="4" s="1"/>
  <c r="J849" i="4"/>
  <c r="O849" i="4" s="1"/>
  <c r="J829" i="4"/>
  <c r="O829" i="4" s="1"/>
  <c r="J810" i="4"/>
  <c r="O810" i="4" s="1"/>
  <c r="J721" i="4"/>
  <c r="O721" i="4" s="1"/>
  <c r="J701" i="4"/>
  <c r="O701" i="4" s="1"/>
  <c r="J682" i="4"/>
  <c r="O682" i="4" s="1"/>
  <c r="J593" i="4"/>
  <c r="O593" i="4" s="1"/>
  <c r="J573" i="4"/>
  <c r="O573" i="4" s="1"/>
  <c r="J554" i="4"/>
  <c r="O554" i="4" s="1"/>
  <c r="J465" i="4"/>
  <c r="O465" i="4" s="1"/>
  <c r="J445" i="4"/>
  <c r="O445" i="4" s="1"/>
  <c r="J426" i="4"/>
  <c r="O426" i="4" s="1"/>
  <c r="J337" i="4"/>
  <c r="O337" i="4" s="1"/>
  <c r="J189" i="4"/>
  <c r="O189" i="4" s="1"/>
  <c r="J157" i="4"/>
  <c r="O157" i="4" s="1"/>
  <c r="J125" i="4"/>
  <c r="O125" i="4" s="1"/>
  <c r="J322" i="4"/>
  <c r="O322" i="4" s="1"/>
  <c r="J234" i="4"/>
  <c r="O234" i="4" s="1"/>
  <c r="J226" i="4"/>
  <c r="O226" i="4" s="1"/>
  <c r="J4257" i="4"/>
  <c r="O4257" i="4" s="1"/>
  <c r="J4193" i="4"/>
  <c r="O4193" i="4" s="1"/>
  <c r="J4001" i="4"/>
  <c r="O4001" i="4" s="1"/>
  <c r="J3825" i="4"/>
  <c r="O3825" i="4" s="1"/>
  <c r="J3781" i="4"/>
  <c r="O3781" i="4" s="1"/>
  <c r="J3745" i="4"/>
  <c r="O3745" i="4" s="1"/>
  <c r="J3701" i="4"/>
  <c r="O3701" i="4" s="1"/>
  <c r="J3637" i="4"/>
  <c r="O3637" i="4" s="1"/>
  <c r="J3581" i="4"/>
  <c r="O3581" i="4" s="1"/>
  <c r="J3517" i="4"/>
  <c r="O3517" i="4" s="1"/>
  <c r="J3453" i="4"/>
  <c r="O3453" i="4" s="1"/>
  <c r="J3389" i="4"/>
  <c r="O3389" i="4" s="1"/>
  <c r="J3325" i="4"/>
  <c r="O3325" i="4" s="1"/>
  <c r="J3269" i="4"/>
  <c r="O3269" i="4" s="1"/>
  <c r="J3205" i="4"/>
  <c r="O3205" i="4" s="1"/>
  <c r="J3149" i="4"/>
  <c r="O3149" i="4" s="1"/>
  <c r="J3085" i="4"/>
  <c r="O3085" i="4" s="1"/>
  <c r="J3021" i="4"/>
  <c r="O3021" i="4" s="1"/>
  <c r="J2345" i="4"/>
  <c r="O2345" i="4" s="1"/>
  <c r="J2269" i="4"/>
  <c r="O2269" i="4" s="1"/>
  <c r="J2185" i="4"/>
  <c r="O2185" i="4" s="1"/>
  <c r="J2033" i="4"/>
  <c r="O2033" i="4" s="1"/>
  <c r="J969" i="4"/>
  <c r="O969" i="4" s="1"/>
  <c r="J905" i="4"/>
  <c r="O905" i="4" s="1"/>
  <c r="J873" i="4"/>
  <c r="O873" i="4" s="1"/>
  <c r="J809" i="4"/>
  <c r="O809" i="4" s="1"/>
  <c r="J777" i="4"/>
  <c r="O777" i="4" s="1"/>
  <c r="J713" i="4"/>
  <c r="O713" i="4" s="1"/>
  <c r="J649" i="4"/>
  <c r="O649" i="4" s="1"/>
  <c r="J585" i="4"/>
  <c r="O585" i="4" s="1"/>
  <c r="J533" i="4"/>
  <c r="O533" i="4" s="1"/>
  <c r="J469" i="4"/>
  <c r="O469" i="4" s="1"/>
  <c r="J405" i="4"/>
  <c r="O405" i="4" s="1"/>
  <c r="J373" i="4"/>
  <c r="O373" i="4" s="1"/>
  <c r="J281" i="4"/>
  <c r="O281" i="4" s="1"/>
  <c r="J225" i="4"/>
  <c r="O225" i="4" s="1"/>
  <c r="J4130" i="4"/>
  <c r="O4130" i="4" s="1"/>
  <c r="J4090" i="4"/>
  <c r="O4090" i="4" s="1"/>
  <c r="J4086" i="4"/>
  <c r="O4086" i="4" s="1"/>
  <c r="J4082" i="4"/>
  <c r="O4082" i="4" s="1"/>
  <c r="J4042" i="4"/>
  <c r="O4042" i="4" s="1"/>
  <c r="J4022" i="4"/>
  <c r="O4022" i="4" s="1"/>
  <c r="J3958" i="4"/>
  <c r="O3958" i="4" s="1"/>
  <c r="J3938" i="4"/>
  <c r="O3938" i="4" s="1"/>
  <c r="J3890" i="4"/>
  <c r="O3890" i="4" s="1"/>
  <c r="J3782" i="4"/>
  <c r="O3782" i="4" s="1"/>
  <c r="J3678" i="4"/>
  <c r="O3678" i="4" s="1"/>
  <c r="J3638" i="4"/>
  <c r="O3638" i="4" s="1"/>
  <c r="J3430" i="4"/>
  <c r="O3430" i="4" s="1"/>
  <c r="J3382" i="4"/>
  <c r="O3382" i="4" s="1"/>
  <c r="J3350" i="4"/>
  <c r="O3350" i="4" s="1"/>
  <c r="J3318" i="4"/>
  <c r="O3318" i="4" s="1"/>
  <c r="J3306" i="4"/>
  <c r="O3306" i="4" s="1"/>
  <c r="J3298" i="4"/>
  <c r="O3298" i="4" s="1"/>
  <c r="J3282" i="4"/>
  <c r="O3282" i="4" s="1"/>
  <c r="J3226" i="4"/>
  <c r="O3226" i="4" s="1"/>
  <c r="J3210" i="4"/>
  <c r="O3210" i="4" s="1"/>
  <c r="J3206" i="4"/>
  <c r="O3206" i="4" s="1"/>
  <c r="J3202" i="4"/>
  <c r="O3202" i="4" s="1"/>
  <c r="J3186" i="4"/>
  <c r="O3186" i="4" s="1"/>
  <c r="J3158" i="4"/>
  <c r="O3158" i="4" s="1"/>
  <c r="J3118" i="4"/>
  <c r="O3118" i="4" s="1"/>
  <c r="J3110" i="4"/>
  <c r="O3110" i="4" s="1"/>
  <c r="J3082" i="4"/>
  <c r="O3082" i="4" s="1"/>
  <c r="J3058" i="4"/>
  <c r="O3058" i="4" s="1"/>
  <c r="J3054" i="4"/>
  <c r="O3054" i="4" s="1"/>
  <c r="J2994" i="4"/>
  <c r="O2994" i="4" s="1"/>
  <c r="J2958" i="4"/>
  <c r="O2958" i="4" s="1"/>
  <c r="J2934" i="4"/>
  <c r="O2934" i="4" s="1"/>
  <c r="J2930" i="4"/>
  <c r="O2930" i="4" s="1"/>
  <c r="J2902" i="4"/>
  <c r="O2902" i="4" s="1"/>
  <c r="J2886" i="4"/>
  <c r="O2886" i="4" s="1"/>
  <c r="J2826" i="4"/>
  <c r="O2826" i="4" s="1"/>
  <c r="J2806" i="4"/>
  <c r="O2806" i="4" s="1"/>
  <c r="J2798" i="4"/>
  <c r="O2798" i="4" s="1"/>
  <c r="J2770" i="4"/>
  <c r="O2770" i="4" s="1"/>
  <c r="J2762" i="4"/>
  <c r="O2762" i="4" s="1"/>
  <c r="J2710" i="4"/>
  <c r="O2710" i="4" s="1"/>
  <c r="J2690" i="4"/>
  <c r="O2690" i="4" s="1"/>
  <c r="J2674" i="4"/>
  <c r="O2674" i="4" s="1"/>
  <c r="J2646" i="4"/>
  <c r="O2646" i="4" s="1"/>
  <c r="J2594" i="4"/>
  <c r="O2594" i="4" s="1"/>
  <c r="J2570" i="4"/>
  <c r="O2570" i="4" s="1"/>
  <c r="J2534" i="4"/>
  <c r="O2534" i="4" s="1"/>
  <c r="J2494" i="4"/>
  <c r="O2494" i="4" s="1"/>
  <c r="J2490" i="4"/>
  <c r="O2490" i="4" s="1"/>
  <c r="J2486" i="4"/>
  <c r="O2486" i="4" s="1"/>
  <c r="J2474" i="4"/>
  <c r="O2474" i="4" s="1"/>
  <c r="J2434" i="4"/>
  <c r="O2434" i="4" s="1"/>
  <c r="J2430" i="4"/>
  <c r="O2430" i="4" s="1"/>
  <c r="J2422" i="4"/>
  <c r="O2422" i="4" s="1"/>
  <c r="J2414" i="4"/>
  <c r="O2414" i="4" s="1"/>
  <c r="J2402" i="4"/>
  <c r="O2402" i="4" s="1"/>
  <c r="J2358" i="4"/>
  <c r="O2358" i="4" s="1"/>
  <c r="J2334" i="4"/>
  <c r="O2334" i="4" s="1"/>
  <c r="J2326" i="4"/>
  <c r="O2326" i="4" s="1"/>
  <c r="J2306" i="4"/>
  <c r="O2306" i="4" s="1"/>
  <c r="J2298" i="4"/>
  <c r="O2298" i="4" s="1"/>
  <c r="J2278" i="4"/>
  <c r="O2278" i="4" s="1"/>
  <c r="J2266" i="4"/>
  <c r="O2266" i="4" s="1"/>
  <c r="J2258" i="4"/>
  <c r="O2258" i="4" s="1"/>
  <c r="J2242" i="4"/>
  <c r="O2242" i="4" s="1"/>
  <c r="J2226" i="4"/>
  <c r="O2226" i="4" s="1"/>
  <c r="J2222" i="4"/>
  <c r="O2222" i="4" s="1"/>
  <c r="J2218" i="4"/>
  <c r="O2218" i="4" s="1"/>
  <c r="J2206" i="4"/>
  <c r="O2206" i="4" s="1"/>
  <c r="J2182" i="4"/>
  <c r="O2182" i="4" s="1"/>
  <c r="J2166" i="4"/>
  <c r="O2166" i="4" s="1"/>
  <c r="J2150" i="4"/>
  <c r="O2150" i="4" s="1"/>
  <c r="J1982" i="4"/>
  <c r="O1982" i="4" s="1"/>
  <c r="J1934" i="4"/>
  <c r="O1934" i="4" s="1"/>
  <c r="J1894" i="4"/>
  <c r="O1894" i="4" s="1"/>
  <c r="J1854" i="4"/>
  <c r="O1854" i="4" s="1"/>
  <c r="J1838" i="4"/>
  <c r="O1838" i="4" s="1"/>
  <c r="J1782" i="4"/>
  <c r="O1782" i="4" s="1"/>
  <c r="J1742" i="4"/>
  <c r="O1742" i="4" s="1"/>
  <c r="J1678" i="4"/>
  <c r="O1678" i="4" s="1"/>
  <c r="J1622" i="4"/>
  <c r="O1622" i="4" s="1"/>
  <c r="J1614" i="4"/>
  <c r="O1614" i="4" s="1"/>
  <c r="J1606" i="4"/>
  <c r="O1606" i="4" s="1"/>
  <c r="J1590" i="4"/>
  <c r="O1590" i="4" s="1"/>
  <c r="J1510" i="4"/>
  <c r="O1510" i="4" s="1"/>
  <c r="J1470" i="4"/>
  <c r="O1470" i="4" s="1"/>
  <c r="J1454" i="4"/>
  <c r="O1454" i="4" s="1"/>
  <c r="J1398" i="4"/>
  <c r="O1398" i="4" s="1"/>
  <c r="J1358" i="4"/>
  <c r="O1358" i="4" s="1"/>
  <c r="J1326" i="4"/>
  <c r="O1326" i="4" s="1"/>
  <c r="J1278" i="4"/>
  <c r="O1278" i="4" s="1"/>
  <c r="J1238" i="4"/>
  <c r="O1238" i="4" s="1"/>
  <c r="J1198" i="4"/>
  <c r="O1198" i="4" s="1"/>
  <c r="J1166" i="4"/>
  <c r="O1166" i="4" s="1"/>
  <c r="J1142" i="4"/>
  <c r="O1142" i="4" s="1"/>
  <c r="J1126" i="4"/>
  <c r="O1126" i="4" s="1"/>
  <c r="J1086" i="4"/>
  <c r="O1086" i="4" s="1"/>
  <c r="J998" i="4"/>
  <c r="O998" i="4" s="1"/>
  <c r="J982" i="4"/>
  <c r="O982" i="4" s="1"/>
  <c r="J918" i="4"/>
  <c r="O918" i="4" s="1"/>
  <c r="J878" i="4"/>
  <c r="O878" i="4" s="1"/>
  <c r="J830" i="4"/>
  <c r="O830" i="4" s="1"/>
  <c r="J662" i="4"/>
  <c r="O662" i="4" s="1"/>
  <c r="J598" i="4"/>
  <c r="O598" i="4" s="1"/>
  <c r="J574" i="4"/>
  <c r="O574" i="4" s="1"/>
  <c r="J566" i="4"/>
  <c r="O566" i="4" s="1"/>
  <c r="J550" i="4"/>
  <c r="O550" i="4" s="1"/>
  <c r="J534" i="4"/>
  <c r="O534" i="4" s="1"/>
  <c r="J494" i="4"/>
  <c r="O494" i="4" s="1"/>
  <c r="J422" i="4"/>
  <c r="O422" i="4" s="1"/>
  <c r="J246" i="4"/>
  <c r="O246" i="4" s="1"/>
  <c r="J222" i="4"/>
  <c r="O222" i="4" s="1"/>
  <c r="J206" i="4"/>
  <c r="O206" i="4" s="1"/>
  <c r="J4265" i="4"/>
  <c r="O4265" i="4" s="1"/>
  <c r="J3949" i="4"/>
  <c r="O3949" i="4" s="1"/>
  <c r="J3661" i="4"/>
  <c r="O3661" i="4" s="1"/>
  <c r="J3589" i="4"/>
  <c r="O3589" i="4" s="1"/>
  <c r="J3525" i="4"/>
  <c r="O3525" i="4" s="1"/>
  <c r="J3461" i="4"/>
  <c r="O3461" i="4" s="1"/>
  <c r="J1845" i="4"/>
  <c r="O1845" i="4" s="1"/>
  <c r="J1461" i="4"/>
  <c r="O1461" i="4" s="1"/>
  <c r="J1001" i="4"/>
  <c r="O1001" i="4" s="1"/>
  <c r="J693" i="4"/>
  <c r="O693" i="4" s="1"/>
  <c r="J501" i="4"/>
  <c r="O501" i="4" s="1"/>
  <c r="J437" i="4"/>
  <c r="O437" i="4" s="1"/>
  <c r="J341" i="4"/>
  <c r="O341" i="4" s="1"/>
  <c r="J289" i="4"/>
  <c r="O289" i="4" s="1"/>
  <c r="J217" i="4"/>
  <c r="O217" i="4" s="1"/>
  <c r="J4480" i="4"/>
  <c r="O4480" i="4" s="1"/>
  <c r="J4276" i="4"/>
  <c r="O4276" i="4" s="1"/>
  <c r="J4104" i="4"/>
  <c r="O4104" i="4" s="1"/>
  <c r="J3956" i="4"/>
  <c r="O3956" i="4" s="1"/>
  <c r="J3828" i="4"/>
  <c r="O3828" i="4" s="1"/>
  <c r="J3664" i="4"/>
  <c r="O3664" i="4" s="1"/>
  <c r="J3304" i="4"/>
  <c r="O3304" i="4" s="1"/>
  <c r="J3000" i="4"/>
  <c r="O3000" i="4" s="1"/>
  <c r="J2792" i="4"/>
  <c r="O2792" i="4" s="1"/>
  <c r="J2488" i="4"/>
  <c r="O2488" i="4" s="1"/>
  <c r="J3588" i="4"/>
  <c r="O3588" i="4" s="1"/>
  <c r="J3332" i="4"/>
  <c r="O3332" i="4" s="1"/>
  <c r="J3076" i="4"/>
  <c r="O3076" i="4" s="1"/>
  <c r="J2820" i="4"/>
  <c r="O2820" i="4" s="1"/>
  <c r="J2564" i="4"/>
  <c r="O2564" i="4" s="1"/>
  <c r="J2952" i="4"/>
  <c r="O2952" i="4" s="1"/>
  <c r="J2648" i="4"/>
  <c r="O2648" i="4" s="1"/>
  <c r="J4432" i="4"/>
  <c r="O4432" i="4" s="1"/>
  <c r="J4224" i="4"/>
  <c r="O4224" i="4" s="1"/>
  <c r="J4052" i="4"/>
  <c r="O4052" i="4" s="1"/>
  <c r="J3920" i="4"/>
  <c r="O3920" i="4" s="1"/>
  <c r="J3792" i="4"/>
  <c r="O3792" i="4" s="1"/>
  <c r="J3576" i="4"/>
  <c r="O3576" i="4" s="1"/>
  <c r="J3368" i="4"/>
  <c r="O3368" i="4" s="1"/>
  <c r="J3064" i="4"/>
  <c r="O3064" i="4" s="1"/>
  <c r="J2704" i="4"/>
  <c r="O2704" i="4" s="1"/>
  <c r="J3668" i="4"/>
  <c r="O3668" i="4" s="1"/>
  <c r="J3412" i="4"/>
  <c r="O3412" i="4" s="1"/>
  <c r="J3156" i="4"/>
  <c r="O3156" i="4" s="1"/>
  <c r="J2900" i="4"/>
  <c r="O2900" i="4" s="1"/>
  <c r="J2644" i="4"/>
  <c r="O2644" i="4" s="1"/>
  <c r="J4504" i="4"/>
  <c r="O4504" i="4" s="1"/>
  <c r="J4392" i="4"/>
  <c r="O4392" i="4" s="1"/>
  <c r="J4252" i="4"/>
  <c r="O4252" i="4" s="1"/>
  <c r="J4124" i="4"/>
  <c r="O4124" i="4" s="1"/>
  <c r="J3988" i="4"/>
  <c r="O3988" i="4" s="1"/>
  <c r="J3860" i="4"/>
  <c r="O3860" i="4" s="1"/>
  <c r="J3732" i="4"/>
  <c r="O3732" i="4" s="1"/>
  <c r="J3488" i="4"/>
  <c r="O3488" i="4" s="1"/>
  <c r="J3232" i="4"/>
  <c r="O3232" i="4" s="1"/>
  <c r="J2976" i="4"/>
  <c r="O2976" i="4" s="1"/>
  <c r="J2720" i="4"/>
  <c r="O2720" i="4" s="1"/>
  <c r="J4356" i="4"/>
  <c r="O4356" i="4" s="1"/>
  <c r="J3656" i="4"/>
  <c r="O3656" i="4" s="1"/>
  <c r="J3708" i="4"/>
  <c r="O3708" i="4" s="1"/>
  <c r="J3004" i="4"/>
  <c r="O3004" i="4" s="1"/>
  <c r="J2492" i="4"/>
  <c r="O2492" i="4" s="1"/>
  <c r="J1988" i="4"/>
  <c r="O1988" i="4" s="1"/>
  <c r="J1952" i="4"/>
  <c r="O1952" i="4" s="1"/>
  <c r="J1920" i="4"/>
  <c r="O1920" i="4" s="1"/>
  <c r="J1868" i="4"/>
  <c r="O1868" i="4" s="1"/>
  <c r="J1848" i="4"/>
  <c r="O1848" i="4" s="1"/>
  <c r="J1816" i="4"/>
  <c r="O1816" i="4" s="1"/>
  <c r="J1784" i="4"/>
  <c r="O1784" i="4" s="1"/>
  <c r="J1748" i="4"/>
  <c r="O1748" i="4" s="1"/>
  <c r="J1712" i="4"/>
  <c r="O1712" i="4" s="1"/>
  <c r="J1680" i="4"/>
  <c r="O1680" i="4" s="1"/>
  <c r="J1644" i="4"/>
  <c r="O1644" i="4" s="1"/>
  <c r="J1592" i="4"/>
  <c r="O1592" i="4" s="1"/>
  <c r="J1560" i="4"/>
  <c r="O1560" i="4" s="1"/>
  <c r="J1540" i="4"/>
  <c r="O1540" i="4" s="1"/>
  <c r="J1504" i="4"/>
  <c r="O1504" i="4" s="1"/>
  <c r="J1472" i="4"/>
  <c r="O1472" i="4" s="1"/>
  <c r="J4216" i="4"/>
  <c r="O4216" i="4" s="1"/>
  <c r="J3480" i="4"/>
  <c r="O3480" i="4" s="1"/>
  <c r="J2584" i="4"/>
  <c r="O2584" i="4" s="1"/>
  <c r="J3164" i="4"/>
  <c r="O3164" i="4" s="1"/>
  <c r="J2652" i="4"/>
  <c r="O2652" i="4" s="1"/>
  <c r="J4240" i="4"/>
  <c r="O4240" i="4" s="1"/>
  <c r="J3932" i="4"/>
  <c r="O3932" i="4" s="1"/>
  <c r="J3500" i="4"/>
  <c r="O3500" i="4" s="1"/>
  <c r="J2504" i="4"/>
  <c r="O2504" i="4" s="1"/>
  <c r="J1064" i="4"/>
  <c r="O1064" i="4" s="1"/>
  <c r="J1008" i="4"/>
  <c r="O1008" i="4" s="1"/>
  <c r="J928" i="4"/>
  <c r="O928" i="4" s="1"/>
  <c r="J852" i="4"/>
  <c r="O852" i="4" s="1"/>
  <c r="J780" i="4"/>
  <c r="O780" i="4" s="1"/>
  <c r="J720" i="4"/>
  <c r="O720" i="4" s="1"/>
  <c r="J660" i="4"/>
  <c r="O660" i="4" s="1"/>
  <c r="J584" i="4"/>
  <c r="O584" i="4" s="1"/>
  <c r="J528" i="4"/>
  <c r="O528" i="4" s="1"/>
  <c r="J436" i="4"/>
  <c r="O436" i="4" s="1"/>
  <c r="J408" i="4"/>
  <c r="O408" i="4" s="1"/>
  <c r="J336" i="4"/>
  <c r="O336" i="4" s="1"/>
  <c r="J1108" i="4"/>
  <c r="O1108" i="4" s="1"/>
  <c r="J1032" i="4"/>
  <c r="O1032" i="4" s="1"/>
  <c r="J968" i="4"/>
  <c r="O968" i="4" s="1"/>
  <c r="J908" i="4"/>
  <c r="O908" i="4" s="1"/>
  <c r="J836" i="4"/>
  <c r="O836" i="4" s="1"/>
  <c r="J776" i="4"/>
  <c r="O776" i="4" s="1"/>
  <c r="J700" i="4"/>
  <c r="O700" i="4" s="1"/>
  <c r="J624" i="4"/>
  <c r="O624" i="4" s="1"/>
  <c r="J548" i="4"/>
  <c r="O548" i="4" s="1"/>
  <c r="J516" i="4"/>
  <c r="O516" i="4" s="1"/>
  <c r="J456" i="4"/>
  <c r="O456" i="4" s="1"/>
  <c r="J396" i="4"/>
  <c r="O396" i="4" s="1"/>
  <c r="J178" i="4"/>
  <c r="O178" i="4" s="1"/>
  <c r="J146" i="4"/>
  <c r="O146" i="4" s="1"/>
  <c r="J114" i="4"/>
  <c r="O114" i="4" s="1"/>
  <c r="J3694" i="4"/>
  <c r="O3694" i="4" s="1"/>
  <c r="J4014" i="4"/>
  <c r="O4014" i="4" s="1"/>
  <c r="J3982" i="4"/>
  <c r="O3982" i="4" s="1"/>
  <c r="J3954" i="4"/>
  <c r="O3954" i="4" s="1"/>
  <c r="J3942" i="4"/>
  <c r="O3942" i="4" s="1"/>
  <c r="J3914" i="4"/>
  <c r="O3914" i="4" s="1"/>
  <c r="J3886" i="4"/>
  <c r="O3886" i="4" s="1"/>
  <c r="J3866" i="4"/>
  <c r="O3866" i="4" s="1"/>
  <c r="J3814" i="4"/>
  <c r="O3814" i="4" s="1"/>
  <c r="J3786" i="4"/>
  <c r="O3786" i="4" s="1"/>
  <c r="J3762" i="4"/>
  <c r="O3762" i="4" s="1"/>
  <c r="J3726" i="4"/>
  <c r="O3726" i="4" s="1"/>
  <c r="J3710" i="4"/>
  <c r="O3710" i="4" s="1"/>
  <c r="J3682" i="4"/>
  <c r="O3682" i="4" s="1"/>
  <c r="J3650" i="4"/>
  <c r="O3650" i="4" s="1"/>
  <c r="J3618" i="4"/>
  <c r="O3618" i="4" s="1"/>
  <c r="J3590" i="4"/>
  <c r="O3590" i="4" s="1"/>
  <c r="J3562" i="4"/>
  <c r="O3562" i="4" s="1"/>
  <c r="J3530" i="4"/>
  <c r="O3530" i="4" s="1"/>
  <c r="J3498" i="4"/>
  <c r="O3498" i="4" s="1"/>
  <c r="J3478" i="4"/>
  <c r="O3478" i="4" s="1"/>
  <c r="J3454" i="4"/>
  <c r="O3454" i="4" s="1"/>
  <c r="J4692" i="4"/>
  <c r="O4692" i="4" s="1"/>
  <c r="J3464" i="4"/>
  <c r="O3464" i="4" s="1"/>
  <c r="J3468" i="4"/>
  <c r="O3468" i="4" s="1"/>
  <c r="J4416" i="4"/>
  <c r="O4416" i="4" s="1"/>
  <c r="J4376" i="4"/>
  <c r="O4376" i="4" s="1"/>
  <c r="J4344" i="4"/>
  <c r="O4344" i="4" s="1"/>
  <c r="J4176" i="4"/>
  <c r="O4176" i="4" s="1"/>
  <c r="J4080" i="4"/>
  <c r="O4080" i="4" s="1"/>
  <c r="J3244" i="4"/>
  <c r="O3244" i="4" s="1"/>
  <c r="J3180" i="4"/>
  <c r="O3180" i="4" s="1"/>
  <c r="J3068" i="4"/>
  <c r="O3068" i="4" s="1"/>
  <c r="J2956" i="4"/>
  <c r="O2956" i="4" s="1"/>
  <c r="J2860" i="4"/>
  <c r="O2860" i="4" s="1"/>
  <c r="J2732" i="4"/>
  <c r="O2732" i="4" s="1"/>
  <c r="J2604" i="4"/>
  <c r="O2604" i="4" s="1"/>
  <c r="J2476" i="4"/>
  <c r="O2476" i="4" s="1"/>
  <c r="J2460" i="4"/>
  <c r="O2460" i="4" s="1"/>
  <c r="J2444" i="4"/>
  <c r="O2444" i="4" s="1"/>
  <c r="J2428" i="4"/>
  <c r="O2428" i="4" s="1"/>
  <c r="J2412" i="4"/>
  <c r="O2412" i="4" s="1"/>
  <c r="J2396" i="4"/>
  <c r="O2396" i="4" s="1"/>
  <c r="J2376" i="4"/>
  <c r="O2376" i="4" s="1"/>
  <c r="J2360" i="4"/>
  <c r="O2360" i="4" s="1"/>
  <c r="J2340" i="4"/>
  <c r="O2340" i="4" s="1"/>
  <c r="J2320" i="4"/>
  <c r="O2320" i="4" s="1"/>
  <c r="J2300" i="4"/>
  <c r="O2300" i="4" s="1"/>
  <c r="J2284" i="4"/>
  <c r="O2284" i="4" s="1"/>
  <c r="J2264" i="4"/>
  <c r="O2264" i="4" s="1"/>
  <c r="J2248" i="4"/>
  <c r="O2248" i="4" s="1"/>
  <c r="J2220" i="4"/>
  <c r="O2220" i="4" s="1"/>
  <c r="J2204" i="4"/>
  <c r="O2204" i="4" s="1"/>
  <c r="J2184" i="4"/>
  <c r="O2184" i="4" s="1"/>
  <c r="J2168" i="4"/>
  <c r="O2168" i="4" s="1"/>
  <c r="J2152" i="4"/>
  <c r="O2152" i="4" s="1"/>
  <c r="J2132" i="4"/>
  <c r="O2132" i="4" s="1"/>
  <c r="J2116" i="4"/>
  <c r="O2116" i="4" s="1"/>
  <c r="J2100" i="4"/>
  <c r="O2100" i="4" s="1"/>
  <c r="J2084" i="4"/>
  <c r="O2084" i="4" s="1"/>
  <c r="J2076" i="4"/>
  <c r="O2076" i="4" s="1"/>
  <c r="J2060" i="4"/>
  <c r="O2060" i="4" s="1"/>
  <c r="J2044" i="4"/>
  <c r="O2044" i="4" s="1"/>
  <c r="J2028" i="4"/>
  <c r="O2028" i="4" s="1"/>
  <c r="J2012" i="4"/>
  <c r="O2012" i="4" s="1"/>
  <c r="J1768" i="4"/>
  <c r="O1768" i="4" s="1"/>
  <c r="J1512" i="4"/>
  <c r="O1512" i="4" s="1"/>
  <c r="O1420" i="4"/>
  <c r="O1404" i="4"/>
  <c r="O1368" i="4"/>
  <c r="O1140" i="4"/>
  <c r="J128" i="4"/>
  <c r="O128" i="4" s="1"/>
  <c r="J112" i="4"/>
  <c r="O112" i="4" s="1"/>
  <c r="J5034" i="4"/>
  <c r="O5034" i="4" s="1"/>
  <c r="J4990" i="4"/>
  <c r="O4990" i="4" s="1"/>
  <c r="J4962" i="4"/>
  <c r="O4962" i="4" s="1"/>
  <c r="J4926" i="4"/>
  <c r="O4926" i="4" s="1"/>
  <c r="J4850" i="4"/>
  <c r="O4850" i="4" s="1"/>
  <c r="J4842" i="4"/>
  <c r="O4842" i="4" s="1"/>
  <c r="J4794" i="4"/>
  <c r="O4794" i="4" s="1"/>
  <c r="J4770" i="4"/>
  <c r="O4770" i="4" s="1"/>
  <c r="J4746" i="4"/>
  <c r="O4746" i="4" s="1"/>
  <c r="J4678" i="4"/>
  <c r="O4678" i="4" s="1"/>
  <c r="J4646" i="4"/>
  <c r="O4646" i="4" s="1"/>
  <c r="J4590" i="4"/>
  <c r="O4590" i="4" s="1"/>
  <c r="J4574" i="4"/>
  <c r="O4574" i="4" s="1"/>
  <c r="J4506" i="4"/>
  <c r="O4506" i="4" s="1"/>
  <c r="J4486" i="4"/>
  <c r="O4486" i="4" s="1"/>
  <c r="J4482" i="4"/>
  <c r="O4482" i="4" s="1"/>
  <c r="J4426" i="4"/>
  <c r="O4426" i="4" s="1"/>
  <c r="J4398" i="4"/>
  <c r="O4398" i="4" s="1"/>
  <c r="J4370" i="4"/>
  <c r="O4370" i="4" s="1"/>
  <c r="J4290" i="4"/>
  <c r="O4290" i="4" s="1"/>
  <c r="J4234" i="4"/>
  <c r="O4234" i="4" s="1"/>
  <c r="J4214" i="4"/>
  <c r="O4214" i="4" s="1"/>
  <c r="J4194" i="4"/>
  <c r="O4194" i="4" s="1"/>
  <c r="J2778" i="4"/>
  <c r="O2778" i="4" s="1"/>
  <c r="J2138" i="4"/>
  <c r="O2138" i="4" s="1"/>
  <c r="J782" i="4"/>
  <c r="O782" i="4" s="1"/>
  <c r="J4217" i="4"/>
  <c r="O4217" i="4" s="1"/>
  <c r="J4125" i="4"/>
  <c r="O4125" i="4" s="1"/>
  <c r="J4089" i="4"/>
  <c r="O4089" i="4" s="1"/>
  <c r="J3929" i="4"/>
  <c r="O3929" i="4" s="1"/>
  <c r="J3893" i="4"/>
  <c r="O3893" i="4" s="1"/>
  <c r="J3849" i="4"/>
  <c r="O3849" i="4" s="1"/>
  <c r="J3813" i="4"/>
  <c r="O3813" i="4" s="1"/>
  <c r="J2969" i="4"/>
  <c r="O2969" i="4" s="1"/>
  <c r="J2905" i="4"/>
  <c r="O2905" i="4" s="1"/>
  <c r="J2841" i="4"/>
  <c r="O2841" i="4" s="1"/>
  <c r="J2777" i="4"/>
  <c r="O2777" i="4" s="1"/>
  <c r="J2713" i="4"/>
  <c r="O2713" i="4" s="1"/>
  <c r="J2649" i="4"/>
  <c r="O2649" i="4" s="1"/>
  <c r="J2585" i="4"/>
  <c r="O2585" i="4" s="1"/>
  <c r="J2521" i="4"/>
  <c r="O2521" i="4" s="1"/>
  <c r="J2457" i="4"/>
  <c r="O2457" i="4" s="1"/>
  <c r="J2393" i="4"/>
  <c r="O2393" i="4" s="1"/>
  <c r="J1981" i="4"/>
  <c r="O1981" i="4" s="1"/>
  <c r="J1949" i="4"/>
  <c r="O1949" i="4" s="1"/>
  <c r="J1853" i="4"/>
  <c r="O1853" i="4" s="1"/>
  <c r="J1821" i="4"/>
  <c r="O1821" i="4" s="1"/>
  <c r="J1725" i="4"/>
  <c r="O1725" i="4" s="1"/>
  <c r="J1693" i="4"/>
  <c r="O1693" i="4" s="1"/>
  <c r="J1597" i="4"/>
  <c r="O1597" i="4" s="1"/>
  <c r="J1533" i="4"/>
  <c r="O1533" i="4" s="1"/>
  <c r="J1277" i="4"/>
  <c r="O1277" i="4" s="1"/>
  <c r="J1245" i="4"/>
  <c r="O1245" i="4" s="1"/>
  <c r="J1194" i="4"/>
  <c r="O1194" i="4" s="1"/>
  <c r="J1169" i="4"/>
  <c r="O1169" i="4" s="1"/>
  <c r="J1021" i="4"/>
  <c r="O1021" i="4" s="1"/>
  <c r="J1002" i="4"/>
  <c r="O1002" i="4" s="1"/>
  <c r="J893" i="4"/>
  <c r="O893" i="4" s="1"/>
  <c r="J874" i="4"/>
  <c r="O874" i="4" s="1"/>
  <c r="J765" i="4"/>
  <c r="O765" i="4" s="1"/>
  <c r="J746" i="4"/>
  <c r="O746" i="4" s="1"/>
  <c r="J637" i="4"/>
  <c r="O637" i="4" s="1"/>
  <c r="J618" i="4"/>
  <c r="O618" i="4" s="1"/>
  <c r="J529" i="4"/>
  <c r="O529" i="4" s="1"/>
  <c r="J509" i="4"/>
  <c r="O509" i="4" s="1"/>
  <c r="J401" i="4"/>
  <c r="O401" i="4" s="1"/>
  <c r="J362" i="4"/>
  <c r="O362" i="4" s="1"/>
  <c r="J141" i="4"/>
  <c r="O141" i="4" s="1"/>
  <c r="J109" i="4"/>
  <c r="O109" i="4" s="1"/>
  <c r="J274" i="4"/>
  <c r="O274" i="4" s="1"/>
  <c r="J250" i="4"/>
  <c r="O250" i="4" s="1"/>
  <c r="J3913" i="4"/>
  <c r="O3913" i="4" s="1"/>
  <c r="J3605" i="4"/>
  <c r="O3605" i="4" s="1"/>
  <c r="J3485" i="4"/>
  <c r="O3485" i="4" s="1"/>
  <c r="J3357" i="4"/>
  <c r="O3357" i="4" s="1"/>
  <c r="J3237" i="4"/>
  <c r="O3237" i="4" s="1"/>
  <c r="J3117" i="4"/>
  <c r="O3117" i="4" s="1"/>
  <c r="J2153" i="4"/>
  <c r="O2153" i="4" s="1"/>
  <c r="J1865" i="4"/>
  <c r="O1865" i="4" s="1"/>
  <c r="J1801" i="4"/>
  <c r="O1801" i="4" s="1"/>
  <c r="J1737" i="4"/>
  <c r="O1737" i="4" s="1"/>
  <c r="J1545" i="4"/>
  <c r="O1545" i="4" s="1"/>
  <c r="J1385" i="4"/>
  <c r="O1385" i="4" s="1"/>
  <c r="J1321" i="4"/>
  <c r="O1321" i="4" s="1"/>
  <c r="J1173" i="4"/>
  <c r="O1173" i="4" s="1"/>
  <c r="J313" i="4"/>
  <c r="O313" i="4" s="1"/>
  <c r="J4122" i="4"/>
  <c r="O4122" i="4" s="1"/>
  <c r="J4102" i="4"/>
  <c r="O4102" i="4" s="1"/>
  <c r="J3930" i="4"/>
  <c r="O3930" i="4" s="1"/>
  <c r="J3574" i="4"/>
  <c r="O3574" i="4" s="1"/>
  <c r="J3514" i="4"/>
  <c r="O3514" i="4" s="1"/>
  <c r="J3414" i="4"/>
  <c r="O3414" i="4" s="1"/>
  <c r="J3394" i="4"/>
  <c r="O3394" i="4" s="1"/>
  <c r="J3310" i="4"/>
  <c r="O3310" i="4" s="1"/>
  <c r="J3290" i="4"/>
  <c r="O3290" i="4" s="1"/>
  <c r="J3270" i="4"/>
  <c r="O3270" i="4" s="1"/>
  <c r="J3218" i="4"/>
  <c r="O3218" i="4" s="1"/>
  <c r="J3122" i="4"/>
  <c r="O3122" i="4" s="1"/>
  <c r="J3062" i="4"/>
  <c r="O3062" i="4" s="1"/>
  <c r="J3018" i="4"/>
  <c r="O3018" i="4" s="1"/>
  <c r="J2970" i="4"/>
  <c r="O2970" i="4" s="1"/>
  <c r="J2922" i="4"/>
  <c r="O2922" i="4" s="1"/>
  <c r="J2830" i="4"/>
  <c r="O2830" i="4" s="1"/>
  <c r="J2802" i="4"/>
  <c r="O2802" i="4" s="1"/>
  <c r="J2782" i="4"/>
  <c r="O2782" i="4" s="1"/>
  <c r="J2746" i="4"/>
  <c r="O2746" i="4" s="1"/>
  <c r="J2726" i="4"/>
  <c r="O2726" i="4" s="1"/>
  <c r="J2702" i="4"/>
  <c r="O2702" i="4" s="1"/>
  <c r="J2626" i="4"/>
  <c r="O2626" i="4" s="1"/>
  <c r="J2602" i="4"/>
  <c r="O2602" i="4" s="1"/>
  <c r="J2578" i="4"/>
  <c r="O2578" i="4" s="1"/>
  <c r="J2554" i="4"/>
  <c r="O2554" i="4" s="1"/>
  <c r="J2530" i="4"/>
  <c r="O2530" i="4" s="1"/>
  <c r="J2506" i="4"/>
  <c r="O2506" i="4" s="1"/>
  <c r="J2446" i="4"/>
  <c r="O2446" i="4" s="1"/>
  <c r="J2398" i="4"/>
  <c r="O2398" i="4" s="1"/>
  <c r="J2342" i="4"/>
  <c r="O2342" i="4" s="1"/>
  <c r="J2322" i="4"/>
  <c r="O2322" i="4" s="1"/>
  <c r="J2250" i="4"/>
  <c r="O2250" i="4" s="1"/>
  <c r="J2198" i="4"/>
  <c r="O2198" i="4" s="1"/>
  <c r="J2186" i="4"/>
  <c r="O2186" i="4" s="1"/>
  <c r="J2174" i="4"/>
  <c r="O2174" i="4" s="1"/>
  <c r="J2126" i="4"/>
  <c r="O2126" i="4" s="1"/>
  <c r="J1990" i="4"/>
  <c r="O1990" i="4" s="1"/>
  <c r="J1966" i="4"/>
  <c r="O1966" i="4" s="1"/>
  <c r="J1806" i="4"/>
  <c r="O1806" i="4" s="1"/>
  <c r="J1758" i="4"/>
  <c r="O1758" i="4" s="1"/>
  <c r="J1694" i="4"/>
  <c r="O1694" i="4" s="1"/>
  <c r="J1526" i="4"/>
  <c r="O1526" i="4" s="1"/>
  <c r="J1430" i="4"/>
  <c r="O1430" i="4" s="1"/>
  <c r="J1406" i="4"/>
  <c r="O1406" i="4" s="1"/>
  <c r="J1190" i="4"/>
  <c r="O1190" i="4" s="1"/>
  <c r="J1134" i="4"/>
  <c r="O1134" i="4" s="1"/>
  <c r="J1030" i="4"/>
  <c r="O1030" i="4" s="1"/>
  <c r="J934" i="4"/>
  <c r="O934" i="4" s="1"/>
  <c r="J838" i="4"/>
  <c r="O838" i="4" s="1"/>
  <c r="J806" i="4"/>
  <c r="O806" i="4" s="1"/>
  <c r="J766" i="4"/>
  <c r="O766" i="4" s="1"/>
  <c r="J718" i="4"/>
  <c r="O718" i="4" s="1"/>
  <c r="J678" i="4"/>
  <c r="O678" i="4" s="1"/>
  <c r="J334" i="4"/>
  <c r="O334" i="4" s="1"/>
  <c r="J286" i="4"/>
  <c r="O286" i="4" s="1"/>
  <c r="J270" i="4"/>
  <c r="O270" i="4" s="1"/>
  <c r="J198" i="4"/>
  <c r="O198" i="4" s="1"/>
  <c r="J3789" i="4"/>
  <c r="O3789" i="4" s="1"/>
  <c r="J3693" i="4"/>
  <c r="O3693" i="4" s="1"/>
  <c r="J3557" i="4"/>
  <c r="O3557" i="4" s="1"/>
  <c r="J2337" i="4"/>
  <c r="O2337" i="4" s="1"/>
  <c r="J2005" i="4"/>
  <c r="O2005" i="4" s="1"/>
  <c r="J1301" i="4"/>
  <c r="O1301" i="4" s="1"/>
  <c r="J853" i="4"/>
  <c r="O853" i="4" s="1"/>
  <c r="J249" i="4"/>
  <c r="O249" i="4" s="1"/>
  <c r="J4468" i="4"/>
  <c r="O4468" i="4" s="1"/>
  <c r="J4256" i="4"/>
  <c r="O4256" i="4" s="1"/>
  <c r="J4084" i="4"/>
  <c r="O4084" i="4" s="1"/>
  <c r="J3940" i="4"/>
  <c r="O3940" i="4" s="1"/>
  <c r="J3876" i="4"/>
  <c r="O3876" i="4" s="1"/>
  <c r="J3748" i="4"/>
  <c r="O3748" i="4" s="1"/>
  <c r="J3432" i="4"/>
  <c r="O3432" i="4" s="1"/>
  <c r="J3128" i="4"/>
  <c r="O3128" i="4" s="1"/>
  <c r="J2768" i="4"/>
  <c r="O2768" i="4" s="1"/>
  <c r="J4424" i="4"/>
  <c r="O4424" i="4" s="1"/>
  <c r="J3556" i="4"/>
  <c r="O3556" i="4" s="1"/>
  <c r="J3300" i="4"/>
  <c r="O3300" i="4" s="1"/>
  <c r="J3044" i="4"/>
  <c r="O3044" i="4" s="1"/>
  <c r="J2788" i="4"/>
  <c r="O2788" i="4" s="1"/>
  <c r="J2532" i="4"/>
  <c r="O2532" i="4" s="1"/>
  <c r="J2928" i="4"/>
  <c r="O2928" i="4" s="1"/>
  <c r="J2568" i="4"/>
  <c r="O2568" i="4" s="1"/>
  <c r="J4388" i="4"/>
  <c r="O4388" i="4" s="1"/>
  <c r="J4200" i="4"/>
  <c r="O4200" i="4" s="1"/>
  <c r="J4032" i="4"/>
  <c r="O4032" i="4" s="1"/>
  <c r="J3904" i="4"/>
  <c r="O3904" i="4" s="1"/>
  <c r="J3840" i="4"/>
  <c r="O3840" i="4" s="1"/>
  <c r="J3704" i="4"/>
  <c r="O3704" i="4" s="1"/>
  <c r="J3344" i="4"/>
  <c r="O3344" i="4" s="1"/>
  <c r="J2984" i="4"/>
  <c r="O2984" i="4" s="1"/>
  <c r="J2680" i="4"/>
  <c r="O2680" i="4" s="1"/>
  <c r="J3636" i="4"/>
  <c r="O3636" i="4" s="1"/>
  <c r="J3380" i="4"/>
  <c r="O3380" i="4" s="1"/>
  <c r="J3124" i="4"/>
  <c r="O3124" i="4" s="1"/>
  <c r="J2868" i="4"/>
  <c r="O2868" i="4" s="1"/>
  <c r="J2612" i="4"/>
  <c r="O2612" i="4" s="1"/>
  <c r="J4484" i="4"/>
  <c r="O4484" i="4" s="1"/>
  <c r="J4364" i="4"/>
  <c r="O4364" i="4" s="1"/>
  <c r="J4236" i="4"/>
  <c r="O4236" i="4" s="1"/>
  <c r="J4108" i="4"/>
  <c r="O4108" i="4" s="1"/>
  <c r="J3976" i="4"/>
  <c r="O3976" i="4" s="1"/>
  <c r="J3848" i="4"/>
  <c r="O3848" i="4" s="1"/>
  <c r="J3712" i="4"/>
  <c r="O3712" i="4" s="1"/>
  <c r="J3456" i="4"/>
  <c r="O3456" i="4" s="1"/>
  <c r="J3200" i="4"/>
  <c r="O3200" i="4" s="1"/>
  <c r="J2944" i="4"/>
  <c r="O2944" i="4" s="1"/>
  <c r="J2688" i="4"/>
  <c r="O2688" i="4" s="1"/>
  <c r="J4304" i="4"/>
  <c r="O4304" i="4" s="1"/>
  <c r="J3416" i="4"/>
  <c r="O3416" i="4" s="1"/>
  <c r="J3612" i="4"/>
  <c r="O3612" i="4" s="1"/>
  <c r="J2940" i="4"/>
  <c r="O2940" i="4" s="1"/>
  <c r="J3096" i="4"/>
  <c r="O3096" i="4" s="1"/>
  <c r="J1984" i="4"/>
  <c r="O1984" i="4" s="1"/>
  <c r="J1948" i="4"/>
  <c r="O1948" i="4" s="1"/>
  <c r="J1900" i="4"/>
  <c r="O1900" i="4" s="1"/>
  <c r="J1864" i="4"/>
  <c r="O1864" i="4" s="1"/>
  <c r="J1828" i="4"/>
  <c r="O1828" i="4" s="1"/>
  <c r="J1796" i="4"/>
  <c r="O1796" i="4" s="1"/>
  <c r="J1760" i="4"/>
  <c r="O1760" i="4" s="1"/>
  <c r="J1740" i="4"/>
  <c r="O1740" i="4" s="1"/>
  <c r="J1708" i="4"/>
  <c r="O1708" i="4" s="1"/>
  <c r="J1676" i="4"/>
  <c r="O1676" i="4" s="1"/>
  <c r="J1640" i="4"/>
  <c r="O1640" i="4" s="1"/>
  <c r="J1604" i="4"/>
  <c r="O1604" i="4" s="1"/>
  <c r="J1572" i="4"/>
  <c r="O1572" i="4" s="1"/>
  <c r="J1536" i="4"/>
  <c r="O1536" i="4" s="1"/>
  <c r="J1500" i="4"/>
  <c r="O1500" i="4" s="1"/>
  <c r="J1468" i="4"/>
  <c r="O1468" i="4" s="1"/>
  <c r="J4164" i="4"/>
  <c r="O4164" i="4" s="1"/>
  <c r="J3272" i="4"/>
  <c r="O3272" i="4" s="1"/>
  <c r="J3356" i="4"/>
  <c r="O3356" i="4" s="1"/>
  <c r="J3100" i="4"/>
  <c r="O3100" i="4" s="1"/>
  <c r="J2588" i="4"/>
  <c r="O2588" i="4" s="1"/>
  <c r="J4196" i="4"/>
  <c r="O4196" i="4" s="1"/>
  <c r="J3896" i="4"/>
  <c r="O3896" i="4" s="1"/>
  <c r="J3564" i="4"/>
  <c r="O3564" i="4" s="1"/>
  <c r="J1056" i="4"/>
  <c r="O1056" i="4" s="1"/>
  <c r="J1000" i="4"/>
  <c r="O1000" i="4" s="1"/>
  <c r="J920" i="4"/>
  <c r="O920" i="4" s="1"/>
  <c r="J848" i="4"/>
  <c r="O848" i="4" s="1"/>
  <c r="J772" i="4"/>
  <c r="O772" i="4" s="1"/>
  <c r="J712" i="4"/>
  <c r="O712" i="4" s="1"/>
  <c r="J652" i="4"/>
  <c r="O652" i="4" s="1"/>
  <c r="J576" i="4"/>
  <c r="O576" i="4" s="1"/>
  <c r="J520" i="4"/>
  <c r="O520" i="4" s="1"/>
  <c r="J428" i="4"/>
  <c r="O428" i="4" s="1"/>
  <c r="J356" i="4"/>
  <c r="O356" i="4" s="1"/>
  <c r="J1068" i="4"/>
  <c r="O1068" i="4" s="1"/>
  <c r="J988" i="4"/>
  <c r="O988" i="4" s="1"/>
  <c r="J932" i="4"/>
  <c r="O932" i="4" s="1"/>
  <c r="J872" i="4"/>
  <c r="O872" i="4" s="1"/>
  <c r="J796" i="4"/>
  <c r="O796" i="4" s="1"/>
  <c r="J692" i="4"/>
  <c r="O692" i="4" s="1"/>
  <c r="J620" i="4"/>
  <c r="O620" i="4" s="1"/>
  <c r="J540" i="4"/>
  <c r="O540" i="4" s="1"/>
  <c r="J484" i="4"/>
  <c r="O484" i="4" s="1"/>
  <c r="J424" i="4"/>
  <c r="O424" i="4" s="1"/>
  <c r="J360" i="4"/>
  <c r="O360" i="4" s="1"/>
  <c r="J174" i="4"/>
  <c r="O174" i="4" s="1"/>
  <c r="J142" i="4"/>
  <c r="O142" i="4" s="1"/>
  <c r="J110" i="4"/>
  <c r="O110" i="4" s="1"/>
  <c r="J3502" i="4"/>
  <c r="O3502" i="4" s="1"/>
  <c r="J4612" i="4"/>
  <c r="O4612" i="4" s="1"/>
  <c r="J5012" i="4"/>
  <c r="O5012" i="4" s="1"/>
  <c r="J4980" i="4"/>
  <c r="O4980" i="4" s="1"/>
  <c r="J4940" i="4"/>
  <c r="O4940" i="4" s="1"/>
  <c r="J4900" i="4"/>
  <c r="O4900" i="4" s="1"/>
  <c r="J4872" i="4"/>
  <c r="O4872" i="4" s="1"/>
  <c r="J4848" i="4"/>
  <c r="O4848" i="4" s="1"/>
  <c r="J4804" i="4"/>
  <c r="O4804" i="4" s="1"/>
  <c r="J4764" i="4"/>
  <c r="O4764" i="4" s="1"/>
  <c r="J4736" i="4"/>
  <c r="O4736" i="4" s="1"/>
  <c r="J4720" i="4"/>
  <c r="O4720" i="4" s="1"/>
  <c r="J4684" i="4"/>
  <c r="O4684" i="4" s="1"/>
  <c r="J4632" i="4"/>
  <c r="O4632" i="4" s="1"/>
  <c r="J4592" i="4"/>
  <c r="O4592" i="4" s="1"/>
  <c r="J4568" i="4"/>
  <c r="O4568" i="4" s="1"/>
  <c r="J4508" i="4"/>
  <c r="O4508" i="4" s="1"/>
  <c r="J3752" i="4"/>
  <c r="O3752" i="4" s="1"/>
  <c r="J3400" i="4"/>
  <c r="O3400" i="4" s="1"/>
  <c r="J4960" i="4"/>
  <c r="O4960" i="4" s="1"/>
  <c r="J4896" i="4"/>
  <c r="O4896" i="4" s="1"/>
  <c r="J5032" i="4"/>
  <c r="O5032" i="4" s="1"/>
  <c r="J4984" i="4"/>
  <c r="O4984" i="4" s="1"/>
  <c r="J4944" i="4"/>
  <c r="O4944" i="4" s="1"/>
  <c r="J4912" i="4"/>
  <c r="O4912" i="4" s="1"/>
  <c r="J4860" i="4"/>
  <c r="O4860" i="4" s="1"/>
  <c r="J4828" i="4"/>
  <c r="O4828" i="4" s="1"/>
  <c r="J4800" i="4"/>
  <c r="O4800" i="4" s="1"/>
  <c r="J4756" i="4"/>
  <c r="O4756" i="4" s="1"/>
  <c r="J4704" i="4"/>
  <c r="O4704" i="4" s="1"/>
  <c r="J4672" i="4"/>
  <c r="O4672" i="4" s="1"/>
  <c r="J4636" i="4"/>
  <c r="O4636" i="4" s="1"/>
  <c r="J4576" i="4"/>
  <c r="O4576" i="4" s="1"/>
  <c r="J3816" i="4"/>
  <c r="O3816" i="4" s="1"/>
  <c r="O1416" i="4"/>
  <c r="O1364" i="4"/>
  <c r="O1332" i="4"/>
  <c r="O1216" i="4"/>
  <c r="O1168" i="4"/>
  <c r="J1044" i="4"/>
  <c r="O1044" i="4" s="1"/>
  <c r="J800" i="4"/>
  <c r="O800" i="4" s="1"/>
  <c r="J512" i="4"/>
  <c r="O512" i="4" s="1"/>
  <c r="J320" i="4"/>
  <c r="O320" i="4" s="1"/>
  <c r="J304" i="4"/>
  <c r="O304" i="4" s="1"/>
  <c r="J284" i="4"/>
  <c r="O284" i="4" s="1"/>
  <c r="J264" i="4"/>
  <c r="O264" i="4" s="1"/>
  <c r="J256" i="4"/>
  <c r="O256" i="4" s="1"/>
  <c r="J240" i="4"/>
  <c r="O240" i="4" s="1"/>
  <c r="J216" i="4"/>
  <c r="O216" i="4" s="1"/>
  <c r="J196" i="4"/>
  <c r="O196" i="4" s="1"/>
  <c r="J148" i="4"/>
  <c r="O148" i="4" s="1"/>
  <c r="J5042" i="4"/>
  <c r="O5042" i="4" s="1"/>
  <c r="J4902" i="4"/>
  <c r="O4902" i="4" s="1"/>
  <c r="J4802" i="4"/>
  <c r="O4802" i="4" s="1"/>
  <c r="J4778" i="4"/>
  <c r="O4778" i="4" s="1"/>
  <c r="J4730" i="4"/>
  <c r="O4730" i="4" s="1"/>
  <c r="J4698" i="4"/>
  <c r="O4698" i="4" s="1"/>
  <c r="J4654" i="4"/>
  <c r="O4654" i="4" s="1"/>
  <c r="J4614" i="4"/>
  <c r="O4614" i="4" s="1"/>
  <c r="J4606" i="4"/>
  <c r="O4606" i="4" s="1"/>
  <c r="J4582" i="4"/>
  <c r="O4582" i="4" s="1"/>
  <c r="J4490" i="4"/>
  <c r="O4490" i="4" s="1"/>
  <c r="J4450" i="4"/>
  <c r="O4450" i="4" s="1"/>
  <c r="J4402" i="4"/>
  <c r="O4402" i="4" s="1"/>
  <c r="J4374" i="4"/>
  <c r="O4374" i="4" s="1"/>
  <c r="J4262" i="4"/>
  <c r="O4262" i="4" s="1"/>
  <c r="O1252" i="4"/>
  <c r="J3190" i="4"/>
  <c r="O3190" i="4" s="1"/>
  <c r="J2366" i="4"/>
  <c r="O2366" i="4" s="1"/>
  <c r="J1182" i="4"/>
  <c r="O1182" i="4" s="1"/>
  <c r="J262" i="4"/>
  <c r="O262" i="4" s="1"/>
  <c r="J2838" i="4"/>
  <c r="O2838" i="4" s="1"/>
  <c r="J4209" i="4"/>
  <c r="O4209" i="4" s="1"/>
  <c r="J3989" i="4"/>
  <c r="O3989" i="4" s="1"/>
  <c r="J3885" i="4"/>
  <c r="O3885" i="4" s="1"/>
  <c r="J3841" i="4"/>
  <c r="O3841" i="4" s="1"/>
  <c r="J2961" i="4"/>
  <c r="O2961" i="4" s="1"/>
  <c r="J2865" i="4"/>
  <c r="O2865" i="4" s="1"/>
  <c r="J2801" i="4"/>
  <c r="O2801" i="4" s="1"/>
  <c r="J2737" i="4"/>
  <c r="O2737" i="4" s="1"/>
  <c r="J2673" i="4"/>
  <c r="O2673" i="4" s="1"/>
  <c r="J2609" i="4"/>
  <c r="O2609" i="4" s="1"/>
  <c r="J2577" i="4"/>
  <c r="O2577" i="4" s="1"/>
  <c r="J2513" i="4"/>
  <c r="O2513" i="4" s="1"/>
  <c r="J2449" i="4"/>
  <c r="O2449" i="4" s="1"/>
  <c r="J2385" i="4"/>
  <c r="O2385" i="4" s="1"/>
  <c r="J2277" i="4"/>
  <c r="O2277" i="4" s="1"/>
  <c r="J2201" i="4"/>
  <c r="O2201" i="4" s="1"/>
  <c r="J2125" i="4"/>
  <c r="O2125" i="4" s="1"/>
  <c r="J1425" i="4"/>
  <c r="O1425" i="4" s="1"/>
  <c r="J1393" i="4"/>
  <c r="O1393" i="4" s="1"/>
  <c r="J1162" i="4"/>
  <c r="O1162" i="4" s="1"/>
  <c r="J1053" i="4"/>
  <c r="O1053" i="4" s="1"/>
  <c r="J945" i="4"/>
  <c r="O945" i="4" s="1"/>
  <c r="J797" i="4"/>
  <c r="O797" i="4" s="1"/>
  <c r="J778" i="4"/>
  <c r="O778" i="4" s="1"/>
  <c r="J689" i="4"/>
  <c r="O689" i="4" s="1"/>
  <c r="J541" i="4"/>
  <c r="O541" i="4" s="1"/>
  <c r="J433" i="4"/>
  <c r="O433" i="4" s="1"/>
  <c r="J394" i="4"/>
  <c r="O394" i="4" s="1"/>
  <c r="J133" i="4"/>
  <c r="O133" i="4" s="1"/>
  <c r="J306" i="4"/>
  <c r="O306" i="4" s="1"/>
  <c r="J298" i="4"/>
  <c r="O298" i="4" s="1"/>
  <c r="J4173" i="4"/>
  <c r="O4173" i="4" s="1"/>
  <c r="J3753" i="4"/>
  <c r="O3753" i="4" s="1"/>
  <c r="J3653" i="4"/>
  <c r="O3653" i="4" s="1"/>
  <c r="J3533" i="4"/>
  <c r="O3533" i="4" s="1"/>
  <c r="J3405" i="4"/>
  <c r="O3405" i="4" s="1"/>
  <c r="J3277" i="4"/>
  <c r="O3277" i="4" s="1"/>
  <c r="J3157" i="4"/>
  <c r="O3157" i="4" s="1"/>
  <c r="J3037" i="4"/>
  <c r="O3037" i="4" s="1"/>
  <c r="J2353" i="4"/>
  <c r="O2353" i="4" s="1"/>
  <c r="J2113" i="4"/>
  <c r="O2113" i="4" s="1"/>
  <c r="J1225" i="4"/>
  <c r="O1225" i="4" s="1"/>
  <c r="J1129" i="4"/>
  <c r="O1129" i="4" s="1"/>
  <c r="J1065" i="4"/>
  <c r="O1065" i="4" s="1"/>
  <c r="J885" i="4"/>
  <c r="O885" i="4" s="1"/>
  <c r="J821" i="4"/>
  <c r="O821" i="4" s="1"/>
  <c r="J789" i="4"/>
  <c r="O789" i="4" s="1"/>
  <c r="J725" i="4"/>
  <c r="O725" i="4" s="1"/>
  <c r="J565" i="4"/>
  <c r="O565" i="4" s="1"/>
  <c r="J297" i="4"/>
  <c r="O297" i="4" s="1"/>
  <c r="J4162" i="4"/>
  <c r="O4162" i="4" s="1"/>
  <c r="J4154" i="4"/>
  <c r="O4154" i="4" s="1"/>
  <c r="J4146" i="4"/>
  <c r="O4146" i="4" s="1"/>
  <c r="J4134" i="4"/>
  <c r="O4134" i="4" s="1"/>
  <c r="J4058" i="4"/>
  <c r="O4058" i="4" s="1"/>
  <c r="J4018" i="4"/>
  <c r="O4018" i="4" s="1"/>
  <c r="J3706" i="4"/>
  <c r="O3706" i="4" s="1"/>
  <c r="J3410" i="4"/>
  <c r="O3410" i="4" s="1"/>
  <c r="J3358" i="4"/>
  <c r="O3358" i="4" s="1"/>
  <c r="J3338" i="4"/>
  <c r="O3338" i="4" s="1"/>
  <c r="J3234" i="4"/>
  <c r="O3234" i="4" s="1"/>
  <c r="J3094" i="4"/>
  <c r="O3094" i="4" s="1"/>
  <c r="J3030" i="4"/>
  <c r="O3030" i="4" s="1"/>
  <c r="J3006" i="4"/>
  <c r="O3006" i="4" s="1"/>
  <c r="J4500" i="4"/>
  <c r="O4500" i="4" s="1"/>
  <c r="J4428" i="4"/>
  <c r="O4428" i="4" s="1"/>
  <c r="J4296" i="4"/>
  <c r="O4296" i="4" s="1"/>
  <c r="J4212" i="4"/>
  <c r="O4212" i="4" s="1"/>
  <c r="J4128" i="4"/>
  <c r="O4128" i="4" s="1"/>
  <c r="J4040" i="4"/>
  <c r="O4040" i="4" s="1"/>
  <c r="J3972" i="4"/>
  <c r="O3972" i="4" s="1"/>
  <c r="J3908" i="4"/>
  <c r="O3908" i="4" s="1"/>
  <c r="J3844" i="4"/>
  <c r="O3844" i="4" s="1"/>
  <c r="J3780" i="4"/>
  <c r="O3780" i="4" s="1"/>
  <c r="J3688" i="4"/>
  <c r="O3688" i="4" s="1"/>
  <c r="J3536" i="4"/>
  <c r="O3536" i="4" s="1"/>
  <c r="J3384" i="4"/>
  <c r="O3384" i="4" s="1"/>
  <c r="J3176" i="4"/>
  <c r="O3176" i="4" s="1"/>
  <c r="J3024" i="4"/>
  <c r="O3024" i="4" s="1"/>
  <c r="J2872" i="4"/>
  <c r="O2872" i="4" s="1"/>
  <c r="J2664" i="4"/>
  <c r="O2664" i="4" s="1"/>
  <c r="J2512" i="4"/>
  <c r="O2512" i="4" s="1"/>
  <c r="J4368" i="4"/>
  <c r="O4368" i="4" s="1"/>
  <c r="J3620" i="4"/>
  <c r="O3620" i="4" s="1"/>
  <c r="J3492" i="4"/>
  <c r="O3492" i="4" s="1"/>
  <c r="J3364" i="4"/>
  <c r="O3364" i="4" s="1"/>
  <c r="J3236" i="4"/>
  <c r="O3236" i="4" s="1"/>
  <c r="J3108" i="4"/>
  <c r="O3108" i="4" s="1"/>
  <c r="J2980" i="4"/>
  <c r="O2980" i="4" s="1"/>
  <c r="J2852" i="4"/>
  <c r="O2852" i="4" s="1"/>
  <c r="J2724" i="4"/>
  <c r="O2724" i="4" s="1"/>
  <c r="J2596" i="4"/>
  <c r="O2596" i="4" s="1"/>
  <c r="J3184" i="4"/>
  <c r="O3184" i="4" s="1"/>
  <c r="J3032" i="4"/>
  <c r="O3032" i="4" s="1"/>
  <c r="J2824" i="4"/>
  <c r="O2824" i="4" s="1"/>
  <c r="J2672" i="4"/>
  <c r="O2672" i="4" s="1"/>
  <c r="J2520" i="4"/>
  <c r="O2520" i="4" s="1"/>
  <c r="J4444" i="4"/>
  <c r="O4444" i="4" s="1"/>
  <c r="J4328" i="4"/>
  <c r="O4328" i="4" s="1"/>
  <c r="J4244" i="4"/>
  <c r="O4244" i="4" s="1"/>
  <c r="J4160" i="4"/>
  <c r="O4160" i="4" s="1"/>
  <c r="J4072" i="4"/>
  <c r="O4072" i="4" s="1"/>
  <c r="J4000" i="4"/>
  <c r="O4000" i="4" s="1"/>
  <c r="J3936" i="4"/>
  <c r="O3936" i="4" s="1"/>
  <c r="J3872" i="4"/>
  <c r="O3872" i="4" s="1"/>
  <c r="J3808" i="4"/>
  <c r="O3808" i="4" s="1"/>
  <c r="J3744" i="4"/>
  <c r="O3744" i="4" s="1"/>
  <c r="J3600" i="4"/>
  <c r="O3600" i="4" s="1"/>
  <c r="J3448" i="4"/>
  <c r="O3448" i="4" s="1"/>
  <c r="J3240" i="4"/>
  <c r="O3240" i="4" s="1"/>
  <c r="J3088" i="4"/>
  <c r="O3088" i="4" s="1"/>
  <c r="J2936" i="4"/>
  <c r="O2936" i="4" s="1"/>
  <c r="J2728" i="4"/>
  <c r="O2728" i="4" s="1"/>
  <c r="J2576" i="4"/>
  <c r="O2576" i="4" s="1"/>
  <c r="J3700" i="4"/>
  <c r="O3700" i="4" s="1"/>
  <c r="J3572" i="4"/>
  <c r="O3572" i="4" s="1"/>
  <c r="J3444" i="4"/>
  <c r="O3444" i="4" s="1"/>
  <c r="J3316" i="4"/>
  <c r="O3316" i="4" s="1"/>
  <c r="J3188" i="4"/>
  <c r="O3188" i="4" s="1"/>
  <c r="J3060" i="4"/>
  <c r="O3060" i="4" s="1"/>
  <c r="J2932" i="4"/>
  <c r="O2932" i="4" s="1"/>
  <c r="J2804" i="4"/>
  <c r="O2804" i="4" s="1"/>
  <c r="J2676" i="4"/>
  <c r="O2676" i="4" s="1"/>
  <c r="J2548" i="4"/>
  <c r="O2548" i="4" s="1"/>
  <c r="J4512" i="4"/>
  <c r="O4512" i="4" s="1"/>
  <c r="J4456" i="4"/>
  <c r="O4456" i="4" s="1"/>
  <c r="J4400" i="4"/>
  <c r="O4400" i="4" s="1"/>
  <c r="J4332" i="4"/>
  <c r="O4332" i="4" s="1"/>
  <c r="J4268" i="4"/>
  <c r="O4268" i="4" s="1"/>
  <c r="J4204" i="4"/>
  <c r="O4204" i="4" s="1"/>
  <c r="J4140" i="4"/>
  <c r="O4140" i="4" s="1"/>
  <c r="J4076" i="4"/>
  <c r="O4076" i="4" s="1"/>
  <c r="J4016" i="4"/>
  <c r="O4016" i="4" s="1"/>
  <c r="J3952" i="4"/>
  <c r="O3952" i="4" s="1"/>
  <c r="J3888" i="4"/>
  <c r="O3888" i="4" s="1"/>
  <c r="J3824" i="4"/>
  <c r="O3824" i="4" s="1"/>
  <c r="J3760" i="4"/>
  <c r="O3760" i="4" s="1"/>
  <c r="J3648" i="4"/>
  <c r="O3648" i="4" s="1"/>
  <c r="J3520" i="4"/>
  <c r="O3520" i="4" s="1"/>
  <c r="J3392" i="4"/>
  <c r="O3392" i="4" s="1"/>
  <c r="J3264" i="4"/>
  <c r="O3264" i="4" s="1"/>
  <c r="J3136" i="4"/>
  <c r="O3136" i="4" s="1"/>
  <c r="J3008" i="4"/>
  <c r="O3008" i="4" s="1"/>
  <c r="J2880" i="4"/>
  <c r="O2880" i="4" s="1"/>
  <c r="J2752" i="4"/>
  <c r="O2752" i="4" s="1"/>
  <c r="J2624" i="4"/>
  <c r="O2624" i="4" s="1"/>
  <c r="J2496" i="4"/>
  <c r="O2496" i="4" s="1"/>
  <c r="J4184" i="4"/>
  <c r="O4184" i="4" s="1"/>
  <c r="J3696" i="4"/>
  <c r="O3696" i="4" s="1"/>
  <c r="J3336" i="4"/>
  <c r="O3336" i="4" s="1"/>
  <c r="J4384" i="4"/>
  <c r="O4384" i="4" s="1"/>
  <c r="J3452" i="4"/>
  <c r="O3452" i="4" s="1"/>
  <c r="J3132" i="4"/>
  <c r="O3132" i="4" s="1"/>
  <c r="J2812" i="4"/>
  <c r="O2812" i="4" s="1"/>
  <c r="J2556" i="4"/>
  <c r="O2556" i="4" s="1"/>
  <c r="J2480" i="4"/>
  <c r="O2480" i="4" s="1"/>
  <c r="J1992" i="4"/>
  <c r="O1992" i="4" s="1"/>
  <c r="J1976" i="4"/>
  <c r="O1976" i="4" s="1"/>
  <c r="J1956" i="4"/>
  <c r="O1956" i="4" s="1"/>
  <c r="J1940" i="4"/>
  <c r="O1940" i="4" s="1"/>
  <c r="J1924" i="4"/>
  <c r="O1924" i="4" s="1"/>
  <c r="J1908" i="4"/>
  <c r="O1908" i="4" s="1"/>
  <c r="J1892" i="4"/>
  <c r="O1892" i="4" s="1"/>
  <c r="J1872" i="4"/>
  <c r="O1872" i="4" s="1"/>
  <c r="J1852" i="4"/>
  <c r="O1852" i="4" s="1"/>
  <c r="J1836" i="4"/>
  <c r="O1836" i="4" s="1"/>
  <c r="J1820" i="4"/>
  <c r="O1820" i="4" s="1"/>
  <c r="J1804" i="4"/>
  <c r="O1804" i="4" s="1"/>
  <c r="J1788" i="4"/>
  <c r="O1788" i="4" s="1"/>
  <c r="J1772" i="4"/>
  <c r="O1772" i="4" s="1"/>
  <c r="J1752" i="4"/>
  <c r="O1752" i="4" s="1"/>
  <c r="J1732" i="4"/>
  <c r="O1732" i="4" s="1"/>
  <c r="J1716" i="4"/>
  <c r="O1716" i="4" s="1"/>
  <c r="J1700" i="4"/>
  <c r="O1700" i="4" s="1"/>
  <c r="J1684" i="4"/>
  <c r="O1684" i="4" s="1"/>
  <c r="J1668" i="4"/>
  <c r="O1668" i="4" s="1"/>
  <c r="J1648" i="4"/>
  <c r="O1648" i="4" s="1"/>
  <c r="J1628" i="4"/>
  <c r="O1628" i="4" s="1"/>
  <c r="J1612" i="4"/>
  <c r="O1612" i="4" s="1"/>
  <c r="J1596" i="4"/>
  <c r="O1596" i="4" s="1"/>
  <c r="J1580" i="4"/>
  <c r="O1580" i="4" s="1"/>
  <c r="J1564" i="4"/>
  <c r="O1564" i="4" s="1"/>
  <c r="J1548" i="4"/>
  <c r="O1548" i="4" s="1"/>
  <c r="J1528" i="4"/>
  <c r="O1528" i="4" s="1"/>
  <c r="J1508" i="4"/>
  <c r="O1508" i="4" s="1"/>
  <c r="J1492" i="4"/>
  <c r="O1492" i="4" s="1"/>
  <c r="J1476" i="4"/>
  <c r="O1476" i="4" s="1"/>
  <c r="J4272" i="4"/>
  <c r="O4272" i="4" s="1"/>
  <c r="J4048" i="4"/>
  <c r="O4048" i="4" s="1"/>
  <c r="J3568" i="4"/>
  <c r="O3568" i="4" s="1"/>
  <c r="J2736" i="4"/>
  <c r="O2736" i="4" s="1"/>
  <c r="J3484" i="4"/>
  <c r="O3484" i="4" s="1"/>
  <c r="J3228" i="4"/>
  <c r="O3228" i="4" s="1"/>
  <c r="J2972" i="4"/>
  <c r="O2972" i="4" s="1"/>
  <c r="J2716" i="4"/>
  <c r="O2716" i="4" s="1"/>
  <c r="J4496" i="4"/>
  <c r="O4496" i="4" s="1"/>
  <c r="J4280" i="4"/>
  <c r="O4280" i="4" s="1"/>
  <c r="J4112" i="4"/>
  <c r="O4112" i="4" s="1"/>
  <c r="J3960" i="4"/>
  <c r="O3960" i="4" s="1"/>
  <c r="J3804" i="4"/>
  <c r="O3804" i="4" s="1"/>
  <c r="J3692" i="4"/>
  <c r="O3692" i="4" s="1"/>
  <c r="J3504" i="4"/>
  <c r="O3504" i="4" s="1"/>
  <c r="J3208" i="4"/>
  <c r="O3208" i="4" s="1"/>
  <c r="J2608" i="4"/>
  <c r="O2608" i="4" s="1"/>
  <c r="J1104" i="4"/>
  <c r="O1104" i="4" s="1"/>
  <c r="J1072" i="4"/>
  <c r="O1072" i="4" s="1"/>
  <c r="J1040" i="4"/>
  <c r="O1040" i="4" s="1"/>
  <c r="J1016" i="4"/>
  <c r="O1016" i="4" s="1"/>
  <c r="J984" i="4"/>
  <c r="O984" i="4" s="1"/>
  <c r="J936" i="4"/>
  <c r="O936" i="4" s="1"/>
  <c r="J892" i="4"/>
  <c r="O892" i="4" s="1"/>
  <c r="J860" i="4"/>
  <c r="O860" i="4" s="1"/>
  <c r="J832" i="4"/>
  <c r="O832" i="4" s="1"/>
  <c r="J788" i="4"/>
  <c r="O788" i="4" s="1"/>
  <c r="J756" i="4"/>
  <c r="O756" i="4" s="1"/>
  <c r="J728" i="4"/>
  <c r="O728" i="4" s="1"/>
  <c r="J696" i="4"/>
  <c r="O696" i="4" s="1"/>
  <c r="J668" i="4"/>
  <c r="O668" i="4" s="1"/>
  <c r="J640" i="4"/>
  <c r="O640" i="4" s="1"/>
  <c r="J592" i="4"/>
  <c r="O592" i="4" s="1"/>
  <c r="J564" i="4"/>
  <c r="O564" i="4" s="1"/>
  <c r="J536" i="4"/>
  <c r="O536" i="4" s="1"/>
  <c r="J492" i="4"/>
  <c r="O492" i="4" s="1"/>
  <c r="J444" i="4"/>
  <c r="O444" i="4" s="1"/>
  <c r="J416" i="4"/>
  <c r="O416" i="4" s="1"/>
  <c r="J368" i="4"/>
  <c r="O368" i="4" s="1"/>
  <c r="J340" i="4"/>
  <c r="O340" i="4" s="1"/>
  <c r="J1116" i="4"/>
  <c r="O1116" i="4" s="1"/>
  <c r="J1084" i="4"/>
  <c r="O1084" i="4" s="1"/>
  <c r="J1052" i="4"/>
  <c r="O1052" i="4" s="1"/>
  <c r="J1004" i="4"/>
  <c r="O1004" i="4" s="1"/>
  <c r="J972" i="4"/>
  <c r="O972" i="4" s="1"/>
  <c r="J948" i="4"/>
  <c r="O948" i="4" s="1"/>
  <c r="J916" i="4"/>
  <c r="O916" i="4" s="1"/>
  <c r="J888" i="4"/>
  <c r="O888" i="4" s="1"/>
  <c r="J844" i="4"/>
  <c r="O844" i="4" s="1"/>
  <c r="J812" i="4"/>
  <c r="O812" i="4" s="1"/>
  <c r="J784" i="4"/>
  <c r="O784" i="4" s="1"/>
  <c r="J752" i="4"/>
  <c r="O752" i="4" s="1"/>
  <c r="J708" i="4"/>
  <c r="O708" i="4" s="1"/>
  <c r="J664" i="4"/>
  <c r="O664" i="4" s="1"/>
  <c r="J628" i="4"/>
  <c r="O628" i="4" s="1"/>
  <c r="J604" i="4"/>
  <c r="O604" i="4" s="1"/>
  <c r="J556" i="4"/>
  <c r="O556" i="4" s="1"/>
  <c r="J524" i="4"/>
  <c r="O524" i="4" s="1"/>
  <c r="J496" i="4"/>
  <c r="O496" i="4" s="1"/>
  <c r="J464" i="4"/>
  <c r="O464" i="4" s="1"/>
  <c r="J440" i="4"/>
  <c r="O440" i="4" s="1"/>
  <c r="J404" i="4"/>
  <c r="O404" i="4" s="1"/>
  <c r="J380" i="4"/>
  <c r="O380" i="4" s="1"/>
  <c r="J332" i="4"/>
  <c r="O332" i="4" s="1"/>
  <c r="J182" i="4"/>
  <c r="O182" i="4" s="1"/>
  <c r="J166" i="4"/>
  <c r="O166" i="4" s="1"/>
  <c r="J150" i="4"/>
  <c r="O150" i="4" s="1"/>
  <c r="J134" i="4"/>
  <c r="O134" i="4" s="1"/>
  <c r="J118" i="4"/>
  <c r="O118" i="4" s="1"/>
  <c r="J102" i="4"/>
  <c r="O102" i="4" s="1"/>
  <c r="J3826" i="4"/>
  <c r="O3826" i="4" s="1"/>
  <c r="J3578" i="4"/>
  <c r="O3578" i="4" s="1"/>
  <c r="J4584" i="4"/>
  <c r="O4584" i="4" s="1"/>
  <c r="J4832" i="4"/>
  <c r="O4832" i="4" s="1"/>
  <c r="J3672" i="4"/>
  <c r="O3672" i="4" s="1"/>
  <c r="J5028" i="4"/>
  <c r="O5028" i="4" s="1"/>
  <c r="J5004" i="4"/>
  <c r="O5004" i="4" s="1"/>
  <c r="J4988" i="4"/>
  <c r="O4988" i="4" s="1"/>
  <c r="J4972" i="4"/>
  <c r="O4972" i="4" s="1"/>
  <c r="J4948" i="4"/>
  <c r="O4948" i="4" s="1"/>
  <c r="J4932" i="4"/>
  <c r="O4932" i="4" s="1"/>
  <c r="J4916" i="4"/>
  <c r="O4916" i="4" s="1"/>
  <c r="J4892" i="4"/>
  <c r="O4892" i="4" s="1"/>
  <c r="J4880" i="4"/>
  <c r="O4880" i="4" s="1"/>
  <c r="J4856" i="4"/>
  <c r="O4856" i="4" s="1"/>
  <c r="J4840" i="4"/>
  <c r="O4840" i="4" s="1"/>
  <c r="J4812" i="4"/>
  <c r="O4812" i="4" s="1"/>
  <c r="J4796" i="4"/>
  <c r="O4796" i="4" s="1"/>
  <c r="J4780" i="4"/>
  <c r="O4780" i="4" s="1"/>
  <c r="J4760" i="4"/>
  <c r="O4760" i="4" s="1"/>
  <c r="J4744" i="4"/>
  <c r="O4744" i="4" s="1"/>
  <c r="J4728" i="4"/>
  <c r="O4728" i="4" s="1"/>
  <c r="J4716" i="4"/>
  <c r="O4716" i="4" s="1"/>
  <c r="J4700" i="4"/>
  <c r="O4700" i="4" s="1"/>
  <c r="J4664" i="4"/>
  <c r="O4664" i="4" s="1"/>
  <c r="J4640" i="4"/>
  <c r="O4640" i="4" s="1"/>
  <c r="J4624" i="4"/>
  <c r="O4624" i="4" s="1"/>
  <c r="J4600" i="4"/>
  <c r="O4600" i="4" s="1"/>
  <c r="J4588" i="4"/>
  <c r="O4588" i="4" s="1"/>
  <c r="J4572" i="4"/>
  <c r="O4572" i="4" s="1"/>
  <c r="J4560" i="4"/>
  <c r="O4560" i="4" s="1"/>
  <c r="J4544" i="4"/>
  <c r="O4544" i="4" s="1"/>
  <c r="J4036" i="4"/>
  <c r="O4036" i="4" s="1"/>
  <c r="J3880" i="4"/>
  <c r="O3880" i="4" s="1"/>
  <c r="J3404" i="4"/>
  <c r="O3404" i="4" s="1"/>
  <c r="J3352" i="4"/>
  <c r="O3352" i="4" s="1"/>
  <c r="J4676" i="4"/>
  <c r="O4676" i="4" s="1"/>
  <c r="J3592" i="4"/>
  <c r="O3592" i="4" s="1"/>
  <c r="J4660" i="4"/>
  <c r="O4660" i="4" s="1"/>
  <c r="J5036" i="4"/>
  <c r="O5036" i="4" s="1"/>
  <c r="J5016" i="4"/>
  <c r="O5016" i="4" s="1"/>
  <c r="J5000" i="4"/>
  <c r="O5000" i="4" s="1"/>
  <c r="J4964" i="4"/>
  <c r="O4964" i="4" s="1"/>
  <c r="J4952" i="4"/>
  <c r="O4952" i="4" s="1"/>
  <c r="J4936" i="4"/>
  <c r="O4936" i="4" s="1"/>
  <c r="J4920" i="4"/>
  <c r="O4920" i="4" s="1"/>
  <c r="J4904" i="4"/>
  <c r="O4904" i="4" s="1"/>
  <c r="J4876" i="4"/>
  <c r="O4876" i="4" s="1"/>
  <c r="J4852" i="4"/>
  <c r="O4852" i="4" s="1"/>
  <c r="J4836" i="4"/>
  <c r="O4836" i="4" s="1"/>
  <c r="J4824" i="4"/>
  <c r="O4824" i="4" s="1"/>
  <c r="J4808" i="4"/>
  <c r="O4808" i="4" s="1"/>
  <c r="J4792" i="4"/>
  <c r="O4792" i="4" s="1"/>
  <c r="J4772" i="4"/>
  <c r="O4772" i="4" s="1"/>
  <c r="J4748" i="4"/>
  <c r="O4748" i="4" s="1"/>
  <c r="J4712" i="4"/>
  <c r="O4712" i="4" s="1"/>
  <c r="J4696" i="4"/>
  <c r="O4696" i="4" s="1"/>
  <c r="J4680" i="4"/>
  <c r="O4680" i="4" s="1"/>
  <c r="J4668" i="4"/>
  <c r="O4668" i="4" s="1"/>
  <c r="J4644" i="4"/>
  <c r="O4644" i="4" s="1"/>
  <c r="J4616" i="4"/>
  <c r="O4616" i="4" s="1"/>
  <c r="J4604" i="4"/>
  <c r="O4604" i="4" s="1"/>
  <c r="J4556" i="4"/>
  <c r="O4556" i="4" s="1"/>
  <c r="J4488" i="4"/>
  <c r="O4488" i="4" s="1"/>
  <c r="J3372" i="4"/>
  <c r="O3372" i="4" s="1"/>
  <c r="O1456" i="4"/>
  <c r="O1436" i="4"/>
  <c r="O1424" i="4"/>
  <c r="O1408" i="4"/>
  <c r="O1372" i="4"/>
  <c r="O1356" i="4"/>
  <c r="O1340" i="4"/>
  <c r="O1324" i="4"/>
  <c r="O1304" i="4"/>
  <c r="O1288" i="4"/>
  <c r="O1276" i="4"/>
  <c r="O1260" i="4"/>
  <c r="O1224" i="4"/>
  <c r="O1196" i="4"/>
  <c r="O1176" i="4"/>
  <c r="O1144" i="4"/>
  <c r="O1128" i="4"/>
  <c r="J976" i="4"/>
  <c r="O976" i="4" s="1"/>
  <c r="J856" i="4"/>
  <c r="O856" i="4" s="1"/>
  <c r="J744" i="4"/>
  <c r="O744" i="4" s="1"/>
  <c r="J572" i="4"/>
  <c r="O572" i="4" s="1"/>
  <c r="J400" i="4"/>
  <c r="O400" i="4" s="1"/>
  <c r="J324" i="4"/>
  <c r="O324" i="4" s="1"/>
  <c r="J316" i="4"/>
  <c r="O316" i="4" s="1"/>
  <c r="J308" i="4"/>
  <c r="O308" i="4" s="1"/>
  <c r="J296" i="4"/>
  <c r="O296" i="4" s="1"/>
  <c r="J288" i="4"/>
  <c r="O288" i="4" s="1"/>
  <c r="J280" i="4"/>
  <c r="O280" i="4" s="1"/>
  <c r="J272" i="4"/>
  <c r="O272" i="4" s="1"/>
  <c r="J260" i="4"/>
  <c r="O260" i="4" s="1"/>
  <c r="J252" i="4"/>
  <c r="O252" i="4" s="1"/>
  <c r="J244" i="4"/>
  <c r="O244" i="4" s="1"/>
  <c r="J228" i="4"/>
  <c r="O228" i="4" s="1"/>
  <c r="J220" i="4"/>
  <c r="O220" i="4" s="1"/>
  <c r="J212" i="4"/>
  <c r="O212" i="4" s="1"/>
  <c r="J200" i="4"/>
  <c r="O200" i="4" s="1"/>
  <c r="J192" i="4"/>
  <c r="O192" i="4" s="1"/>
  <c r="J184" i="4"/>
  <c r="O184" i="4" s="1"/>
  <c r="J176" i="4"/>
  <c r="O176" i="4" s="1"/>
  <c r="J164" i="4"/>
  <c r="O164" i="4" s="1"/>
  <c r="J156" i="4"/>
  <c r="O156" i="4" s="1"/>
  <c r="J144" i="4"/>
  <c r="O144" i="4" s="1"/>
  <c r="J104" i="4"/>
  <c r="O104" i="4" s="1"/>
  <c r="J96" i="4"/>
  <c r="O96" i="4" s="1"/>
  <c r="J5038" i="4"/>
  <c r="O5038" i="4" s="1"/>
  <c r="J5030" i="4"/>
  <c r="O5030" i="4" s="1"/>
  <c r="J5026" i="4"/>
  <c r="O5026" i="4" s="1"/>
  <c r="J5006" i="4"/>
  <c r="O5006" i="4" s="1"/>
  <c r="J5002" i="4"/>
  <c r="O5002" i="4" s="1"/>
  <c r="J4982" i="4"/>
  <c r="O4982" i="4" s="1"/>
  <c r="J4954" i="4"/>
  <c r="O4954" i="4" s="1"/>
  <c r="J4950" i="4"/>
  <c r="O4950" i="4" s="1"/>
  <c r="J4938" i="4"/>
  <c r="O4938" i="4" s="1"/>
  <c r="J4918" i="4"/>
  <c r="O4918" i="4" s="1"/>
  <c r="J4914" i="4"/>
  <c r="O4914" i="4" s="1"/>
  <c r="J4886" i="4"/>
  <c r="O4886" i="4" s="1"/>
  <c r="J4870" i="4"/>
  <c r="O4870" i="4" s="1"/>
  <c r="J4866" i="4"/>
  <c r="O4866" i="4" s="1"/>
  <c r="J4838" i="4"/>
  <c r="O4838" i="4" s="1"/>
  <c r="J4834" i="4"/>
  <c r="O4834" i="4" s="1"/>
  <c r="J4822" i="4"/>
  <c r="O4822" i="4" s="1"/>
  <c r="J4814" i="4"/>
  <c r="O4814" i="4" s="1"/>
  <c r="J4810" i="4"/>
  <c r="O4810" i="4" s="1"/>
  <c r="J4798" i="4"/>
  <c r="O4798" i="4" s="1"/>
  <c r="J4786" i="4"/>
  <c r="O4786" i="4" s="1"/>
  <c r="J4766" i="4"/>
  <c r="O4766" i="4" s="1"/>
  <c r="J4762" i="4"/>
  <c r="O4762" i="4" s="1"/>
  <c r="J4754" i="4"/>
  <c r="O4754" i="4" s="1"/>
  <c r="J4742" i="4"/>
  <c r="O4742" i="4" s="1"/>
  <c r="J4738" i="4"/>
  <c r="O4738" i="4" s="1"/>
  <c r="J4718" i="4"/>
  <c r="O4718" i="4" s="1"/>
  <c r="J4714" i="4"/>
  <c r="O4714" i="4" s="1"/>
  <c r="J4674" i="4"/>
  <c r="O4674" i="4" s="1"/>
  <c r="J4670" i="4"/>
  <c r="O4670" i="4" s="1"/>
  <c r="J4666" i="4"/>
  <c r="O4666" i="4" s="1"/>
  <c r="J4662" i="4"/>
  <c r="O4662" i="4" s="1"/>
  <c r="J4622" i="4"/>
  <c r="O4622" i="4" s="1"/>
  <c r="J4618" i="4"/>
  <c r="O4618" i="4" s="1"/>
  <c r="J4594" i="4"/>
  <c r="O4594" i="4" s="1"/>
  <c r="J4550" i="4"/>
  <c r="O4550" i="4" s="1"/>
  <c r="J4546" i="4"/>
  <c r="O4546" i="4" s="1"/>
  <c r="J4526" i="4"/>
  <c r="O4526" i="4" s="1"/>
  <c r="J4518" i="4"/>
  <c r="O4518" i="4" s="1"/>
  <c r="J4502" i="4"/>
  <c r="O4502" i="4" s="1"/>
  <c r="J4498" i="4"/>
  <c r="O4498" i="4" s="1"/>
  <c r="J4462" i="4"/>
  <c r="O4462" i="4" s="1"/>
  <c r="J4458" i="4"/>
  <c r="O4458" i="4" s="1"/>
  <c r="J4438" i="4"/>
  <c r="O4438" i="4" s="1"/>
  <c r="J4422" i="4"/>
  <c r="O4422" i="4" s="1"/>
  <c r="J4418" i="4"/>
  <c r="O4418" i="4" s="1"/>
  <c r="J4390" i="4"/>
  <c r="O4390" i="4" s="1"/>
  <c r="J4386" i="4"/>
  <c r="O4386" i="4" s="1"/>
  <c r="J4362" i="4"/>
  <c r="O4362" i="4" s="1"/>
  <c r="J4346" i="4"/>
  <c r="O4346" i="4" s="1"/>
  <c r="J4342" i="4"/>
  <c r="O4342" i="4" s="1"/>
  <c r="J4310" i="4"/>
  <c r="O4310" i="4" s="1"/>
  <c r="J4306" i="4"/>
  <c r="O4306" i="4" s="1"/>
  <c r="J4266" i="4"/>
  <c r="O4266" i="4" s="1"/>
  <c r="J4250" i="4"/>
  <c r="O4250" i="4" s="1"/>
  <c r="J4246" i="4"/>
  <c r="O4246" i="4" s="1"/>
  <c r="J4218" i="4"/>
  <c r="O4218" i="4" s="1"/>
  <c r="J4210" i="4"/>
  <c r="O4210" i="4" s="1"/>
  <c r="O1188" i="4"/>
  <c r="J3482" i="4"/>
  <c r="O3482" i="4" s="1"/>
  <c r="J2974" i="4"/>
  <c r="O2974" i="4" s="1"/>
  <c r="J2462" i="4"/>
  <c r="O2462" i="4" s="1"/>
  <c r="J2210" i="4"/>
  <c r="O2210" i="4" s="1"/>
  <c r="J1542" i="4"/>
  <c r="O1542" i="4" s="1"/>
  <c r="J910" i="4"/>
  <c r="O910" i="4" s="1"/>
  <c r="J382" i="4"/>
  <c r="O382" i="4" s="1"/>
  <c r="J2670" i="4"/>
  <c r="O2670" i="4" s="1"/>
  <c r="J4273" i="4"/>
  <c r="O4273" i="4" s="1"/>
  <c r="J4181" i="4"/>
  <c r="O4181" i="4" s="1"/>
  <c r="J4145" i="4"/>
  <c r="O4145" i="4" s="1"/>
  <c r="J4053" i="4"/>
  <c r="O4053" i="4" s="1"/>
  <c r="J4017" i="4"/>
  <c r="O4017" i="4" s="1"/>
  <c r="J3973" i="4"/>
  <c r="O3973" i="4" s="1"/>
  <c r="J3937" i="4"/>
  <c r="O3937" i="4" s="1"/>
  <c r="J3901" i="4"/>
  <c r="O3901" i="4" s="1"/>
  <c r="J3857" i="4"/>
  <c r="O3857" i="4" s="1"/>
  <c r="J3761" i="4"/>
  <c r="O3761" i="4" s="1"/>
  <c r="J3725" i="4"/>
  <c r="O3725" i="4" s="1"/>
  <c r="J3009" i="4"/>
  <c r="O3009" i="4" s="1"/>
  <c r="J2977" i="4"/>
  <c r="O2977" i="4" s="1"/>
  <c r="J2945" i="4"/>
  <c r="O2945" i="4" s="1"/>
  <c r="J2913" i="4"/>
  <c r="O2913" i="4" s="1"/>
  <c r="J2881" i="4"/>
  <c r="O2881" i="4" s="1"/>
  <c r="J2849" i="4"/>
  <c r="O2849" i="4" s="1"/>
  <c r="J2817" i="4"/>
  <c r="O2817" i="4" s="1"/>
  <c r="J2785" i="4"/>
  <c r="O2785" i="4" s="1"/>
  <c r="J2753" i="4"/>
  <c r="O2753" i="4" s="1"/>
  <c r="J2721" i="4"/>
  <c r="O2721" i="4" s="1"/>
  <c r="J2689" i="4"/>
  <c r="O2689" i="4" s="1"/>
  <c r="J2657" i="4"/>
  <c r="O2657" i="4" s="1"/>
  <c r="J2625" i="4"/>
  <c r="O2625" i="4" s="1"/>
  <c r="J2593" i="4"/>
  <c r="O2593" i="4" s="1"/>
  <c r="J2561" i="4"/>
  <c r="O2561" i="4" s="1"/>
  <c r="J2529" i="4"/>
  <c r="O2529" i="4" s="1"/>
  <c r="J2497" i="4"/>
  <c r="O2497" i="4" s="1"/>
  <c r="J2465" i="4"/>
  <c r="O2465" i="4" s="1"/>
  <c r="J2433" i="4"/>
  <c r="O2433" i="4" s="1"/>
  <c r="J2401" i="4"/>
  <c r="O2401" i="4" s="1"/>
  <c r="J2369" i="4"/>
  <c r="O2369" i="4" s="1"/>
  <c r="J2293" i="4"/>
  <c r="O2293" i="4" s="1"/>
  <c r="J2217" i="4"/>
  <c r="O2217" i="4" s="1"/>
  <c r="J2141" i="4"/>
  <c r="O2141" i="4" s="1"/>
  <c r="J2093" i="4"/>
  <c r="O2093" i="4" s="1"/>
  <c r="J2029" i="4"/>
  <c r="O2029" i="4" s="1"/>
  <c r="J2001" i="4"/>
  <c r="O2001" i="4" s="1"/>
  <c r="J1969" i="4"/>
  <c r="O1969" i="4" s="1"/>
  <c r="J1937" i="4"/>
  <c r="O1937" i="4" s="1"/>
  <c r="J1905" i="4"/>
  <c r="O1905" i="4" s="1"/>
  <c r="J1873" i="4"/>
  <c r="O1873" i="4" s="1"/>
  <c r="J1841" i="4"/>
  <c r="O1841" i="4" s="1"/>
  <c r="J1809" i="4"/>
  <c r="O1809" i="4" s="1"/>
  <c r="J1777" i="4"/>
  <c r="O1777" i="4" s="1"/>
  <c r="J1745" i="4"/>
  <c r="O1745" i="4" s="1"/>
  <c r="J1713" i="4"/>
  <c r="O1713" i="4" s="1"/>
  <c r="J1681" i="4"/>
  <c r="O1681" i="4" s="1"/>
  <c r="J1649" i="4"/>
  <c r="O1649" i="4" s="1"/>
  <c r="J1617" i="4"/>
  <c r="O1617" i="4" s="1"/>
  <c r="J1585" i="4"/>
  <c r="O1585" i="4" s="1"/>
  <c r="J1553" i="4"/>
  <c r="O1553" i="4" s="1"/>
  <c r="J1521" i="4"/>
  <c r="O1521" i="4" s="1"/>
  <c r="J1489" i="4"/>
  <c r="O1489" i="4" s="1"/>
  <c r="J1457" i="4"/>
  <c r="O1457" i="4" s="1"/>
  <c r="J1297" i="4"/>
  <c r="O1297" i="4" s="1"/>
  <c r="J1265" i="4"/>
  <c r="O1265" i="4" s="1"/>
  <c r="J1233" i="4"/>
  <c r="O1233" i="4" s="1"/>
  <c r="J1201" i="4"/>
  <c r="O1201" i="4" s="1"/>
  <c r="J1137" i="4"/>
  <c r="O1137" i="4" s="1"/>
  <c r="J1117" i="4"/>
  <c r="O1117" i="4" s="1"/>
  <c r="J1098" i="4"/>
  <c r="O1098" i="4" s="1"/>
  <c r="J1009" i="4"/>
  <c r="O1009" i="4" s="1"/>
  <c r="J989" i="4"/>
  <c r="O989" i="4" s="1"/>
  <c r="J970" i="4"/>
  <c r="O970" i="4" s="1"/>
  <c r="J881" i="4"/>
  <c r="O881" i="4" s="1"/>
  <c r="J861" i="4"/>
  <c r="O861" i="4" s="1"/>
  <c r="J842" i="4"/>
  <c r="O842" i="4" s="1"/>
  <c r="J753" i="4"/>
  <c r="O753" i="4" s="1"/>
  <c r="J733" i="4"/>
  <c r="O733" i="4" s="1"/>
  <c r="J714" i="4"/>
  <c r="O714" i="4" s="1"/>
  <c r="J625" i="4"/>
  <c r="O625" i="4" s="1"/>
  <c r="J605" i="4"/>
  <c r="O605" i="4" s="1"/>
  <c r="J586" i="4"/>
  <c r="O586" i="4" s="1"/>
  <c r="J497" i="4"/>
  <c r="O497" i="4" s="1"/>
  <c r="J477" i="4"/>
  <c r="O477" i="4" s="1"/>
  <c r="J458" i="4"/>
  <c r="O458" i="4" s="1"/>
  <c r="J369" i="4"/>
  <c r="O369" i="4" s="1"/>
  <c r="J349" i="4"/>
  <c r="O349" i="4" s="1"/>
  <c r="J330" i="4"/>
  <c r="O330" i="4" s="1"/>
  <c r="J181" i="4"/>
  <c r="O181" i="4" s="1"/>
  <c r="J149" i="4"/>
  <c r="O149" i="4" s="1"/>
  <c r="J117" i="4"/>
  <c r="O117" i="4" s="1"/>
  <c r="J258" i="4"/>
  <c r="O258" i="4" s="1"/>
  <c r="O94" i="4"/>
  <c r="J4101" i="4"/>
  <c r="O4101" i="4" s="1"/>
  <c r="J3957" i="4"/>
  <c r="O3957" i="4" s="1"/>
  <c r="J3685" i="4"/>
  <c r="O3685" i="4" s="1"/>
  <c r="J3621" i="4"/>
  <c r="O3621" i="4" s="1"/>
  <c r="J3565" i="4"/>
  <c r="O3565" i="4" s="1"/>
  <c r="J3501" i="4"/>
  <c r="O3501" i="4" s="1"/>
  <c r="J3437" i="4"/>
  <c r="O3437" i="4" s="1"/>
  <c r="J3373" i="4"/>
  <c r="O3373" i="4" s="1"/>
  <c r="J3309" i="4"/>
  <c r="O3309" i="4" s="1"/>
  <c r="J3253" i="4"/>
  <c r="O3253" i="4" s="1"/>
  <c r="J3189" i="4"/>
  <c r="O3189" i="4" s="1"/>
  <c r="J3133" i="4"/>
  <c r="O3133" i="4" s="1"/>
  <c r="J3069" i="4"/>
  <c r="O3069" i="4" s="1"/>
  <c r="J2329" i="4"/>
  <c r="O2329" i="4" s="1"/>
  <c r="J2253" i="4"/>
  <c r="O2253" i="4" s="1"/>
  <c r="J2169" i="4"/>
  <c r="O2169" i="4" s="1"/>
  <c r="J1973" i="4"/>
  <c r="O1973" i="4" s="1"/>
  <c r="J1909" i="4"/>
  <c r="O1909" i="4" s="1"/>
  <c r="J1877" i="4"/>
  <c r="O1877" i="4" s="1"/>
  <c r="J1813" i="4"/>
  <c r="O1813" i="4" s="1"/>
  <c r="J1749" i="4"/>
  <c r="O1749" i="4" s="1"/>
  <c r="J1717" i="4"/>
  <c r="O1717" i="4" s="1"/>
  <c r="J1653" i="4"/>
  <c r="O1653" i="4" s="1"/>
  <c r="J1589" i="4"/>
  <c r="O1589" i="4" s="1"/>
  <c r="J1557" i="4"/>
  <c r="O1557" i="4" s="1"/>
  <c r="J1525" i="4"/>
  <c r="O1525" i="4" s="1"/>
  <c r="J1493" i="4"/>
  <c r="O1493" i="4" s="1"/>
  <c r="J1429" i="4"/>
  <c r="O1429" i="4" s="1"/>
  <c r="J1397" i="4"/>
  <c r="O1397" i="4" s="1"/>
  <c r="J1333" i="4"/>
  <c r="O1333" i="4" s="1"/>
  <c r="J1269" i="4"/>
  <c r="O1269" i="4" s="1"/>
  <c r="J521" i="4"/>
  <c r="O521" i="4" s="1"/>
  <c r="J457" i="4"/>
  <c r="O457" i="4" s="1"/>
  <c r="J393" i="4"/>
  <c r="O393" i="4" s="1"/>
  <c r="J361" i="4"/>
  <c r="O361" i="4" s="1"/>
  <c r="J265" i="4"/>
  <c r="O265" i="4" s="1"/>
  <c r="J209" i="4"/>
  <c r="O209" i="4" s="1"/>
  <c r="J4186" i="4"/>
  <c r="O4186" i="4" s="1"/>
  <c r="J4182" i="4"/>
  <c r="O4182" i="4" s="1"/>
  <c r="J4178" i="4"/>
  <c r="O4178" i="4" s="1"/>
  <c r="J4166" i="4"/>
  <c r="O4166" i="4" s="1"/>
  <c r="J4138" i="4"/>
  <c r="O4138" i="4" s="1"/>
  <c r="J4070" i="4"/>
  <c r="O4070" i="4" s="1"/>
  <c r="J4066" i="4"/>
  <c r="O4066" i="4" s="1"/>
  <c r="J4034" i="4"/>
  <c r="O4034" i="4" s="1"/>
  <c r="J4026" i="4"/>
  <c r="O4026" i="4" s="1"/>
  <c r="J4006" i="4"/>
  <c r="O4006" i="4" s="1"/>
  <c r="J3810" i="4"/>
  <c r="O3810" i="4" s="1"/>
  <c r="J3658" i="4"/>
  <c r="O3658" i="4" s="1"/>
  <c r="J3370" i="4"/>
  <c r="O3370" i="4" s="1"/>
  <c r="J3366" i="4"/>
  <c r="O3366" i="4" s="1"/>
  <c r="J3326" i="4"/>
  <c r="O3326" i="4" s="1"/>
  <c r="J3322" i="4"/>
  <c r="O3322" i="4" s="1"/>
  <c r="J3278" i="4"/>
  <c r="O3278" i="4" s="1"/>
  <c r="J3266" i="4"/>
  <c r="O3266" i="4" s="1"/>
  <c r="J3262" i="4"/>
  <c r="O3262" i="4" s="1"/>
  <c r="J3258" i="4"/>
  <c r="O3258" i="4" s="1"/>
  <c r="J3242" i="4"/>
  <c r="O3242" i="4" s="1"/>
  <c r="J3222" i="4"/>
  <c r="O3222" i="4" s="1"/>
  <c r="J3198" i="4"/>
  <c r="O3198" i="4" s="1"/>
  <c r="J3174" i="4"/>
  <c r="O3174" i="4" s="1"/>
  <c r="J3146" i="4"/>
  <c r="O3146" i="4" s="1"/>
  <c r="J3142" i="4"/>
  <c r="O3142" i="4" s="1"/>
  <c r="J3138" i="4"/>
  <c r="O3138" i="4" s="1"/>
  <c r="J3114" i="4"/>
  <c r="O3114" i="4" s="1"/>
  <c r="J3102" i="4"/>
  <c r="O3102" i="4" s="1"/>
  <c r="O3066" i="4"/>
  <c r="J3026" i="4"/>
  <c r="O3026" i="4" s="1"/>
  <c r="J3010" i="4"/>
  <c r="O3010" i="4" s="1"/>
  <c r="J2986" i="4"/>
  <c r="O2986" i="4" s="1"/>
  <c r="J2950" i="4"/>
  <c r="O2950" i="4" s="1"/>
  <c r="J2906" i="4"/>
  <c r="O2906" i="4" s="1"/>
  <c r="J2870" i="4"/>
  <c r="O2870" i="4" s="1"/>
  <c r="J2866" i="4"/>
  <c r="O2866" i="4" s="1"/>
  <c r="J2854" i="4"/>
  <c r="O2854" i="4" s="1"/>
  <c r="J2822" i="4"/>
  <c r="O2822" i="4" s="1"/>
  <c r="J2766" i="4"/>
  <c r="O2766" i="4" s="1"/>
  <c r="J2754" i="4"/>
  <c r="O2754" i="4" s="1"/>
  <c r="J2750" i="4"/>
  <c r="O2750" i="4" s="1"/>
  <c r="J2722" i="4"/>
  <c r="O2722" i="4" s="1"/>
  <c r="J2718" i="4"/>
  <c r="O2718" i="4" s="1"/>
  <c r="J2662" i="4"/>
  <c r="O2662" i="4" s="1"/>
  <c r="J2642" i="4"/>
  <c r="O2642" i="4" s="1"/>
  <c r="J2638" i="4"/>
  <c r="O2638" i="4" s="1"/>
  <c r="J2634" i="4"/>
  <c r="O2634" i="4" s="1"/>
  <c r="J2622" i="4"/>
  <c r="O2622" i="4" s="1"/>
  <c r="J2610" i="4"/>
  <c r="O2610" i="4" s="1"/>
  <c r="J2598" i="4"/>
  <c r="O2598" i="4" s="1"/>
  <c r="J2574" i="4"/>
  <c r="O2574" i="4" s="1"/>
  <c r="J2538" i="4"/>
  <c r="O2538" i="4" s="1"/>
  <c r="J2478" i="4"/>
  <c r="O2478" i="4" s="1"/>
  <c r="J2458" i="4"/>
  <c r="O2458" i="4" s="1"/>
  <c r="J2450" i="4"/>
  <c r="O2450" i="4" s="1"/>
  <c r="J2418" i="4"/>
  <c r="O2418" i="4" s="1"/>
  <c r="J2410" i="4"/>
  <c r="O2410" i="4" s="1"/>
  <c r="J2382" i="4"/>
  <c r="O2382" i="4" s="1"/>
  <c r="O2362" i="4"/>
  <c r="J2350" i="4"/>
  <c r="O2350" i="4" s="1"/>
  <c r="J2346" i="4"/>
  <c r="O2346" i="4" s="1"/>
  <c r="J2330" i="4"/>
  <c r="O2330" i="4" s="1"/>
  <c r="J2314" i="4"/>
  <c r="O2314" i="4" s="1"/>
  <c r="J2302" i="4"/>
  <c r="O2302" i="4" s="1"/>
  <c r="J2274" i="4"/>
  <c r="O2274" i="4" s="1"/>
  <c r="J2262" i="4"/>
  <c r="O2262" i="4" s="1"/>
  <c r="J2246" i="4"/>
  <c r="O2246" i="4" s="1"/>
  <c r="J2214" i="4"/>
  <c r="O2214" i="4" s="1"/>
  <c r="J2162" i="4"/>
  <c r="O2162" i="4" s="1"/>
  <c r="J2158" i="4"/>
  <c r="O2158" i="4" s="1"/>
  <c r="J2154" i="4"/>
  <c r="O2154" i="4" s="1"/>
  <c r="J2130" i="4"/>
  <c r="O2130" i="4" s="1"/>
  <c r="J2006" i="4"/>
  <c r="O2006" i="4" s="1"/>
  <c r="J1974" i="4"/>
  <c r="O1974" i="4" s="1"/>
  <c r="J1942" i="4"/>
  <c r="O1942" i="4" s="1"/>
  <c r="J1926" i="4"/>
  <c r="O1926" i="4" s="1"/>
  <c r="J1886" i="4"/>
  <c r="O1886" i="4" s="1"/>
  <c r="J1846" i="4"/>
  <c r="O1846" i="4" s="1"/>
  <c r="J1814" i="4"/>
  <c r="O1814" i="4" s="1"/>
  <c r="J1790" i="4"/>
  <c r="O1790" i="4" s="1"/>
  <c r="J1774" i="4"/>
  <c r="O1774" i="4" s="1"/>
  <c r="J1734" i="4"/>
  <c r="O1734" i="4" s="1"/>
  <c r="J1718" i="4"/>
  <c r="O1718" i="4" s="1"/>
  <c r="J1702" i="4"/>
  <c r="O1702" i="4" s="1"/>
  <c r="J1670" i="4"/>
  <c r="O1670" i="4" s="1"/>
  <c r="J1598" i="4"/>
  <c r="O1598" i="4" s="1"/>
  <c r="J1582" i="4"/>
  <c r="O1582" i="4" s="1"/>
  <c r="J1534" i="4"/>
  <c r="O1534" i="4" s="1"/>
  <c r="J1518" i="4"/>
  <c r="O1518" i="4" s="1"/>
  <c r="J1502" i="4"/>
  <c r="O1502" i="4" s="1"/>
  <c r="J1486" i="4"/>
  <c r="O1486" i="4" s="1"/>
  <c r="J1462" i="4"/>
  <c r="O1462" i="4" s="1"/>
  <c r="J1422" i="4"/>
  <c r="O1422" i="4" s="1"/>
  <c r="J1390" i="4"/>
  <c r="O1390" i="4" s="1"/>
  <c r="J1366" i="4"/>
  <c r="O1366" i="4" s="1"/>
  <c r="J1350" i="4"/>
  <c r="O1350" i="4" s="1"/>
  <c r="J1342" i="4"/>
  <c r="O1342" i="4" s="1"/>
  <c r="J1334" i="4"/>
  <c r="O1334" i="4" s="1"/>
  <c r="J1318" i="4"/>
  <c r="O1318" i="4" s="1"/>
  <c r="J1270" i="4"/>
  <c r="O1270" i="4" s="1"/>
  <c r="J1262" i="4"/>
  <c r="O1262" i="4" s="1"/>
  <c r="J1158" i="4"/>
  <c r="O1158" i="4" s="1"/>
  <c r="J1118" i="4"/>
  <c r="O1118" i="4" s="1"/>
  <c r="J1094" i="4"/>
  <c r="O1094" i="4" s="1"/>
  <c r="J1070" i="4"/>
  <c r="O1070" i="4" s="1"/>
  <c r="J1062" i="4"/>
  <c r="O1062" i="4" s="1"/>
  <c r="J1038" i="4"/>
  <c r="O1038" i="4" s="1"/>
  <c r="J990" i="4"/>
  <c r="O990" i="4" s="1"/>
  <c r="J958" i="4"/>
  <c r="O958" i="4" s="1"/>
  <c r="J894" i="4"/>
  <c r="O894" i="4" s="1"/>
  <c r="J798" i="4"/>
  <c r="O798" i="4" s="1"/>
  <c r="J774" i="4"/>
  <c r="O774" i="4" s="1"/>
  <c r="J758" i="4"/>
  <c r="O758" i="4" s="1"/>
  <c r="J734" i="4"/>
  <c r="O734" i="4" s="1"/>
  <c r="J710" i="4"/>
  <c r="O710" i="4" s="1"/>
  <c r="J694" i="4"/>
  <c r="O694" i="4" s="1"/>
  <c r="J654" i="4"/>
  <c r="O654" i="4" s="1"/>
  <c r="J630" i="4"/>
  <c r="O630" i="4" s="1"/>
  <c r="J606" i="4"/>
  <c r="O606" i="4" s="1"/>
  <c r="J542" i="4"/>
  <c r="O542" i="4" s="1"/>
  <c r="J502" i="4"/>
  <c r="O502" i="4" s="1"/>
  <c r="J462" i="4"/>
  <c r="O462" i="4" s="1"/>
  <c r="J454" i="4"/>
  <c r="O454" i="4" s="1"/>
  <c r="J406" i="4"/>
  <c r="O406" i="4" s="1"/>
  <c r="J398" i="4"/>
  <c r="O398" i="4" s="1"/>
  <c r="J326" i="4"/>
  <c r="O326" i="4" s="1"/>
  <c r="J318" i="4"/>
  <c r="O318" i="4" s="1"/>
  <c r="J238" i="4"/>
  <c r="O238" i="4" s="1"/>
  <c r="J4201" i="4"/>
  <c r="O4201" i="4" s="1"/>
  <c r="J4137" i="4"/>
  <c r="O4137" i="4" s="1"/>
  <c r="J4109" i="4"/>
  <c r="O4109" i="4" s="1"/>
  <c r="J3877" i="4"/>
  <c r="O3877" i="4" s="1"/>
  <c r="J3709" i="4"/>
  <c r="O3709" i="4" s="1"/>
  <c r="J3645" i="4"/>
  <c r="O3645" i="4" s="1"/>
  <c r="J3573" i="4"/>
  <c r="O3573" i="4" s="1"/>
  <c r="J3509" i="4"/>
  <c r="O3509" i="4" s="1"/>
  <c r="J3445" i="4"/>
  <c r="O3445" i="4" s="1"/>
  <c r="J1941" i="4"/>
  <c r="O1941" i="4" s="1"/>
  <c r="J1621" i="4"/>
  <c r="O1621" i="4" s="1"/>
  <c r="J1033" i="4"/>
  <c r="O1033" i="4" s="1"/>
  <c r="J745" i="4"/>
  <c r="O745" i="4" s="1"/>
  <c r="J489" i="4"/>
  <c r="O489" i="4" s="1"/>
  <c r="J425" i="4"/>
  <c r="O425" i="4" s="1"/>
  <c r="J329" i="4"/>
  <c r="O329" i="4" s="1"/>
  <c r="J273" i="4"/>
  <c r="O273" i="4" s="1"/>
  <c r="E12" i="3"/>
  <c r="E11" i="3"/>
  <c r="E6" i="3" l="1"/>
  <c r="E8" i="3" l="1"/>
  <c r="E7" i="3"/>
  <c r="S5" i="8" s="1"/>
  <c r="S6" i="8" l="1"/>
  <c r="N8" i="3"/>
  <c r="N11" i="3"/>
  <c r="H38" i="3"/>
  <c r="S14" i="8" l="1"/>
  <c r="S11" i="8"/>
  <c r="W5" i="8"/>
  <c r="W6" i="8"/>
  <c r="N14" i="3"/>
  <c r="O16" i="3" s="1"/>
  <c r="N13" i="3"/>
  <c r="N12" i="3"/>
  <c r="F13" i="3"/>
  <c r="L2" i="3" l="1"/>
  <c r="S12" i="8"/>
  <c r="O19" i="3"/>
  <c r="L13" i="3"/>
  <c r="L15" i="3" s="1"/>
  <c r="O18" i="3"/>
  <c r="N19" i="3"/>
  <c r="N16" i="3"/>
  <c r="L14" i="3"/>
  <c r="N18" i="3"/>
  <c r="S22" i="8" l="1"/>
  <c r="S16" i="8" s="1"/>
  <c r="O20" i="3"/>
  <c r="O21" i="3" s="1"/>
  <c r="N20" i="3"/>
  <c r="N21" i="3" s="1"/>
  <c r="N9" i="3" l="1"/>
  <c r="E16" i="3" l="1"/>
  <c r="E17" i="3" s="1"/>
  <c r="C41" i="3" l="1"/>
  <c r="C42" i="3"/>
  <c r="C43" i="3" s="1"/>
  <c r="C44" i="3" s="1"/>
  <c r="C45" i="3" s="1"/>
  <c r="C46" i="3" s="1"/>
  <c r="C47" i="3" s="1"/>
  <c r="C48" i="3" s="1"/>
  <c r="B22" i="3"/>
  <c r="B21" i="3"/>
  <c r="E21" i="3"/>
  <c r="E19" i="3"/>
  <c r="S8" i="8" s="1"/>
  <c r="S7" i="8"/>
  <c r="S23" i="8" s="1"/>
  <c r="F24" i="8" l="1"/>
  <c r="D24" i="8" s="1"/>
  <c r="F26" i="8"/>
  <c r="D26" i="8" s="1"/>
  <c r="F27" i="8"/>
  <c r="D27" i="8" s="1"/>
  <c r="F28" i="8"/>
  <c r="D28" i="8" s="1"/>
  <c r="F29" i="8"/>
  <c r="D29" i="8" s="1"/>
  <c r="F31" i="8"/>
  <c r="D31" i="8" s="1"/>
  <c r="F25" i="8"/>
  <c r="D25" i="8" s="1"/>
  <c r="F30" i="8"/>
  <c r="D30" i="8" s="1"/>
  <c r="S15" i="8" s="1"/>
  <c r="F23" i="8"/>
  <c r="D23" i="8" s="1"/>
  <c r="E9" i="8"/>
  <c r="F9" i="8" s="1"/>
  <c r="E10" i="8"/>
  <c r="F10" i="8" s="1"/>
  <c r="E18" i="8"/>
  <c r="F18" i="8" s="1"/>
  <c r="E6" i="8"/>
  <c r="F6" i="8" s="1"/>
  <c r="E15" i="8"/>
  <c r="F15" i="8" s="1"/>
  <c r="E20" i="8"/>
  <c r="F20" i="8" s="1"/>
  <c r="E7" i="8"/>
  <c r="F7" i="8" s="1"/>
  <c r="E5" i="8"/>
  <c r="F5" i="8" s="1"/>
  <c r="E17" i="8"/>
  <c r="F17" i="8" s="1"/>
  <c r="E16" i="8"/>
  <c r="F16" i="8" s="1"/>
  <c r="E13" i="8"/>
  <c r="F13" i="8" s="1"/>
  <c r="E8" i="8"/>
  <c r="E11" i="8"/>
  <c r="F11" i="8" s="1"/>
  <c r="E19" i="8"/>
  <c r="F19" i="8" s="1"/>
  <c r="E14" i="8"/>
  <c r="F14" i="8" s="1"/>
  <c r="E21" i="8"/>
  <c r="F21" i="8" s="1"/>
  <c r="C49" i="3"/>
  <c r="F8" i="8" l="1"/>
  <c r="S19" i="8"/>
  <c r="C50" i="3"/>
  <c r="C51" i="3" l="1"/>
  <c r="C52" i="3" l="1"/>
  <c r="C53" i="3" l="1"/>
  <c r="C54" i="3" l="1"/>
  <c r="C55" i="3" l="1"/>
  <c r="C56" i="3" l="1"/>
  <c r="C57" i="3" l="1"/>
  <c r="C58" i="3" l="1"/>
  <c r="C59" i="3" l="1"/>
  <c r="C60" i="3" l="1"/>
  <c r="C61" i="3" l="1"/>
  <c r="C62" i="3" l="1"/>
  <c r="C63" i="3" l="1"/>
  <c r="C64" i="3" l="1"/>
  <c r="C65" i="3" l="1"/>
  <c r="C66" i="3" l="1"/>
  <c r="C67" i="3" l="1"/>
  <c r="C68" i="3" l="1"/>
  <c r="C69" i="3" l="1"/>
  <c r="C70" i="3" l="1"/>
  <c r="C71" i="3" l="1"/>
  <c r="C72" i="3" l="1"/>
  <c r="C73" i="3" l="1"/>
  <c r="C74" i="3" l="1"/>
  <c r="C75" i="3" l="1"/>
  <c r="C76" i="3" l="1"/>
  <c r="C77" i="3" l="1"/>
  <c r="C78" i="3" l="1"/>
  <c r="C79" i="3" l="1"/>
  <c r="C80" i="3" l="1"/>
  <c r="C81" i="3" l="1"/>
  <c r="C82" i="3" l="1"/>
  <c r="C83" i="3" l="1"/>
  <c r="C84" i="3" l="1"/>
  <c r="C85" i="3" l="1"/>
  <c r="C86" i="3" l="1"/>
  <c r="C87" i="3" l="1"/>
  <c r="C88" i="3" l="1"/>
  <c r="C89" i="3" l="1"/>
  <c r="C90" i="3" l="1"/>
  <c r="C91" i="3" l="1"/>
  <c r="C92" i="3" l="1"/>
  <c r="C93" i="3" l="1"/>
  <c r="C94" i="3" l="1"/>
  <c r="C95" i="3" l="1"/>
  <c r="C96" i="3" l="1"/>
  <c r="C97" i="3" l="1"/>
  <c r="C98" i="3" l="1"/>
  <c r="C99" i="3" l="1"/>
  <c r="C100" i="3" l="1"/>
  <c r="C101" i="3" l="1"/>
  <c r="C102" i="3" l="1"/>
  <c r="C103" i="3" l="1"/>
  <c r="C104" i="3" l="1"/>
  <c r="C105" i="3" l="1"/>
  <c r="C106" i="3" l="1"/>
  <c r="D106" i="3" l="1"/>
  <c r="E106" i="3" s="1"/>
  <c r="F106" i="3" s="1"/>
  <c r="C107" i="3"/>
  <c r="D107" i="3" l="1"/>
  <c r="E107" i="3" s="1"/>
  <c r="F107" i="3" s="1"/>
  <c r="C108" i="3"/>
  <c r="D108" i="3" l="1"/>
  <c r="E108" i="3" s="1"/>
  <c r="F108" i="3" s="1"/>
  <c r="C109" i="3"/>
  <c r="D109" i="3" l="1"/>
  <c r="E109" i="3" s="1"/>
  <c r="F109" i="3" s="1"/>
  <c r="C110" i="3"/>
  <c r="D110" i="3" l="1"/>
  <c r="E110" i="3" s="1"/>
  <c r="F110" i="3" s="1"/>
  <c r="C111" i="3"/>
  <c r="D111" i="3" s="1"/>
  <c r="E111" i="3" s="1"/>
  <c r="F111" i="3" s="1"/>
  <c r="E10" i="3" l="1"/>
  <c r="S9" i="8" s="1"/>
  <c r="S17" i="8" l="1"/>
  <c r="S18" i="8" s="1"/>
  <c r="T21" i="8"/>
  <c r="S20" i="8"/>
  <c r="S21" i="8" s="1"/>
  <c r="E20" i="3" s="1"/>
  <c r="D66" i="3" s="1"/>
  <c r="E66" i="3" s="1"/>
  <c r="F66" i="3" s="1"/>
  <c r="D100" i="3"/>
  <c r="E100" i="3" s="1"/>
  <c r="F100" i="3" s="1"/>
  <c r="D101" i="3"/>
  <c r="E101" i="3" s="1"/>
  <c r="F101" i="3" s="1"/>
  <c r="D102" i="3"/>
  <c r="E102" i="3" s="1"/>
  <c r="F102" i="3" s="1"/>
  <c r="D103" i="3"/>
  <c r="E103" i="3" s="1"/>
  <c r="F103" i="3" s="1"/>
  <c r="D104" i="3"/>
  <c r="E104" i="3" s="1"/>
  <c r="F104" i="3" s="1"/>
  <c r="D105" i="3"/>
  <c r="E105" i="3" s="1"/>
  <c r="F105" i="3" s="1"/>
  <c r="D42" i="3"/>
  <c r="E42" i="3" s="1"/>
  <c r="F42" i="3" s="1"/>
  <c r="D41" i="3"/>
  <c r="D43" i="3"/>
  <c r="D83" i="3"/>
  <c r="E83" i="3" s="1"/>
  <c r="F83" i="3" s="1"/>
  <c r="D89" i="3"/>
  <c r="E89" i="3" s="1"/>
  <c r="F89" i="3" s="1"/>
  <c r="D56" i="3"/>
  <c r="E56" i="3" s="1"/>
  <c r="F56" i="3" s="1"/>
  <c r="D51" i="3"/>
  <c r="E51" i="3" s="1"/>
  <c r="F51" i="3" s="1"/>
  <c r="D63" i="3"/>
  <c r="E63" i="3" s="1"/>
  <c r="F63" i="3" s="1"/>
  <c r="D81" i="3"/>
  <c r="E81" i="3" s="1"/>
  <c r="F81" i="3" s="1"/>
  <c r="D57" i="3"/>
  <c r="E57" i="3" s="1"/>
  <c r="F57" i="3" s="1"/>
  <c r="D87" i="3"/>
  <c r="E87" i="3" s="1"/>
  <c r="F87" i="3" s="1"/>
  <c r="D92" i="3"/>
  <c r="E92" i="3" s="1"/>
  <c r="F92" i="3" s="1"/>
  <c r="D73" i="3"/>
  <c r="E73" i="3" s="1"/>
  <c r="F73" i="3" s="1"/>
  <c r="D99" i="3" l="1"/>
  <c r="E99" i="3" s="1"/>
  <c r="F99" i="3" s="1"/>
  <c r="D98" i="3"/>
  <c r="E98" i="3" s="1"/>
  <c r="F98" i="3" s="1"/>
  <c r="D61" i="3"/>
  <c r="E61" i="3" s="1"/>
  <c r="F61" i="3" s="1"/>
  <c r="D70" i="3"/>
  <c r="E70" i="3" s="1"/>
  <c r="F70" i="3" s="1"/>
  <c r="D54" i="3"/>
  <c r="E54" i="3" s="1"/>
  <c r="F54" i="3" s="1"/>
  <c r="D62" i="3"/>
  <c r="E62" i="3" s="1"/>
  <c r="F62" i="3" s="1"/>
  <c r="D53" i="3"/>
  <c r="E53" i="3" s="1"/>
  <c r="F53" i="3" s="1"/>
  <c r="D90" i="3"/>
  <c r="E90" i="3" s="1"/>
  <c r="F90" i="3" s="1"/>
  <c r="D76" i="3"/>
  <c r="E76" i="3" s="1"/>
  <c r="F76" i="3" s="1"/>
  <c r="D47" i="3"/>
  <c r="E47" i="3" s="1"/>
  <c r="F47" i="3" s="1"/>
  <c r="D67" i="3"/>
  <c r="E67" i="3" s="1"/>
  <c r="F67" i="3" s="1"/>
  <c r="D80" i="3"/>
  <c r="E80" i="3" s="1"/>
  <c r="F80" i="3" s="1"/>
  <c r="D64" i="3"/>
  <c r="E64" i="3" s="1"/>
  <c r="F64" i="3" s="1"/>
  <c r="D93" i="3"/>
  <c r="E93" i="3" s="1"/>
  <c r="F93" i="3" s="1"/>
  <c r="D74" i="3"/>
  <c r="E74" i="3" s="1"/>
  <c r="F74" i="3" s="1"/>
  <c r="D79" i="3"/>
  <c r="E79" i="3" s="1"/>
  <c r="F79" i="3" s="1"/>
  <c r="D96" i="3"/>
  <c r="E96" i="3" s="1"/>
  <c r="F96" i="3" s="1"/>
  <c r="D68" i="3"/>
  <c r="E68" i="3" s="1"/>
  <c r="F68" i="3" s="1"/>
  <c r="D88" i="3"/>
  <c r="E88" i="3" s="1"/>
  <c r="F88" i="3" s="1"/>
  <c r="D50" i="3"/>
  <c r="E50" i="3" s="1"/>
  <c r="F50" i="3" s="1"/>
  <c r="D55" i="3"/>
  <c r="E55" i="3" s="1"/>
  <c r="F55" i="3" s="1"/>
  <c r="D84" i="3"/>
  <c r="E84" i="3" s="1"/>
  <c r="F84" i="3" s="1"/>
  <c r="D52" i="3"/>
  <c r="E52" i="3" s="1"/>
  <c r="F52" i="3" s="1"/>
  <c r="D59" i="3"/>
  <c r="E59" i="3" s="1"/>
  <c r="F59" i="3" s="1"/>
  <c r="D97" i="3"/>
  <c r="E97" i="3" s="1"/>
  <c r="F97" i="3" s="1"/>
  <c r="D95" i="3"/>
  <c r="E95" i="3" s="1"/>
  <c r="F95" i="3" s="1"/>
  <c r="D72" i="3"/>
  <c r="E72" i="3" s="1"/>
  <c r="F72" i="3" s="1"/>
  <c r="D77" i="3"/>
  <c r="E77" i="3" s="1"/>
  <c r="F77" i="3" s="1"/>
  <c r="D60" i="3"/>
  <c r="E60" i="3" s="1"/>
  <c r="F60" i="3" s="1"/>
  <c r="D78" i="3"/>
  <c r="E78" i="3" s="1"/>
  <c r="F78" i="3" s="1"/>
  <c r="D44" i="3"/>
  <c r="E44" i="3" s="1"/>
  <c r="F44" i="3" s="1"/>
  <c r="D75" i="3"/>
  <c r="E75" i="3" s="1"/>
  <c r="F75" i="3" s="1"/>
  <c r="D82" i="3"/>
  <c r="E82" i="3" s="1"/>
  <c r="F82" i="3" s="1"/>
  <c r="D69" i="3"/>
  <c r="E69" i="3" s="1"/>
  <c r="F69" i="3" s="1"/>
  <c r="D58" i="3"/>
  <c r="E58" i="3" s="1"/>
  <c r="F58" i="3" s="1"/>
  <c r="D71" i="3"/>
  <c r="E71" i="3" s="1"/>
  <c r="F71" i="3" s="1"/>
  <c r="D94" i="3"/>
  <c r="E94" i="3" s="1"/>
  <c r="F94" i="3" s="1"/>
  <c r="D46" i="3"/>
  <c r="E46" i="3" s="1"/>
  <c r="F46" i="3" s="1"/>
  <c r="D91" i="3"/>
  <c r="E91" i="3" s="1"/>
  <c r="F91" i="3" s="1"/>
  <c r="D65" i="3"/>
  <c r="E65" i="3" s="1"/>
  <c r="F65" i="3" s="1"/>
  <c r="D45" i="3"/>
  <c r="E45" i="3" s="1"/>
  <c r="F45" i="3" s="1"/>
  <c r="D49" i="3"/>
  <c r="E49" i="3" s="1"/>
  <c r="F49" i="3" s="1"/>
  <c r="D85" i="3"/>
  <c r="E85" i="3" s="1"/>
  <c r="F85" i="3" s="1"/>
  <c r="D48" i="3"/>
  <c r="E48" i="3" s="1"/>
  <c r="F48" i="3" s="1"/>
  <c r="D86" i="3"/>
  <c r="E86" i="3" s="1"/>
  <c r="F86" i="3" s="1"/>
  <c r="E43" i="3"/>
  <c r="F43" i="3" s="1"/>
  <c r="E41" i="3"/>
  <c r="F41" i="3" s="1"/>
</calcChain>
</file>

<file path=xl/comments1.xml><?xml version="1.0" encoding="utf-8"?>
<comments xmlns="http://schemas.openxmlformats.org/spreadsheetml/2006/main">
  <authors>
    <author>Khalid Sadequin</author>
  </authors>
  <commentList>
    <comment ref="L43" authorId="0" shapeId="0">
      <text>
        <r>
          <rPr>
            <b/>
            <sz val="9"/>
            <color indexed="81"/>
            <rFont val="Tahoma"/>
            <family val="2"/>
          </rPr>
          <t>Khalid Sadequin:</t>
        </r>
        <r>
          <rPr>
            <sz val="9"/>
            <color indexed="81"/>
            <rFont val="Tahoma"/>
            <family val="2"/>
          </rPr>
          <t xml:space="preserve">
13 weeks = 3 months
26 weeks = 6 months
39 weeks = 9 months
52 weeks = 1 year</t>
        </r>
      </text>
    </comment>
  </commentList>
</comments>
</file>

<file path=xl/sharedStrings.xml><?xml version="1.0" encoding="utf-8"?>
<sst xmlns="http://schemas.openxmlformats.org/spreadsheetml/2006/main" count="277" uniqueCount="179">
  <si>
    <t>Year</t>
  </si>
  <si>
    <t>Month</t>
  </si>
  <si>
    <t>Day</t>
  </si>
  <si>
    <t>SUN LIFE FINANCIAL</t>
  </si>
  <si>
    <t>Premium after increase</t>
  </si>
  <si>
    <t>Documentation</t>
  </si>
  <si>
    <t>[PROJECT GABRIEL]</t>
  </si>
  <si>
    <t>Policy Issue Year</t>
  </si>
  <si>
    <t>Binary</t>
  </si>
  <si>
    <t>A. Personal Information</t>
  </si>
  <si>
    <t>B. Policy Information</t>
  </si>
  <si>
    <t>Description</t>
  </si>
  <si>
    <t>Done by</t>
  </si>
  <si>
    <t>Checked by</t>
  </si>
  <si>
    <t>Khalid Sadequin</t>
  </si>
  <si>
    <t>Comments</t>
  </si>
  <si>
    <t>Change Management Control</t>
  </si>
  <si>
    <t>Jeff McGee</t>
  </si>
  <si>
    <t>LTCI Premium Recovery Tool</t>
  </si>
  <si>
    <t>Required input fields are highlighted in yellow.</t>
  </si>
  <si>
    <t>The information required to complete this tool can be found in your copy of the policyholder letter.</t>
  </si>
  <si>
    <t xml:space="preserve"> </t>
  </si>
  <si>
    <t>Assumed Age when you make an eligible claim</t>
  </si>
  <si>
    <t>Weeks</t>
  </si>
  <si>
    <t>Equivalent in years and months</t>
  </si>
  <si>
    <t>This Premium Recovery Tool is designed to help advisors demonstrate the  value of the policyholder's LTCI coverage even after experiencing the premium increase.</t>
  </si>
  <si>
    <t>The tool is intended for demonstration only. It is not an illustration, an insurance contract, or an offer to provide insurance. It does not form part of any policy that may be issued and is not intended to provide or replace professional legal or tax advice.</t>
  </si>
  <si>
    <t>Enter annual premium</t>
  </si>
  <si>
    <r>
      <t xml:space="preserve">Enter monthly premium </t>
    </r>
    <r>
      <rPr>
        <b/>
        <sz val="10"/>
        <color theme="1"/>
        <rFont val="Calibri"/>
        <family val="2"/>
        <scheme val="minor"/>
      </rPr>
      <t>OR</t>
    </r>
  </si>
  <si>
    <t>[Enter monthly or annually but not both]</t>
  </si>
  <si>
    <t>Helping you demonstrate the value of LTCI coverage.</t>
  </si>
  <si>
    <t>Premium paying period</t>
  </si>
  <si>
    <t>15-pay</t>
  </si>
  <si>
    <t>20-pay</t>
  </si>
  <si>
    <t xml:space="preserve">Limited pay payable to </t>
  </si>
  <si>
    <t>Lifetime pay indicator</t>
  </si>
  <si>
    <t>Limited pay indicator</t>
  </si>
  <si>
    <t>A</t>
  </si>
  <si>
    <t>PURPOSE:</t>
  </si>
  <si>
    <t>B</t>
  </si>
  <si>
    <t>FUNCTIONALITY:</t>
  </si>
  <si>
    <t>C</t>
  </si>
  <si>
    <t>ASSUMPTIONS:</t>
  </si>
  <si>
    <t>D</t>
  </si>
  <si>
    <t>CONTACT INFORMATION:</t>
  </si>
  <si>
    <t>Tool Owner</t>
  </si>
  <si>
    <t>Laurel Pedersen</t>
  </si>
  <si>
    <t>Phone: 519-888-3984</t>
  </si>
  <si>
    <t>Tool Developer</t>
  </si>
  <si>
    <t>Director, Individual Health Pricing</t>
  </si>
  <si>
    <t>Phone: 519-888-3821</t>
  </si>
  <si>
    <t>AVP, Individual Health Product Development</t>
  </si>
  <si>
    <t>E</t>
  </si>
  <si>
    <t>The tool provides demonstration based on very few simple inputs and output summary. The tool is developed on MS Excel. The results can be saved in a PDF file.</t>
  </si>
  <si>
    <t>Pay to Age 55</t>
  </si>
  <si>
    <t>Benefit Period</t>
  </si>
  <si>
    <t>500 weeks</t>
  </si>
  <si>
    <t>250 weeks</t>
  </si>
  <si>
    <t>100 weeks</t>
  </si>
  <si>
    <t>150 weeks</t>
  </si>
  <si>
    <t>Policy start date</t>
  </si>
  <si>
    <t>Premium payment period</t>
  </si>
  <si>
    <t>Date of birth</t>
  </si>
  <si>
    <t>weeks</t>
  </si>
  <si>
    <t>year</t>
  </si>
  <si>
    <t>month</t>
  </si>
  <si>
    <t>month exclu 0 and 12</t>
  </si>
  <si>
    <t>comma</t>
  </si>
  <si>
    <t>final column</t>
  </si>
  <si>
    <t>Convert weeks into years and months</t>
  </si>
  <si>
    <t>Lists used in data validation and formulae</t>
  </si>
  <si>
    <t>Not every detail about your policy can be included in calculating our estimates. This tool is designed to help you see the value of your policy but is not a promise of future experience.</t>
  </si>
  <si>
    <t>Here is a list of assumptions:</t>
  </si>
  <si>
    <t>Current premium before increase</t>
  </si>
  <si>
    <t>Using the premium recovery tool.</t>
  </si>
  <si>
    <t>For questions on using the tool please contact your Sales Support Team.</t>
  </si>
  <si>
    <t>Why use the tool</t>
  </si>
  <si>
    <t>How to use the tool</t>
  </si>
  <si>
    <t xml:space="preserve">Completing the input tab: </t>
  </si>
  <si>
    <t>How to read the premium recovery table:</t>
  </si>
  <si>
    <t>James Smith</t>
  </si>
  <si>
    <t>Base / Comprehensive</t>
  </si>
  <si>
    <t>Unlimited</t>
  </si>
  <si>
    <t>When all the input fields are entered, please go to the 'Results' tab.</t>
  </si>
  <si>
    <r>
      <t>Estimated total premiums paid 
before you claim</t>
    </r>
    <r>
      <rPr>
        <b/>
        <vertAlign val="superscript"/>
        <sz val="11"/>
        <color theme="1"/>
        <rFont val="Calibri"/>
        <family val="2"/>
        <scheme val="minor"/>
      </rPr>
      <t>3</t>
    </r>
  </si>
  <si>
    <t>How to print and save the results:</t>
  </si>
  <si>
    <t>Lifetime</t>
  </si>
  <si>
    <t>Demonstrating the value of long term care insurance coverage</t>
  </si>
  <si>
    <t>Helping you demonstrate the value of LTCI coverage</t>
  </si>
  <si>
    <r>
      <t>This tool was designed to help you have conversations with your clients about the value of retaining their LTCI coverage. The</t>
    </r>
    <r>
      <rPr>
        <sz val="11"/>
        <color rgb="FF000000"/>
        <rFont val="Calibri"/>
        <family val="2"/>
        <scheme val="minor"/>
      </rPr>
      <t xml:space="preserve"> premium recovery tool and the resulting output are intended for demonstration only. The values are not guaranteed. </t>
    </r>
  </si>
  <si>
    <t>Birth Year</t>
  </si>
  <si>
    <t>- The waiting period has been met.</t>
  </si>
  <si>
    <t>- No weekly benefits have been paid.</t>
  </si>
  <si>
    <t>- Premiums do not change in the future.</t>
  </si>
  <si>
    <t>- Assumes premiums do not change in the future.</t>
  </si>
  <si>
    <t>- The weekly benefit amount does not include future increases from inflation protection benefits.</t>
  </si>
  <si>
    <r>
      <t>The estimated total premiums you have paid will be recovered in the following number of weeks.</t>
    </r>
    <r>
      <rPr>
        <b/>
        <vertAlign val="superscript"/>
        <sz val="11"/>
        <color theme="1"/>
        <rFont val="Calibri"/>
        <family val="2"/>
        <scheme val="minor"/>
      </rPr>
      <t>4</t>
    </r>
  </si>
  <si>
    <t>- Includes premiums paid for benefits such as return of premium on death (ROPD) and inflation protection benefit.</t>
  </si>
  <si>
    <t>Name of insured person</t>
  </si>
  <si>
    <t>Benefit payment period</t>
  </si>
  <si>
    <t>Important information about this report</t>
  </si>
  <si>
    <r>
      <rPr>
        <b/>
        <sz val="12"/>
        <color theme="1"/>
        <rFont val="Calibri"/>
        <family val="2"/>
      </rPr>
      <t xml:space="preserve">Weekly Benefit: </t>
    </r>
    <r>
      <rPr>
        <sz val="12"/>
        <color theme="1"/>
        <rFont val="Calibri"/>
        <family val="2"/>
        <scheme val="minor"/>
      </rPr>
      <t>If your policy includes both a "Facility Care" benefit and a "Comprehensive Care" benefit, we have used only the value of the comprehensive weekly benefit to estimate the premium recovery because we cannot predict at what point facility care would be elected.</t>
    </r>
  </si>
  <si>
    <r>
      <rPr>
        <b/>
        <sz val="12"/>
        <color theme="1"/>
        <rFont val="Calibri"/>
        <family val="2"/>
      </rPr>
      <t xml:space="preserve">Estimated Total Premiums Paid: </t>
    </r>
    <r>
      <rPr>
        <sz val="12"/>
        <color theme="1"/>
        <rFont val="Calibri"/>
        <family val="2"/>
        <scheme val="minor"/>
      </rPr>
      <t>The estimate of total premiums paid before you claim:</t>
    </r>
  </si>
  <si>
    <r>
      <rPr>
        <b/>
        <sz val="12"/>
        <color theme="1"/>
        <rFont val="Calibri"/>
        <family val="2"/>
      </rPr>
      <t xml:space="preserve">Estimated Premium Recovery Period: </t>
    </r>
    <r>
      <rPr>
        <sz val="12"/>
        <color theme="1"/>
        <rFont val="Calibri"/>
        <family val="2"/>
        <scheme val="minor"/>
      </rPr>
      <t>To estimate the premium recovery period we have assumed:</t>
    </r>
  </si>
  <si>
    <t>Annual premium before increase</t>
  </si>
  <si>
    <t>Annual premium after increase</t>
  </si>
  <si>
    <r>
      <t xml:space="preserve">Weekly benefit </t>
    </r>
    <r>
      <rPr>
        <vertAlign val="superscript"/>
        <sz val="12"/>
        <color theme="1"/>
        <rFont val="Calibri"/>
        <family val="2"/>
      </rPr>
      <t>1</t>
    </r>
  </si>
  <si>
    <t>Premium increase effective date</t>
  </si>
  <si>
    <t>Age as of the premium increase effective date</t>
  </si>
  <si>
    <t>Number of annual premiums paid prior to the premium increase effective date</t>
  </si>
  <si>
    <r>
      <t xml:space="preserve">Estimated premiums paid prior to the premium increase effective date </t>
    </r>
    <r>
      <rPr>
        <vertAlign val="superscript"/>
        <sz val="12"/>
        <color theme="1"/>
        <rFont val="Calibri"/>
        <family val="2"/>
      </rPr>
      <t>2</t>
    </r>
  </si>
  <si>
    <r>
      <rPr>
        <b/>
        <sz val="12"/>
        <color theme="1"/>
        <rFont val="Calibri"/>
        <family val="2"/>
      </rPr>
      <t xml:space="preserve">Estimated Premiums Paid: </t>
    </r>
    <r>
      <rPr>
        <sz val="12"/>
        <color theme="1"/>
        <rFont val="Calibri"/>
        <family val="2"/>
        <scheme val="minor"/>
      </rPr>
      <t>To estimate the premiums paid prior to the premium increase effective date we have assumed you have paid all required premiums to date and have not had premiums waived at any time.</t>
    </r>
  </si>
  <si>
    <t>- The calculation does not take into consideration the time value of money (potential investment income).</t>
  </si>
  <si>
    <t>This premium recovery tool and the resulting output are intended for demonstration only. The values are not guaranteed. This is not an illustration, an insurance contract, or an offer to provide insurance. It does not form part of any policy that may be issued and is not intended to provide or replace professional legal or tax advice.</t>
  </si>
  <si>
    <r>
      <rPr>
        <b/>
        <sz val="11"/>
        <color theme="1"/>
        <rFont val="Calibri"/>
        <family val="2"/>
      </rPr>
      <t>Weekly Benefit:</t>
    </r>
    <r>
      <rPr>
        <sz val="11"/>
        <color theme="1"/>
        <rFont val="Calibri"/>
        <family val="2"/>
        <scheme val="minor"/>
      </rPr>
      <t xml:space="preserve"> If your policy includes both a "Facility Care" benefit and a "Comprehensive Care" benefit, we have used only the value of the comprehensive weekly benefit to estimate the premium recovery because we cannot predict at what point facility care would be elected.</t>
    </r>
  </si>
  <si>
    <r>
      <rPr>
        <b/>
        <sz val="11"/>
        <color theme="1"/>
        <rFont val="Calibri"/>
        <family val="2"/>
      </rPr>
      <t>Estimated Premiums Paid:</t>
    </r>
    <r>
      <rPr>
        <sz val="11"/>
        <color theme="1"/>
        <rFont val="Calibri"/>
        <family val="2"/>
        <scheme val="minor"/>
      </rPr>
      <t xml:space="preserve"> To estimate the premiums paid prior to the premium increase effective date we have assumed you have paid all required premiums to date and have not had premiums waived at any time.</t>
    </r>
  </si>
  <si>
    <r>
      <rPr>
        <b/>
        <sz val="11"/>
        <color theme="1"/>
        <rFont val="Calibri"/>
        <family val="2"/>
      </rPr>
      <t>Estimated Total Premiums Paid:</t>
    </r>
    <r>
      <rPr>
        <sz val="11"/>
        <color theme="1"/>
        <rFont val="Calibri"/>
        <family val="2"/>
        <scheme val="minor"/>
      </rPr>
      <t xml:space="preserve"> The estimate of total premiums paid before you claim:
- Includes premiums paid for benefits such as return of premium on death (ROPD) and inflation protection benefit.
- Assumes premiums do not change in the future.</t>
    </r>
  </si>
  <si>
    <r>
      <rPr>
        <b/>
        <sz val="11"/>
        <color theme="1"/>
        <rFont val="Calibri"/>
        <family val="2"/>
      </rPr>
      <t>Estimated Premium Recovery Period:</t>
    </r>
    <r>
      <rPr>
        <sz val="11"/>
        <color theme="1"/>
        <rFont val="Calibri"/>
        <family val="2"/>
        <scheme val="minor"/>
      </rPr>
      <t xml:space="preserve"> To estimate the premium recovery period we have assumed:
-  No weekly benefits have been paid.
-  Premiums do not change in the future.
-  The weekly benefit amount has not been increased because of Inflation Protection benefits.
- The calculation does not take into consideration the time value of money (potential investment income).</t>
    </r>
  </si>
  <si>
    <t>The tool first calculates the prospective premiums. Then, it shows that it does not take long while receiving the LTCI benefits to recover paid premiums by calculating the premium recovery period.</t>
  </si>
  <si>
    <t>The results presented in the 'Results' tab will only be useful if appropriate information is entered in the input fields. The content of your copy of the policyholder letter should be used to complete the tool input.</t>
  </si>
  <si>
    <t>The tool uses various simplifying assumptions to make the input fields easier to complete and calculations easier to perform and communicate. None of the values presented in this tool are guaranteed.
Significant assumptions are included in the Tool Results. For the sake of completeness, these are listed below:</t>
  </si>
  <si>
    <t xml:space="preserve">- In some cases the benefit period ends before all premiums are recovered. </t>
  </si>
  <si>
    <t>Version</t>
  </si>
  <si>
    <t>July 2015</t>
  </si>
  <si>
    <t xml:space="preserve">New Tool </t>
  </si>
  <si>
    <t xml:space="preserve">LTCI Premium Recovery Tool </t>
  </si>
  <si>
    <r>
      <t>Interpreting the Output information</t>
    </r>
    <r>
      <rPr>
        <sz val="11"/>
        <color theme="1"/>
        <rFont val="Calibri"/>
        <family val="2"/>
        <scheme val="minor"/>
      </rPr>
      <t>:</t>
    </r>
  </si>
  <si>
    <r>
      <t xml:space="preserve">Total weekly benefit </t>
    </r>
    <r>
      <rPr>
        <sz val="8"/>
        <color theme="1"/>
        <rFont val="Calibri"/>
        <family val="2"/>
        <scheme val="minor"/>
      </rPr>
      <t>[weekly benefit amount + inflation protection increase]</t>
    </r>
  </si>
  <si>
    <t>Pay to age 55</t>
  </si>
  <si>
    <t>March 2021</t>
  </si>
  <si>
    <t>Janice Ngan</t>
  </si>
  <si>
    <t>Facility Care (Not applicable for Clarica  and Sun 2013 LTCI policies)</t>
  </si>
  <si>
    <t>Pay to Age 65</t>
  </si>
  <si>
    <t>Pay to age 65</t>
  </si>
  <si>
    <t>25-pay</t>
  </si>
  <si>
    <t>2005 Series</t>
  </si>
  <si>
    <t>Issue Age</t>
  </si>
  <si>
    <t>Sun 2005</t>
  </si>
  <si>
    <t>Clarica</t>
  </si>
  <si>
    <t>Sun 2013</t>
  </si>
  <si>
    <t>Clarica Series</t>
  </si>
  <si>
    <t>paid up calc</t>
  </si>
  <si>
    <t>Issue Day</t>
  </si>
  <si>
    <t>Issue Month</t>
  </si>
  <si>
    <t>Issue Year</t>
  </si>
  <si>
    <t>2013 Series</t>
  </si>
  <si>
    <t>Clarica Life Pay</t>
  </si>
  <si>
    <t>Last Reprice</t>
  </si>
  <si>
    <t>Reprice Effective Date</t>
  </si>
  <si>
    <t>Year of Premium before 2016 Reprice</t>
  </si>
  <si>
    <t>Year of Premium between 2016-2021</t>
  </si>
  <si>
    <t>Sun 2005 (Sep. 19, 2005 to Dec. 6, 2013)</t>
  </si>
  <si>
    <t>Clarica (Aug. 1999 to Sep. 18, 2005)</t>
  </si>
  <si>
    <t>71-75</t>
  </si>
  <si>
    <t>76-80</t>
  </si>
  <si>
    <t>"Current Premium" Breakdown</t>
  </si>
  <si>
    <t>Life Pay</t>
  </si>
  <si>
    <t>21-60</t>
  </si>
  <si>
    <t>61-65</t>
  </si>
  <si>
    <t>66-70</t>
  </si>
  <si>
    <t>Series</t>
  </si>
  <si>
    <t>Accumulated Premium Before 2016</t>
  </si>
  <si>
    <t>Accumulated Premium Between 2016-2021</t>
  </si>
  <si>
    <t>Payment Type</t>
  </si>
  <si>
    <t>Limited Pay</t>
  </si>
  <si>
    <t>Clarica Limited Pay</t>
  </si>
  <si>
    <t>Sun 2005 Limited Pay</t>
  </si>
  <si>
    <t>N/A</t>
  </si>
  <si>
    <t>Sun 2005 Life Pay</t>
  </si>
  <si>
    <t>2016 Premium Multiplier</t>
  </si>
  <si>
    <t>Premium before 2016 Increase</t>
  </si>
  <si>
    <t xml:space="preserve">Estimated premiums paid prior to the premium increase effective date </t>
  </si>
  <si>
    <t xml:space="preserve">Paid up </t>
  </si>
  <si>
    <t>Premium Payment Period</t>
  </si>
  <si>
    <t>Sun 2013 (Dec. 7, 2013 to Present)</t>
  </si>
  <si>
    <t>For vlookup</t>
  </si>
  <si>
    <t>Check:</t>
  </si>
  <si>
    <t>Year of Payment before 2016 Reprice</t>
  </si>
  <si>
    <t xml:space="preserve">Updated payment option for 2013 series, reprice effective date &amp; accumulated premium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</si>
</sst>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_-* #,##0_-;\-* #,##0_-;_-* &quot;-&quot;??_-;_-@_-"/>
    <numFmt numFmtId="165" formatCode="_-[$$-1009]* #,##0_-;\-[$$-1009]* #,##0_-;_-[$$-1009]* &quot;-&quot;??_-;_-@_-"/>
    <numFmt numFmtId="166" formatCode="0_ ;\-0\ "/>
    <numFmt numFmtId="167" formatCode="##,###"/>
    <numFmt numFmtId="168" formatCode="_-&quot;$&quot;#,##0_-;\-&quot;$&quot;#,##0_-;_-* &quot;-&quot;??_-;_-@_-"/>
    <numFmt numFmtId="169" formatCode="_-&quot;$&quot;#,##0_-;\-&quot;$&quot;#,##0_-;_-&quot;-&quot;??_-;_-@_-"/>
    <numFmt numFmtId="170" formatCode="_-&quot;$&quot;#,##0.00_-;\-&quot;$&quot;#,##0.00_-;_-* &quot;-&quot;??_-;_-@_-"/>
    <numFmt numFmtId="171" formatCode="mmm\ d\,\ yyyy"/>
    <numFmt numFmtId="172" formatCode="[$-F800]dddd\,\ mmmm\ dd\,\ yyyy"/>
  </numFmts>
  <fonts count="28" x14ac:knownFonts="1">
    <font>
      <sz val="11"/>
      <color theme="1"/>
      <name val="Calibri"/>
      <family val="2"/>
      <scheme val="minor"/>
    </font>
    <font>
      <sz val="11"/>
      <color theme="1"/>
      <name val="Calibri"/>
      <family val="2"/>
      <scheme val="minor"/>
    </font>
    <font>
      <sz val="8"/>
      <color theme="1"/>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
      <sz val="10"/>
      <color theme="1"/>
      <name val="Calibri"/>
      <family val="2"/>
      <scheme val="minor"/>
    </font>
    <font>
      <sz val="11"/>
      <color rgb="FFFF0000"/>
      <name val="Calibri"/>
      <family val="2"/>
      <scheme val="minor"/>
    </font>
    <font>
      <sz val="11"/>
      <color theme="4"/>
      <name val="Calibri"/>
      <family val="2"/>
      <scheme val="minor"/>
    </font>
    <font>
      <b/>
      <sz val="10"/>
      <color theme="1"/>
      <name val="Calibri"/>
      <family val="2"/>
      <scheme val="minor"/>
    </font>
    <font>
      <sz val="10"/>
      <color theme="0"/>
      <name val="Calibri"/>
      <family val="2"/>
      <scheme val="minor"/>
    </font>
    <font>
      <sz val="11"/>
      <color theme="0"/>
      <name val="Calibri"/>
      <family val="2"/>
      <scheme val="minor"/>
    </font>
    <font>
      <sz val="9"/>
      <color indexed="81"/>
      <name val="Tahoma"/>
      <family val="2"/>
    </font>
    <font>
      <b/>
      <sz val="9"/>
      <color indexed="81"/>
      <name val="Tahoma"/>
      <family val="2"/>
    </font>
    <font>
      <sz val="11"/>
      <color rgb="FF000000"/>
      <name val="Calibri"/>
      <family val="2"/>
      <scheme val="minor"/>
    </font>
    <font>
      <sz val="12"/>
      <color theme="1"/>
      <name val="Calibri"/>
      <family val="2"/>
      <scheme val="minor"/>
    </font>
    <font>
      <vertAlign val="superscript"/>
      <sz val="12"/>
      <color theme="1"/>
      <name val="Calibri"/>
      <family val="2"/>
    </font>
    <font>
      <i/>
      <sz val="12"/>
      <color theme="1"/>
      <name val="Calibri"/>
      <family val="2"/>
      <scheme val="minor"/>
    </font>
    <font>
      <sz val="12"/>
      <color theme="4"/>
      <name val="Calibri"/>
      <family val="2"/>
      <scheme val="minor"/>
    </font>
    <font>
      <vertAlign val="superscript"/>
      <sz val="12"/>
      <color theme="1"/>
      <name val="Calibri"/>
      <family val="2"/>
      <scheme val="minor"/>
    </font>
    <font>
      <b/>
      <vertAlign val="superscript"/>
      <sz val="11"/>
      <color theme="1"/>
      <name val="Calibri"/>
      <family val="2"/>
      <scheme val="minor"/>
    </font>
    <font>
      <b/>
      <sz val="12"/>
      <color theme="1"/>
      <name val="Calibri"/>
      <family val="2"/>
    </font>
    <font>
      <b/>
      <sz val="11"/>
      <color theme="1"/>
      <name val="Calibri"/>
      <family val="2"/>
    </font>
    <font>
      <b/>
      <sz val="9"/>
      <color theme="1"/>
      <name val="Calibri"/>
      <family val="2"/>
      <scheme val="minor"/>
    </font>
    <font>
      <b/>
      <sz val="11"/>
      <color rgb="FF4F81BD"/>
      <name val="Cambria"/>
      <family val="1"/>
    </font>
    <font>
      <sz val="12"/>
      <name val="Times New Roman"/>
      <family val="1"/>
    </font>
    <font>
      <sz val="10"/>
      <color theme="1"/>
      <name val="Arial"/>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3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cellStyleXfs>
  <cellXfs count="265">
    <xf numFmtId="0" fontId="0" fillId="0" borderId="0" xfId="0"/>
    <xf numFmtId="0" fontId="0" fillId="0" borderId="0" xfId="0" applyAlignment="1">
      <alignment horizontal="center"/>
    </xf>
    <xf numFmtId="0" fontId="0" fillId="0" borderId="0" xfId="0" applyFill="1"/>
    <xf numFmtId="0" fontId="4" fillId="0" borderId="0" xfId="0" applyFont="1"/>
    <xf numFmtId="0" fontId="5" fillId="0" borderId="0" xfId="0" applyFont="1"/>
    <xf numFmtId="0" fontId="6" fillId="0" borderId="0" xfId="0" applyFont="1"/>
    <xf numFmtId="0" fontId="0" fillId="0" borderId="0" xfId="0" applyAlignment="1">
      <alignment horizontal="left" vertical="top" wrapText="1"/>
    </xf>
    <xf numFmtId="0" fontId="0" fillId="0" borderId="0" xfId="0" applyAlignment="1">
      <alignment vertical="top"/>
    </xf>
    <xf numFmtId="0" fontId="3" fillId="4" borderId="3" xfId="0" applyFont="1" applyFill="1" applyBorder="1" applyAlignment="1">
      <alignment horizontal="center" vertical="top" wrapText="1"/>
    </xf>
    <xf numFmtId="0" fontId="0" fillId="0" borderId="0" xfId="0" applyAlignment="1">
      <alignment horizontal="right"/>
    </xf>
    <xf numFmtId="0" fontId="0" fillId="0" borderId="0" xfId="0" applyAlignment="1">
      <alignment horizontal="right" vertical="top"/>
    </xf>
    <xf numFmtId="0" fontId="3" fillId="0" borderId="2" xfId="0" applyFont="1" applyBorder="1" applyAlignment="1">
      <alignment horizontal="left" vertical="top" wrapText="1"/>
    </xf>
    <xf numFmtId="0" fontId="3" fillId="0" borderId="2" xfId="0" applyFont="1" applyBorder="1"/>
    <xf numFmtId="0" fontId="3" fillId="0" borderId="4" xfId="0" applyFont="1" applyBorder="1"/>
    <xf numFmtId="0" fontId="3" fillId="0" borderId="2" xfId="0" applyFont="1" applyBorder="1" applyAlignment="1">
      <alignment horizontal="right" vertical="top" wrapText="1"/>
    </xf>
    <xf numFmtId="0" fontId="3" fillId="0" borderId="2" xfId="0" applyFont="1" applyBorder="1" applyAlignment="1">
      <alignment horizontal="center"/>
    </xf>
    <xf numFmtId="0" fontId="3" fillId="0" borderId="4" xfId="0" applyFont="1" applyBorder="1" applyAlignment="1">
      <alignment horizontal="center"/>
    </xf>
    <xf numFmtId="0" fontId="8" fillId="0" borderId="0" xfId="0" applyFont="1"/>
    <xf numFmtId="0" fontId="0" fillId="0" borderId="0" xfId="0" applyFill="1" applyAlignment="1">
      <alignment vertical="top" wrapText="1"/>
    </xf>
    <xf numFmtId="0" fontId="9" fillId="0" borderId="0" xfId="0" applyFont="1"/>
    <xf numFmtId="0" fontId="0" fillId="0" borderId="3" xfId="0" applyBorder="1"/>
    <xf numFmtId="14" fontId="0" fillId="0" borderId="3" xfId="0" applyNumberFormat="1" applyBorder="1"/>
    <xf numFmtId="0" fontId="0" fillId="0" borderId="0" xfId="0" applyAlignment="1">
      <alignment horizontal="left" vertical="top" wrapText="1"/>
    </xf>
    <xf numFmtId="0" fontId="0" fillId="0" borderId="0" xfId="0" applyFill="1" applyAlignment="1">
      <alignment horizontal="left" vertical="top" wrapText="1"/>
    </xf>
    <xf numFmtId="164" fontId="0" fillId="0" borderId="0" xfId="0" applyNumberFormat="1"/>
    <xf numFmtId="169" fontId="0" fillId="0" borderId="0" xfId="0" applyNumberFormat="1"/>
    <xf numFmtId="43" fontId="0" fillId="0" borderId="0" xfId="1" applyFont="1"/>
    <xf numFmtId="0" fontId="0" fillId="0" borderId="2" xfId="0" applyBorder="1"/>
    <xf numFmtId="0" fontId="0" fillId="0" borderId="4" xfId="0" applyBorder="1"/>
    <xf numFmtId="0" fontId="6" fillId="0" borderId="0" xfId="0" applyFont="1" applyAlignment="1">
      <alignment vertical="top"/>
    </xf>
    <xf numFmtId="0" fontId="0" fillId="0" borderId="0" xfId="0" applyProtection="1">
      <protection locked="0"/>
    </xf>
    <xf numFmtId="0" fontId="0" fillId="0" borderId="0" xfId="0" applyProtection="1"/>
    <xf numFmtId="0" fontId="0" fillId="0" borderId="0" xfId="0" applyFill="1" applyProtection="1"/>
    <xf numFmtId="0" fontId="0" fillId="0" borderId="0" xfId="0" applyFill="1" applyAlignment="1" applyProtection="1">
      <alignment horizontal="center"/>
    </xf>
    <xf numFmtId="0" fontId="7" fillId="0" borderId="0" xfId="0" applyFont="1" applyProtection="1"/>
    <xf numFmtId="0" fontId="0" fillId="6" borderId="9" xfId="0" applyFill="1" applyBorder="1" applyAlignment="1" applyProtection="1">
      <alignment horizontal="right"/>
    </xf>
    <xf numFmtId="0" fontId="0" fillId="6" borderId="7" xfId="0" applyFill="1" applyBorder="1" applyAlignment="1" applyProtection="1">
      <alignment horizontal="right"/>
    </xf>
    <xf numFmtId="0" fontId="0" fillId="6" borderId="12" xfId="0" applyFont="1" applyFill="1" applyBorder="1" applyAlignment="1" applyProtection="1">
      <alignment horizontal="right"/>
    </xf>
    <xf numFmtId="0" fontId="7" fillId="0" borderId="0" xfId="0" applyFont="1" applyAlignment="1" applyProtection="1"/>
    <xf numFmtId="0" fontId="0" fillId="0" borderId="0" xfId="0" applyAlignment="1" applyProtection="1"/>
    <xf numFmtId="0" fontId="0" fillId="0" borderId="0" xfId="0" applyFill="1" applyAlignment="1" applyProtection="1"/>
    <xf numFmtId="14" fontId="0" fillId="0" borderId="0" xfId="0" applyNumberFormat="1" applyAlignment="1" applyProtection="1"/>
    <xf numFmtId="0" fontId="0" fillId="6" borderId="8" xfId="0" applyFill="1" applyBorder="1" applyAlignment="1" applyProtection="1"/>
    <xf numFmtId="0" fontId="0" fillId="6" borderId="10" xfId="0" applyFill="1" applyBorder="1" applyAlignment="1" applyProtection="1"/>
    <xf numFmtId="0" fontId="0" fillId="6" borderId="11" xfId="0" applyFill="1" applyBorder="1" applyAlignment="1" applyProtection="1"/>
    <xf numFmtId="0" fontId="0" fillId="0" borderId="0" xfId="0" applyAlignment="1">
      <alignment vertical="top" wrapText="1"/>
    </xf>
    <xf numFmtId="0" fontId="6" fillId="0" borderId="0" xfId="0" applyFont="1" applyAlignment="1">
      <alignment horizontal="center"/>
    </xf>
    <xf numFmtId="0" fontId="8" fillId="0" borderId="0" xfId="0" applyFont="1" applyFill="1" applyAlignment="1" applyProtection="1"/>
    <xf numFmtId="0" fontId="11" fillId="0" borderId="0" xfId="0" applyFont="1" applyAlignment="1" applyProtection="1">
      <alignment horizontal="left"/>
    </xf>
    <xf numFmtId="0" fontId="0" fillId="0" borderId="10" xfId="0" applyBorder="1"/>
    <xf numFmtId="0" fontId="12" fillId="7" borderId="0" xfId="0" applyFont="1" applyFill="1" applyBorder="1"/>
    <xf numFmtId="0" fontId="0" fillId="0" borderId="0" xfId="0" applyBorder="1"/>
    <xf numFmtId="0" fontId="0" fillId="0" borderId="7" xfId="0" applyBorder="1"/>
    <xf numFmtId="0" fontId="0" fillId="2" borderId="0" xfId="0" applyFill="1" applyBorder="1"/>
    <xf numFmtId="0" fontId="0" fillId="0" borderId="10" xfId="0" applyFill="1" applyBorder="1"/>
    <xf numFmtId="0" fontId="0" fillId="0" borderId="11" xfId="0" applyBorder="1"/>
    <xf numFmtId="0" fontId="0" fillId="0" borderId="14" xfId="0" applyBorder="1"/>
    <xf numFmtId="0" fontId="0" fillId="0" borderId="12" xfId="0" applyBorder="1"/>
    <xf numFmtId="0" fontId="3" fillId="4" borderId="5" xfId="0" applyFont="1" applyFill="1" applyBorder="1" applyAlignment="1">
      <alignment horizontal="centerContinuous" vertical="top" wrapText="1"/>
    </xf>
    <xf numFmtId="0" fontId="3" fillId="4" borderId="6" xfId="0" applyFont="1" applyFill="1" applyBorder="1" applyAlignment="1">
      <alignment horizontal="centerContinuous" vertical="top" wrapText="1"/>
    </xf>
    <xf numFmtId="0" fontId="3" fillId="4" borderId="15" xfId="0" applyFont="1" applyFill="1" applyBorder="1" applyAlignment="1">
      <alignment horizontal="centerContinuous" vertical="top" wrapText="1"/>
    </xf>
    <xf numFmtId="0" fontId="0" fillId="0" borderId="8" xfId="0" applyBorder="1" applyAlignment="1">
      <alignment horizontal="center" vertical="top"/>
    </xf>
    <xf numFmtId="0" fontId="0" fillId="0" borderId="13" xfId="0" applyBorder="1" applyAlignment="1">
      <alignment horizontal="center" vertical="top"/>
    </xf>
    <xf numFmtId="0" fontId="0" fillId="0" borderId="13" xfId="0" applyBorder="1" applyAlignment="1">
      <alignment horizontal="center" vertical="top" wrapText="1"/>
    </xf>
    <xf numFmtId="0" fontId="0" fillId="0" borderId="9" xfId="0" applyBorder="1" applyAlignment="1">
      <alignment horizontal="center" vertical="top"/>
    </xf>
    <xf numFmtId="0" fontId="0" fillId="0" borderId="0" xfId="0" applyFill="1" applyAlignment="1">
      <alignment wrapText="1"/>
    </xf>
    <xf numFmtId="0" fontId="15" fillId="0" borderId="0" xfId="0" applyFont="1" applyAlignment="1">
      <alignment vertical="center"/>
    </xf>
    <xf numFmtId="0" fontId="4" fillId="0" borderId="0" xfId="0" applyFont="1" applyAlignment="1" applyProtection="1">
      <alignment horizontal="left"/>
    </xf>
    <xf numFmtId="0" fontId="5" fillId="0" borderId="0" xfId="0" applyFont="1" applyAlignment="1" applyProtection="1">
      <alignment horizontal="left"/>
    </xf>
    <xf numFmtId="0" fontId="6" fillId="0" borderId="0" xfId="0" applyFont="1" applyAlignment="1" applyProtection="1">
      <alignment horizontal="left"/>
    </xf>
    <xf numFmtId="0" fontId="6" fillId="2" borderId="0" xfId="0" applyFont="1" applyFill="1" applyAlignment="1" applyProtection="1">
      <alignment horizontal="left"/>
    </xf>
    <xf numFmtId="0" fontId="0" fillId="0" borderId="0" xfId="0" applyFill="1" applyAlignment="1" applyProtection="1">
      <alignment horizontal="left"/>
    </xf>
    <xf numFmtId="0" fontId="2" fillId="0" borderId="0" xfId="0" applyFont="1" applyAlignment="1" applyProtection="1">
      <alignment horizontal="left"/>
    </xf>
    <xf numFmtId="0" fontId="2" fillId="0" borderId="7" xfId="0" applyFont="1" applyBorder="1" applyAlignment="1" applyProtection="1">
      <alignment horizontal="left"/>
    </xf>
    <xf numFmtId="0" fontId="7" fillId="0" borderId="10" xfId="0" applyFont="1" applyBorder="1" applyAlignment="1" applyProtection="1">
      <alignment horizontal="left"/>
    </xf>
    <xf numFmtId="0" fontId="7" fillId="0" borderId="0" xfId="0" applyFont="1" applyAlignment="1" applyProtection="1">
      <alignment horizontal="left"/>
    </xf>
    <xf numFmtId="0" fontId="16" fillId="0" borderId="0" xfId="0" applyFont="1"/>
    <xf numFmtId="0" fontId="16" fillId="0" borderId="0" xfId="0" applyFont="1" applyAlignment="1">
      <alignment horizontal="right"/>
    </xf>
    <xf numFmtId="171" fontId="16" fillId="0" borderId="0" xfId="0" applyNumberFormat="1" applyFont="1"/>
    <xf numFmtId="165" fontId="16" fillId="0" borderId="0" xfId="1" applyNumberFormat="1" applyFont="1" applyFill="1" applyAlignment="1">
      <alignment horizontal="right"/>
    </xf>
    <xf numFmtId="0" fontId="16" fillId="0" borderId="0" xfId="0" applyFont="1" applyAlignment="1">
      <alignment horizontal="center"/>
    </xf>
    <xf numFmtId="169" fontId="16" fillId="0" borderId="0" xfId="2" applyNumberFormat="1" applyFont="1" applyFill="1"/>
    <xf numFmtId="0" fontId="18" fillId="0" borderId="0" xfId="0" applyFont="1"/>
    <xf numFmtId="164" fontId="16" fillId="0" borderId="0" xfId="1" applyNumberFormat="1" applyFont="1" applyFill="1" applyAlignment="1">
      <alignment horizontal="right"/>
    </xf>
    <xf numFmtId="0" fontId="19" fillId="0" borderId="0" xfId="0" applyFont="1"/>
    <xf numFmtId="164" fontId="16" fillId="0" borderId="0" xfId="1" applyNumberFormat="1" applyFont="1" applyFill="1"/>
    <xf numFmtId="0" fontId="20" fillId="0" borderId="0" xfId="0" applyFont="1" applyFill="1" applyAlignment="1">
      <alignment horizontal="left"/>
    </xf>
    <xf numFmtId="0" fontId="19" fillId="0" borderId="0" xfId="0" applyFont="1" applyBorder="1"/>
    <xf numFmtId="0" fontId="16" fillId="0" borderId="20" xfId="0" applyFont="1" applyBorder="1"/>
    <xf numFmtId="0" fontId="16" fillId="0" borderId="19" xfId="0" applyFont="1" applyBorder="1" applyAlignment="1">
      <alignment horizontal="right" vertical="top"/>
    </xf>
    <xf numFmtId="0" fontId="16" fillId="0" borderId="21" xfId="0" applyFont="1" applyBorder="1" applyAlignment="1">
      <alignment horizontal="right" vertical="top"/>
    </xf>
    <xf numFmtId="0" fontId="16" fillId="0" borderId="22" xfId="0" applyFont="1" applyBorder="1" applyAlignment="1">
      <alignment horizontal="left" vertical="top" wrapText="1"/>
    </xf>
    <xf numFmtId="0" fontId="16" fillId="0" borderId="0" xfId="0" applyFont="1" applyFill="1"/>
    <xf numFmtId="0" fontId="5" fillId="0" borderId="7" xfId="0" applyFont="1" applyFill="1" applyBorder="1" applyAlignment="1">
      <alignment horizontal="center" vertical="top" wrapText="1"/>
    </xf>
    <xf numFmtId="0" fontId="16" fillId="0" borderId="2" xfId="0" applyFont="1" applyFill="1" applyBorder="1" applyAlignment="1">
      <alignment horizontal="center"/>
    </xf>
    <xf numFmtId="166" fontId="16" fillId="0" borderId="7" xfId="1" applyNumberFormat="1" applyFont="1" applyFill="1" applyBorder="1" applyAlignment="1">
      <alignment horizontal="center" vertical="top" wrapText="1"/>
    </xf>
    <xf numFmtId="0" fontId="16" fillId="0" borderId="4" xfId="0" applyFont="1" applyFill="1" applyBorder="1" applyAlignment="1">
      <alignment horizontal="center"/>
    </xf>
    <xf numFmtId="166" fontId="16" fillId="0" borderId="0" xfId="1" applyNumberFormat="1" applyFont="1" applyFill="1" applyBorder="1" applyAlignment="1">
      <alignment horizontal="center" vertical="top" wrapText="1"/>
    </xf>
    <xf numFmtId="0" fontId="16" fillId="0" borderId="0" xfId="0" applyFont="1" applyFill="1" applyBorder="1" applyAlignment="1">
      <alignment horizontal="center"/>
    </xf>
    <xf numFmtId="0" fontId="6" fillId="5" borderId="1" xfId="0" applyFont="1" applyFill="1" applyBorder="1" applyAlignment="1">
      <alignment horizontal="center" vertical="top" wrapText="1"/>
    </xf>
    <xf numFmtId="0" fontId="6" fillId="5" borderId="4" xfId="0" applyFont="1" applyFill="1" applyBorder="1" applyAlignment="1">
      <alignment horizontal="center" vertical="top" wrapText="1"/>
    </xf>
    <xf numFmtId="167" fontId="6" fillId="5" borderId="4" xfId="0" applyNumberFormat="1" applyFont="1" applyFill="1" applyBorder="1" applyAlignment="1">
      <alignment horizontal="center" vertical="top" wrapText="1"/>
    </xf>
    <xf numFmtId="0" fontId="16" fillId="0" borderId="0" xfId="0" applyFont="1" applyAlignment="1" applyProtection="1"/>
    <xf numFmtId="0" fontId="16" fillId="0" borderId="0" xfId="0" applyFont="1" applyProtection="1"/>
    <xf numFmtId="0" fontId="16" fillId="2" borderId="3" xfId="0" applyFont="1" applyFill="1" applyBorder="1" applyAlignment="1" applyProtection="1">
      <alignment horizontal="left"/>
      <protection locked="0"/>
    </xf>
    <xf numFmtId="0" fontId="16" fillId="0" borderId="0" xfId="0" applyFont="1" applyFill="1" applyProtection="1"/>
    <xf numFmtId="0" fontId="16" fillId="0" borderId="3" xfId="0" applyFont="1" applyBorder="1" applyAlignment="1" applyProtection="1">
      <alignment horizontal="center"/>
    </xf>
    <xf numFmtId="0" fontId="16" fillId="2" borderId="3" xfId="0" applyFont="1" applyFill="1" applyBorder="1" applyAlignment="1" applyProtection="1">
      <alignment horizontal="center"/>
      <protection locked="0"/>
    </xf>
    <xf numFmtId="0" fontId="16" fillId="0" borderId="0" xfId="0" applyFont="1" applyFill="1" applyAlignment="1" applyProtection="1">
      <alignment horizontal="center"/>
    </xf>
    <xf numFmtId="0" fontId="16" fillId="0" borderId="0" xfId="0" applyFont="1" applyFill="1" applyAlignment="1" applyProtection="1"/>
    <xf numFmtId="0" fontId="16" fillId="2" borderId="3" xfId="0" applyFont="1" applyFill="1" applyBorder="1" applyAlignment="1" applyProtection="1">
      <alignment horizontal="right"/>
      <protection locked="0"/>
    </xf>
    <xf numFmtId="170" fontId="16" fillId="2" borderId="3" xfId="2" applyNumberFormat="1" applyFont="1" applyFill="1" applyBorder="1" applyProtection="1">
      <protection locked="0"/>
    </xf>
    <xf numFmtId="170" fontId="16" fillId="0" borderId="0" xfId="0" applyNumberFormat="1" applyFont="1" applyFill="1" applyProtection="1"/>
    <xf numFmtId="0" fontId="16" fillId="3" borderId="0" xfId="0" applyFont="1" applyFill="1" applyProtection="1"/>
    <xf numFmtId="168" fontId="16" fillId="2" borderId="3" xfId="2" applyNumberFormat="1" applyFont="1" applyFill="1" applyBorder="1" applyProtection="1">
      <protection locked="0"/>
    </xf>
    <xf numFmtId="0" fontId="16" fillId="0" borderId="0" xfId="0" applyFont="1" applyAlignment="1" applyProtection="1">
      <alignment horizontal="left"/>
    </xf>
    <xf numFmtId="0" fontId="16" fillId="8" borderId="8" xfId="0" applyFont="1" applyFill="1" applyBorder="1" applyAlignment="1" applyProtection="1">
      <alignment horizontal="centerContinuous"/>
    </xf>
    <xf numFmtId="0" fontId="16" fillId="8" borderId="13" xfId="0" applyFont="1" applyFill="1" applyBorder="1" applyAlignment="1" applyProtection="1">
      <alignment horizontal="centerContinuous"/>
    </xf>
    <xf numFmtId="0" fontId="16" fillId="8" borderId="9" xfId="0" applyFont="1" applyFill="1" applyBorder="1" applyAlignment="1" applyProtection="1">
      <alignment horizontal="centerContinuous"/>
    </xf>
    <xf numFmtId="0" fontId="16" fillId="8" borderId="11" xfId="0" applyFont="1" applyFill="1" applyBorder="1" applyAlignment="1" applyProtection="1"/>
    <xf numFmtId="0" fontId="16" fillId="8" borderId="14" xfId="0" applyFont="1" applyFill="1" applyBorder="1" applyAlignment="1" applyProtection="1"/>
    <xf numFmtId="0" fontId="16" fillId="8" borderId="14" xfId="0" applyFont="1" applyFill="1" applyBorder="1" applyProtection="1"/>
    <xf numFmtId="0" fontId="16" fillId="8" borderId="12" xfId="0" applyFont="1" applyFill="1" applyBorder="1" applyProtection="1"/>
    <xf numFmtId="0" fontId="16" fillId="0" borderId="7" xfId="0" applyFont="1" applyBorder="1" applyAlignment="1" applyProtection="1">
      <alignment horizontal="left"/>
    </xf>
    <xf numFmtId="0" fontId="16" fillId="0" borderId="2" xfId="0" applyNumberFormat="1" applyFont="1" applyFill="1" applyBorder="1" applyAlignment="1">
      <alignment horizontal="center"/>
    </xf>
    <xf numFmtId="0" fontId="16" fillId="0" borderId="4"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2" xfId="0" applyNumberFormat="1" applyFont="1" applyBorder="1" applyAlignment="1">
      <alignment horizontal="center" vertical="top" wrapText="1"/>
    </xf>
    <xf numFmtId="0" fontId="16" fillId="0" borderId="4" xfId="0" applyNumberFormat="1" applyFont="1" applyBorder="1" applyAlignment="1">
      <alignment horizontal="center" vertical="top" wrapText="1"/>
    </xf>
    <xf numFmtId="0" fontId="16" fillId="0" borderId="0" xfId="0" applyNumberFormat="1" applyFont="1" applyBorder="1" applyAlignment="1">
      <alignment horizontal="center" vertical="top" wrapText="1"/>
    </xf>
    <xf numFmtId="3" fontId="16" fillId="0" borderId="2" xfId="0" applyNumberFormat="1" applyFont="1" applyFill="1" applyBorder="1" applyAlignment="1">
      <alignment horizontal="center"/>
    </xf>
    <xf numFmtId="3" fontId="16" fillId="0" borderId="2" xfId="0" quotePrefix="1" applyNumberFormat="1" applyFont="1" applyFill="1" applyBorder="1" applyAlignment="1">
      <alignment horizontal="center"/>
    </xf>
    <xf numFmtId="3" fontId="16" fillId="0" borderId="4" xfId="0" applyNumberFormat="1" applyFont="1" applyFill="1" applyBorder="1" applyAlignment="1">
      <alignment horizontal="center"/>
    </xf>
    <xf numFmtId="3" fontId="16" fillId="0" borderId="0" xfId="0" applyNumberFormat="1" applyFont="1" applyFill="1" applyBorder="1" applyAlignment="1">
      <alignment horizontal="center"/>
    </xf>
    <xf numFmtId="43" fontId="16" fillId="0" borderId="0" xfId="1" applyNumberFormat="1" applyFont="1" applyFill="1"/>
    <xf numFmtId="0" fontId="7" fillId="0" borderId="0" xfId="0" applyFont="1"/>
    <xf numFmtId="0" fontId="16" fillId="0" borderId="0" xfId="0" applyFont="1" applyBorder="1" applyAlignment="1">
      <alignment horizontal="left" vertical="top" wrapText="1"/>
    </xf>
    <xf numFmtId="0" fontId="16" fillId="0" borderId="20" xfId="0" applyFont="1" applyBorder="1" applyAlignment="1">
      <alignment horizontal="left" vertical="top" wrapText="1"/>
    </xf>
    <xf numFmtId="0" fontId="16" fillId="0" borderId="0" xfId="0" quotePrefix="1" applyFont="1" applyBorder="1" applyAlignment="1">
      <alignment horizontal="left" vertical="top" wrapText="1"/>
    </xf>
    <xf numFmtId="0" fontId="20" fillId="0" borderId="19" xfId="0" applyFont="1" applyBorder="1" applyAlignment="1">
      <alignment vertical="top"/>
    </xf>
    <xf numFmtId="0" fontId="20" fillId="0" borderId="19" xfId="0" applyFont="1" applyBorder="1" applyAlignment="1">
      <alignment horizontal="right" vertical="top"/>
    </xf>
    <xf numFmtId="0" fontId="0" fillId="0" borderId="3" xfId="0" quotePrefix="1" applyBorder="1" applyAlignment="1">
      <alignment horizontal="right"/>
    </xf>
    <xf numFmtId="0" fontId="16" fillId="0" borderId="0" xfId="0" applyFont="1" applyBorder="1" applyAlignment="1">
      <alignment horizontal="left" vertical="top" wrapText="1"/>
    </xf>
    <xf numFmtId="0" fontId="16" fillId="0" borderId="0" xfId="0" applyFont="1" applyBorder="1" applyAlignment="1">
      <alignment horizontal="left" vertical="top" wrapText="1"/>
    </xf>
    <xf numFmtId="0" fontId="0" fillId="0" borderId="3" xfId="0" quotePrefix="1" applyBorder="1" applyAlignment="1">
      <alignment horizontal="right" vertical="top" wrapText="1"/>
    </xf>
    <xf numFmtId="0" fontId="0" fillId="0" borderId="3" xfId="0" applyBorder="1" applyAlignment="1">
      <alignment vertical="top" wrapText="1"/>
    </xf>
    <xf numFmtId="14" fontId="0" fillId="0" borderId="3" xfId="0" applyNumberFormat="1" applyBorder="1" applyAlignment="1">
      <alignment vertical="top" wrapText="1"/>
    </xf>
    <xf numFmtId="0" fontId="0" fillId="0" borderId="3" xfId="0" quotePrefix="1" applyBorder="1" applyAlignment="1">
      <alignment horizontal="center"/>
    </xf>
    <xf numFmtId="0" fontId="6" fillId="4" borderId="3" xfId="0" applyFont="1" applyFill="1" applyBorder="1" applyAlignment="1">
      <alignment horizontal="center"/>
    </xf>
    <xf numFmtId="0" fontId="6" fillId="0" borderId="0" xfId="0" applyFont="1" applyAlignment="1">
      <alignment horizontal="left"/>
    </xf>
    <xf numFmtId="0" fontId="24" fillId="0" borderId="0" xfId="0" applyFont="1" applyAlignment="1">
      <alignment horizontal="left"/>
    </xf>
    <xf numFmtId="0" fontId="6" fillId="0" borderId="0" xfId="0" applyFont="1" applyFill="1" applyAlignment="1" applyProtection="1">
      <alignment horizontal="left"/>
    </xf>
    <xf numFmtId="0" fontId="0" fillId="6" borderId="3" xfId="0" applyFont="1" applyFill="1" applyBorder="1" applyAlignment="1" applyProtection="1">
      <alignment horizontal="left" vertical="top" wrapText="1"/>
    </xf>
    <xf numFmtId="0" fontId="0" fillId="6" borderId="3" xfId="0" applyFont="1" applyFill="1" applyBorder="1" applyAlignment="1" applyProtection="1"/>
    <xf numFmtId="172" fontId="0" fillId="0" borderId="0" xfId="0" applyNumberFormat="1"/>
    <xf numFmtId="0" fontId="3" fillId="0" borderId="3" xfId="0" applyFont="1" applyBorder="1" applyAlignment="1">
      <alignment horizontal="left" vertical="top" wrapText="1"/>
    </xf>
    <xf numFmtId="0" fontId="26" fillId="9" borderId="0" xfId="0" applyFont="1" applyFill="1" applyProtection="1"/>
    <xf numFmtId="171" fontId="0" fillId="9" borderId="0" xfId="0" applyNumberFormat="1" applyFill="1"/>
    <xf numFmtId="0" fontId="0" fillId="0" borderId="25" xfId="0" applyBorder="1"/>
    <xf numFmtId="14" fontId="0" fillId="0" borderId="25" xfId="0" applyNumberFormat="1" applyBorder="1"/>
    <xf numFmtId="172" fontId="0" fillId="10" borderId="26" xfId="0" applyNumberFormat="1" applyFill="1" applyBorder="1"/>
    <xf numFmtId="172" fontId="0" fillId="0" borderId="25" xfId="0" applyNumberFormat="1" applyBorder="1"/>
    <xf numFmtId="0" fontId="26" fillId="0" borderId="25" xfId="0" applyFont="1" applyFill="1" applyBorder="1" applyProtection="1"/>
    <xf numFmtId="0" fontId="0" fillId="0" borderId="25" xfId="0" applyNumberFormat="1" applyBorder="1"/>
    <xf numFmtId="0" fontId="6" fillId="0" borderId="16" xfId="0" applyFont="1" applyBorder="1"/>
    <xf numFmtId="0" fontId="6" fillId="0" borderId="17" xfId="0" applyFont="1" applyBorder="1"/>
    <xf numFmtId="0" fontId="6" fillId="0" borderId="18" xfId="0" applyFont="1" applyBorder="1"/>
    <xf numFmtId="0" fontId="0" fillId="0" borderId="27" xfId="0" applyBorder="1"/>
    <xf numFmtId="0" fontId="3" fillId="0" borderId="28" xfId="0" applyFont="1" applyBorder="1" applyAlignment="1">
      <alignment horizontal="left" vertical="top" wrapText="1"/>
    </xf>
    <xf numFmtId="0" fontId="3" fillId="0" borderId="27" xfId="0" applyFont="1" applyBorder="1" applyAlignment="1">
      <alignment horizontal="left" vertical="top" wrapText="1"/>
    </xf>
    <xf numFmtId="0" fontId="0" fillId="0" borderId="29" xfId="0" applyBorder="1"/>
    <xf numFmtId="0" fontId="0" fillId="0" borderId="30" xfId="0" applyFill="1" applyBorder="1"/>
    <xf numFmtId="0" fontId="3" fillId="0" borderId="31" xfId="0" applyFont="1" applyBorder="1" applyAlignment="1">
      <alignment horizontal="left" vertical="top" wrapText="1"/>
    </xf>
    <xf numFmtId="0" fontId="3" fillId="0" borderId="0" xfId="0" applyFont="1" applyBorder="1" applyAlignment="1">
      <alignment horizontal="left" vertical="top" wrapText="1"/>
    </xf>
    <xf numFmtId="172" fontId="0" fillId="2" borderId="0" xfId="0" applyNumberFormat="1" applyFill="1"/>
    <xf numFmtId="0" fontId="0" fillId="0" borderId="0" xfId="0" applyFill="1" applyBorder="1"/>
    <xf numFmtId="0" fontId="0" fillId="0" borderId="0" xfId="0" applyBorder="1" applyAlignment="1">
      <alignment horizontal="center"/>
    </xf>
    <xf numFmtId="0" fontId="6" fillId="0" borderId="0" xfId="0" applyFont="1" applyFill="1" applyBorder="1" applyAlignment="1">
      <alignment wrapText="1"/>
    </xf>
    <xf numFmtId="0" fontId="6" fillId="14" borderId="3" xfId="0" applyFont="1" applyFill="1" applyBorder="1" applyAlignment="1">
      <alignment wrapText="1"/>
    </xf>
    <xf numFmtId="0" fontId="0" fillId="14" borderId="3" xfId="0" applyFill="1" applyBorder="1"/>
    <xf numFmtId="0" fontId="16" fillId="0" borderId="0" xfId="0" applyFont="1" applyAlignment="1">
      <alignment wrapText="1"/>
    </xf>
    <xf numFmtId="172" fontId="0" fillId="0" borderId="0" xfId="0" applyNumberFormat="1" applyFill="1" applyBorder="1"/>
    <xf numFmtId="0" fontId="0" fillId="0" borderId="16" xfId="0" applyFill="1" applyBorder="1"/>
    <xf numFmtId="172" fontId="0" fillId="0" borderId="18" xfId="0" applyNumberFormat="1" applyFill="1" applyBorder="1"/>
    <xf numFmtId="0" fontId="0" fillId="0" borderId="19" xfId="0" applyFill="1" applyBorder="1"/>
    <xf numFmtId="172" fontId="0" fillId="0" borderId="20" xfId="0" applyNumberFormat="1" applyFill="1" applyBorder="1"/>
    <xf numFmtId="0" fontId="0" fillId="0" borderId="21" xfId="0" applyFill="1" applyBorder="1"/>
    <xf numFmtId="172" fontId="0" fillId="0" borderId="23" xfId="0" applyNumberFormat="1" applyFill="1" applyBorder="1"/>
    <xf numFmtId="0" fontId="0" fillId="10" borderId="18" xfId="0" applyFill="1" applyBorder="1" applyAlignment="1">
      <alignment horizontal="center"/>
    </xf>
    <xf numFmtId="0" fontId="0" fillId="10" borderId="20" xfId="0" applyFill="1" applyBorder="1" applyAlignment="1">
      <alignment horizontal="center"/>
    </xf>
    <xf numFmtId="0" fontId="0" fillId="10" borderId="23" xfId="0" applyFill="1" applyBorder="1" applyAlignment="1">
      <alignment horizontal="center"/>
    </xf>
    <xf numFmtId="0" fontId="6" fillId="0" borderId="0" xfId="0" applyFont="1" applyBorder="1"/>
    <xf numFmtId="0" fontId="10" fillId="0" borderId="0" xfId="0" applyFont="1" applyBorder="1"/>
    <xf numFmtId="0" fontId="5" fillId="0" borderId="16" xfId="0" applyFont="1" applyBorder="1" applyAlignment="1" applyProtection="1">
      <alignment horizontal="left"/>
    </xf>
    <xf numFmtId="0" fontId="5" fillId="0" borderId="19" xfId="0" applyFont="1" applyBorder="1" applyAlignment="1"/>
    <xf numFmtId="0" fontId="5" fillId="0" borderId="19" xfId="0" applyFont="1" applyBorder="1" applyAlignment="1">
      <alignment wrapText="1"/>
    </xf>
    <xf numFmtId="0" fontId="5" fillId="0" borderId="21" xfId="0" applyFont="1" applyBorder="1" applyAlignment="1" applyProtection="1">
      <alignment horizontal="left"/>
    </xf>
    <xf numFmtId="0" fontId="6" fillId="0" borderId="0" xfId="0" applyFont="1" applyFill="1" applyBorder="1"/>
    <xf numFmtId="0" fontId="6" fillId="10" borderId="16" xfId="0" applyFont="1" applyFill="1" applyBorder="1" applyAlignment="1">
      <alignment horizontal="center"/>
    </xf>
    <xf numFmtId="0" fontId="6" fillId="10" borderId="19" xfId="0" applyFont="1" applyFill="1" applyBorder="1" applyAlignment="1">
      <alignment horizontal="center"/>
    </xf>
    <xf numFmtId="0" fontId="6" fillId="10" borderId="21" xfId="0" applyFont="1" applyFill="1" applyBorder="1" applyAlignment="1">
      <alignment horizontal="center"/>
    </xf>
    <xf numFmtId="0" fontId="0" fillId="0" borderId="18" xfId="0" applyFont="1" applyFill="1" applyBorder="1" applyAlignment="1">
      <alignment horizontal="center" wrapText="1"/>
    </xf>
    <xf numFmtId="172" fontId="16" fillId="0" borderId="20" xfId="0" applyNumberFormat="1" applyFont="1" applyBorder="1" applyAlignment="1">
      <alignment horizontal="center"/>
    </xf>
    <xf numFmtId="0" fontId="16" fillId="0" borderId="20" xfId="0" applyFont="1" applyBorder="1" applyAlignment="1">
      <alignment horizontal="center" wrapText="1"/>
    </xf>
    <xf numFmtId="0" fontId="0" fillId="0" borderId="23" xfId="0" applyFill="1" applyBorder="1" applyAlignment="1">
      <alignment horizontal="center"/>
    </xf>
    <xf numFmtId="0" fontId="0" fillId="0" borderId="0" xfId="0" applyFill="1" applyBorder="1" applyAlignment="1">
      <alignment horizontal="center"/>
    </xf>
    <xf numFmtId="172" fontId="16" fillId="13" borderId="20" xfId="0" applyNumberFormat="1" applyFont="1" applyFill="1" applyBorder="1" applyAlignment="1">
      <alignment horizontal="center"/>
    </xf>
    <xf numFmtId="0" fontId="0" fillId="0" borderId="3" xfId="0" applyBorder="1" applyAlignment="1">
      <alignment horizontal="center"/>
    </xf>
    <xf numFmtId="0" fontId="0" fillId="11" borderId="3" xfId="0" applyFill="1" applyBorder="1" applyAlignment="1">
      <alignment horizontal="center"/>
    </xf>
    <xf numFmtId="0" fontId="0" fillId="6" borderId="3" xfId="0" applyFill="1" applyBorder="1" applyAlignment="1">
      <alignment horizontal="center"/>
    </xf>
    <xf numFmtId="0" fontId="0" fillId="6" borderId="5" xfId="0" applyFill="1" applyBorder="1" applyAlignment="1">
      <alignment horizontal="center"/>
    </xf>
    <xf numFmtId="0" fontId="0" fillId="12" borderId="3" xfId="0" applyFill="1"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xf numFmtId="0" fontId="27" fillId="0" borderId="0" xfId="0" applyFont="1" applyAlignment="1">
      <alignment horizontal="center"/>
    </xf>
    <xf numFmtId="0" fontId="0" fillId="0" borderId="4" xfId="0" applyBorder="1" applyAlignment="1">
      <alignment horizontal="center" wrapText="1"/>
    </xf>
    <xf numFmtId="0" fontId="6" fillId="6" borderId="4" xfId="0" applyFont="1" applyFill="1" applyBorder="1" applyAlignment="1">
      <alignment horizontal="center" wrapText="1"/>
    </xf>
    <xf numFmtId="0" fontId="6" fillId="6" borderId="11" xfId="0" applyFont="1" applyFill="1" applyBorder="1" applyAlignment="1">
      <alignment horizontal="center" wrapText="1"/>
    </xf>
    <xf numFmtId="0" fontId="6" fillId="14" borderId="6" xfId="0" applyFont="1" applyFill="1" applyBorder="1" applyAlignment="1">
      <alignment wrapText="1"/>
    </xf>
    <xf numFmtId="0" fontId="0" fillId="0" borderId="1" xfId="0" applyBorder="1" applyAlignment="1">
      <alignment horizontal="center"/>
    </xf>
    <xf numFmtId="0" fontId="0" fillId="11" borderId="1" xfId="0" applyFill="1" applyBorder="1" applyAlignment="1">
      <alignment horizontal="center"/>
    </xf>
    <xf numFmtId="0" fontId="0" fillId="6" borderId="1" xfId="0" applyFill="1" applyBorder="1" applyAlignment="1">
      <alignment horizontal="center"/>
    </xf>
    <xf numFmtId="0" fontId="0" fillId="6" borderId="8" xfId="0" applyFill="1" applyBorder="1" applyAlignment="1">
      <alignment horizontal="center"/>
    </xf>
    <xf numFmtId="0" fontId="0" fillId="0" borderId="4" xfId="0" applyBorder="1" applyAlignment="1">
      <alignment horizontal="center"/>
    </xf>
    <xf numFmtId="0" fontId="0" fillId="11" borderId="4" xfId="0" applyFill="1" applyBorder="1" applyAlignment="1">
      <alignment horizontal="center"/>
    </xf>
    <xf numFmtId="0" fontId="0" fillId="6" borderId="4" xfId="0" applyFill="1" applyBorder="1" applyAlignment="1">
      <alignment horizontal="center"/>
    </xf>
    <xf numFmtId="0" fontId="0" fillId="6" borderId="11" xfId="0" applyFill="1" applyBorder="1" applyAlignment="1">
      <alignment horizontal="center"/>
    </xf>
    <xf numFmtId="0" fontId="6" fillId="13" borderId="24" xfId="0" applyFont="1" applyFill="1" applyBorder="1"/>
    <xf numFmtId="171" fontId="16" fillId="0" borderId="0" xfId="0" applyNumberFormat="1" applyFont="1" applyFill="1" applyAlignment="1">
      <alignment horizontal="right"/>
    </xf>
    <xf numFmtId="0" fontId="6" fillId="0" borderId="3" xfId="0" applyFont="1" applyBorder="1"/>
    <xf numFmtId="0" fontId="0" fillId="10" borderId="35" xfId="0" applyFill="1" applyBorder="1" applyAlignment="1">
      <alignment horizontal="center"/>
    </xf>
    <xf numFmtId="0" fontId="25"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0" fontId="6" fillId="0" borderId="3" xfId="0" applyFont="1" applyBorder="1" applyAlignment="1" applyProtection="1">
      <alignment horizontal="center"/>
    </xf>
    <xf numFmtId="0" fontId="16" fillId="0" borderId="0" xfId="0" applyFont="1" applyAlignment="1">
      <alignment horizontal="left"/>
    </xf>
    <xf numFmtId="0" fontId="16" fillId="0" borderId="0" xfId="0" applyFont="1" applyBorder="1" applyAlignment="1">
      <alignment horizontal="left" vertical="top" wrapText="1"/>
    </xf>
    <xf numFmtId="0" fontId="16" fillId="0" borderId="20" xfId="0" applyFont="1" applyBorder="1" applyAlignment="1">
      <alignment horizontal="left" vertical="top" wrapText="1"/>
    </xf>
    <xf numFmtId="0" fontId="16" fillId="0" borderId="0" xfId="0" quotePrefix="1" applyFont="1" applyBorder="1" applyAlignment="1">
      <alignment horizontal="left" vertical="top" wrapText="1"/>
    </xf>
    <xf numFmtId="0" fontId="16" fillId="0" borderId="19" xfId="0" applyFont="1" applyBorder="1" applyAlignment="1">
      <alignment horizontal="left" vertical="top" wrapText="1"/>
    </xf>
    <xf numFmtId="0" fontId="16" fillId="0" borderId="19" xfId="0" applyFont="1" applyBorder="1" applyAlignment="1">
      <alignment horizontal="left"/>
    </xf>
    <xf numFmtId="0" fontId="16" fillId="0" borderId="0" xfId="0" applyFont="1" applyBorder="1" applyAlignment="1">
      <alignment horizontal="left"/>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16" fillId="0" borderId="0" xfId="0" applyFont="1" applyAlignment="1">
      <alignment horizontal="left" vertical="top" wrapText="1"/>
    </xf>
    <xf numFmtId="0" fontId="6" fillId="5" borderId="5" xfId="0" applyFont="1" applyFill="1" applyBorder="1" applyAlignment="1">
      <alignment horizontal="center" vertical="top" wrapText="1"/>
    </xf>
    <xf numFmtId="0" fontId="6" fillId="5" borderId="6" xfId="0" applyFont="1" applyFill="1" applyBorder="1" applyAlignment="1">
      <alignment horizontal="center" vertical="top" wrapText="1"/>
    </xf>
    <xf numFmtId="0" fontId="16" fillId="0" borderId="22" xfId="0" quotePrefix="1" applyFont="1" applyFill="1" applyBorder="1" applyAlignment="1">
      <alignment horizontal="left" vertical="top" wrapText="1"/>
    </xf>
    <xf numFmtId="0" fontId="16" fillId="0" borderId="22" xfId="0" applyFont="1" applyFill="1" applyBorder="1" applyAlignment="1">
      <alignment horizontal="left" vertical="top" wrapText="1"/>
    </xf>
    <xf numFmtId="0" fontId="16" fillId="0" borderId="23" xfId="0" applyFont="1" applyFill="1" applyBorder="1" applyAlignment="1">
      <alignment horizontal="left" vertical="top" wrapText="1"/>
    </xf>
    <xf numFmtId="0" fontId="16" fillId="0" borderId="20" xfId="0" quotePrefix="1" applyFont="1" applyBorder="1" applyAlignment="1">
      <alignment horizontal="left" vertical="top" wrapText="1"/>
    </xf>
    <xf numFmtId="0" fontId="6" fillId="0" borderId="13" xfId="0" applyFont="1" applyBorder="1" applyAlignment="1">
      <alignment horizontal="center"/>
    </xf>
    <xf numFmtId="0" fontId="6" fillId="14" borderId="6" xfId="0" applyFont="1" applyFill="1" applyBorder="1" applyAlignment="1">
      <alignment horizontal="center"/>
    </xf>
    <xf numFmtId="0" fontId="6" fillId="14" borderId="3" xfId="0" applyFont="1" applyFill="1" applyBorder="1" applyAlignment="1">
      <alignment horizontal="center"/>
    </xf>
    <xf numFmtId="0" fontId="6" fillId="14" borderId="3" xfId="0" applyFont="1" applyFill="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10" fillId="0" borderId="32" xfId="0"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cellXfs>
  <cellStyles count="5">
    <cellStyle name="Comma" xfId="1" builtinId="3"/>
    <cellStyle name="Comma 2" xfId="3"/>
    <cellStyle name="Currency" xfId="2" builtinId="4"/>
    <cellStyle name="Normal" xfId="0" builtinId="0"/>
    <cellStyle name="Normal 2" xfId="4"/>
  </cellStyles>
  <dxfs count="3">
    <dxf>
      <fill>
        <patternFill>
          <bgColor theme="0"/>
        </patternFill>
      </fill>
    </dxf>
    <dxf>
      <font>
        <color theme="0"/>
      </font>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6200775</xdr:colOff>
          <xdr:row>34</xdr:row>
          <xdr:rowOff>171450</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6086475</xdr:colOff>
          <xdr:row>71</xdr:row>
          <xdr:rowOff>104775</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2</xdr:col>
          <xdr:colOff>6143625</xdr:colOff>
          <xdr:row>80</xdr:row>
          <xdr:rowOff>133350</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6143625</xdr:colOff>
          <xdr:row>104</xdr:row>
          <xdr:rowOff>47625</xdr:rowOff>
        </xdr:to>
        <xdr:sp macro="" textlink="">
          <xdr:nvSpPr>
            <xdr:cNvPr id="7173" name="Object 5" hidden="1">
              <a:extLst>
                <a:ext uri="{63B3BB69-23CF-44E3-9099-C40C66FF867C}">
                  <a14:compatExt spid="_x0000_s717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106</xdr:row>
          <xdr:rowOff>38100</xdr:rowOff>
        </xdr:from>
        <xdr:to>
          <xdr:col>2</xdr:col>
          <xdr:colOff>6134100</xdr:colOff>
          <xdr:row>116</xdr:row>
          <xdr:rowOff>0</xdr:rowOff>
        </xdr:to>
        <xdr:sp macro="" textlink="">
          <xdr:nvSpPr>
            <xdr:cNvPr id="7174" name="Object 6" hidden="1">
              <a:extLst>
                <a:ext uri="{63B3BB69-23CF-44E3-9099-C40C66FF867C}">
                  <a14:compatExt spid="_x0000_s717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171450</xdr:colOff>
      <xdr:row>36</xdr:row>
      <xdr:rowOff>104776</xdr:rowOff>
    </xdr:from>
    <xdr:to>
      <xdr:col>2</xdr:col>
      <xdr:colOff>6010275</xdr:colOff>
      <xdr:row>45</xdr:row>
      <xdr:rowOff>51928</xdr:rowOff>
    </xdr:to>
    <xdr:pic>
      <xdr:nvPicPr>
        <xdr:cNvPr id="3" name="Picture 2"/>
        <xdr:cNvPicPr>
          <a:picLocks noChangeAspect="1"/>
        </xdr:cNvPicPr>
      </xdr:nvPicPr>
      <xdr:blipFill>
        <a:blip xmlns:r="http://schemas.openxmlformats.org/officeDocument/2006/relationships" r:embed="rId1"/>
        <a:stretch>
          <a:fillRect/>
        </a:stretch>
      </xdr:blipFill>
      <xdr:spPr>
        <a:xfrm>
          <a:off x="171450" y="7334251"/>
          <a:ext cx="6438900" cy="1661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19049</xdr:colOff>
      <xdr:row>0</xdr:row>
      <xdr:rowOff>19051</xdr:rowOff>
    </xdr:from>
    <xdr:to>
      <xdr:col>5</xdr:col>
      <xdr:colOff>1885950</xdr:colOff>
      <xdr:row>3</xdr:row>
      <xdr:rowOff>122193</xdr:rowOff>
    </xdr:to>
    <xdr:pic>
      <xdr:nvPicPr>
        <xdr:cNvPr id="2" name="Picture 1" descr="SL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00824" y="19051"/>
          <a:ext cx="1866901" cy="741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571500</xdr:colOff>
      <xdr:row>23</xdr:row>
      <xdr:rowOff>123825</xdr:rowOff>
    </xdr:from>
    <xdr:to>
      <xdr:col>21</xdr:col>
      <xdr:colOff>478063</xdr:colOff>
      <xdr:row>34</xdr:row>
      <xdr:rowOff>47373</xdr:rowOff>
    </xdr:to>
    <xdr:pic>
      <xdr:nvPicPr>
        <xdr:cNvPr id="2" name="Picture 1"/>
        <xdr:cNvPicPr>
          <a:picLocks noChangeAspect="1"/>
        </xdr:cNvPicPr>
      </xdr:nvPicPr>
      <xdr:blipFill>
        <a:blip xmlns:r="http://schemas.openxmlformats.org/officeDocument/2006/relationships" r:embed="rId1"/>
        <a:stretch>
          <a:fillRect/>
        </a:stretch>
      </xdr:blipFill>
      <xdr:spPr>
        <a:xfrm>
          <a:off x="4857750" y="5238750"/>
          <a:ext cx="7888513" cy="20190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276225</xdr:colOff>
      <xdr:row>21</xdr:row>
      <xdr:rowOff>114300</xdr:rowOff>
    </xdr:from>
    <xdr:to>
      <xdr:col>20</xdr:col>
      <xdr:colOff>239938</xdr:colOff>
      <xdr:row>32</xdr:row>
      <xdr:rowOff>37848</xdr:rowOff>
    </xdr:to>
    <xdr:pic>
      <xdr:nvPicPr>
        <xdr:cNvPr id="4" name="Picture 3"/>
        <xdr:cNvPicPr>
          <a:picLocks noChangeAspect="1"/>
        </xdr:cNvPicPr>
      </xdr:nvPicPr>
      <xdr:blipFill>
        <a:blip xmlns:r="http://schemas.openxmlformats.org/officeDocument/2006/relationships" r:embed="rId1"/>
        <a:stretch>
          <a:fillRect/>
        </a:stretch>
      </xdr:blipFill>
      <xdr:spPr>
        <a:xfrm>
          <a:off x="7362825" y="4114800"/>
          <a:ext cx="7888513" cy="20190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ultiplierTab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ierTab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4.docx"/><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106"/>
  <sheetViews>
    <sheetView tabSelected="1" workbookViewId="0">
      <selection activeCell="E41" sqref="E41"/>
    </sheetView>
  </sheetViews>
  <sheetFormatPr defaultRowHeight="15" x14ac:dyDescent="0.25"/>
  <cols>
    <col min="1" max="1" width="4.28515625" customWidth="1"/>
    <col min="2" max="2" width="4.7109375" customWidth="1"/>
    <col min="3" max="3" width="92.7109375" customWidth="1"/>
    <col min="4" max="4" width="12.28515625" customWidth="1"/>
    <col min="5" max="5" width="11.7109375" customWidth="1"/>
  </cols>
  <sheetData>
    <row r="1" spans="1:3" ht="18.600000000000001" x14ac:dyDescent="0.45">
      <c r="A1" s="234" t="s">
        <v>3</v>
      </c>
      <c r="B1" s="234"/>
      <c r="C1" s="234"/>
    </row>
    <row r="2" spans="1:3" ht="15.6" x14ac:dyDescent="0.35">
      <c r="A2" s="235" t="s">
        <v>125</v>
      </c>
      <c r="B2" s="235"/>
      <c r="C2" s="235"/>
    </row>
    <row r="3" spans="1:3" ht="14.45" x14ac:dyDescent="0.35">
      <c r="A3" s="236" t="s">
        <v>30</v>
      </c>
      <c r="B3" s="236"/>
      <c r="C3" s="236"/>
    </row>
    <row r="4" spans="1:3" ht="14.45" x14ac:dyDescent="0.35">
      <c r="A4" s="150"/>
      <c r="B4" s="149"/>
      <c r="C4" s="149"/>
    </row>
    <row r="5" spans="1:3" ht="14.45" x14ac:dyDescent="0.35">
      <c r="A5" s="150"/>
      <c r="B5" s="149"/>
      <c r="C5" s="149"/>
    </row>
    <row r="6" spans="1:3" ht="14.45" x14ac:dyDescent="0.35">
      <c r="A6" s="150"/>
      <c r="B6" s="149"/>
      <c r="C6" s="149"/>
    </row>
    <row r="7" spans="1:3" ht="14.45" x14ac:dyDescent="0.35">
      <c r="A7" s="149"/>
      <c r="B7" s="149"/>
      <c r="C7" s="149"/>
    </row>
    <row r="8" spans="1:3" ht="14.45" x14ac:dyDescent="0.35">
      <c r="A8" s="233" t="s">
        <v>74</v>
      </c>
      <c r="B8" s="233"/>
      <c r="C8" s="233"/>
    </row>
    <row r="9" spans="1:3" ht="47.25" customHeight="1" x14ac:dyDescent="0.35">
      <c r="C9" s="45" t="s">
        <v>89</v>
      </c>
    </row>
    <row r="10" spans="1:3" ht="14.45" x14ac:dyDescent="0.35">
      <c r="C10" s="66" t="s">
        <v>75</v>
      </c>
    </row>
    <row r="11" spans="1:3" ht="14.45" x14ac:dyDescent="0.35">
      <c r="C11" s="66"/>
    </row>
    <row r="12" spans="1:3" x14ac:dyDescent="0.25">
      <c r="C12" s="66"/>
    </row>
    <row r="14" spans="1:3" x14ac:dyDescent="0.25">
      <c r="A14" s="233" t="s">
        <v>76</v>
      </c>
      <c r="B14" s="233"/>
      <c r="C14" s="233"/>
    </row>
    <row r="36" spans="1:3" x14ac:dyDescent="0.25">
      <c r="A36" s="233" t="s">
        <v>77</v>
      </c>
      <c r="B36" s="233"/>
      <c r="C36" s="233"/>
    </row>
    <row r="49" spans="1:3" x14ac:dyDescent="0.25">
      <c r="A49" s="233" t="s">
        <v>78</v>
      </c>
      <c r="B49" s="233"/>
      <c r="C49" s="233"/>
    </row>
    <row r="73" spans="1:3" x14ac:dyDescent="0.25">
      <c r="A73" s="233" t="s">
        <v>126</v>
      </c>
      <c r="B73" s="233"/>
      <c r="C73" s="233"/>
    </row>
    <row r="82" spans="1:3" x14ac:dyDescent="0.25">
      <c r="A82" s="233" t="s">
        <v>79</v>
      </c>
      <c r="B82" s="233"/>
      <c r="C82" s="233"/>
    </row>
    <row r="106" spans="1:3" x14ac:dyDescent="0.25">
      <c r="A106" s="233" t="s">
        <v>85</v>
      </c>
      <c r="B106" s="233"/>
      <c r="C106" s="233"/>
    </row>
  </sheetData>
  <mergeCells count="10">
    <mergeCell ref="A49:C49"/>
    <mergeCell ref="A73:C73"/>
    <mergeCell ref="A82:C82"/>
    <mergeCell ref="A106:C106"/>
    <mergeCell ref="A1:C1"/>
    <mergeCell ref="A2:C2"/>
    <mergeCell ref="A3:C3"/>
    <mergeCell ref="A8:C8"/>
    <mergeCell ref="A14:C14"/>
    <mergeCell ref="A36:C36"/>
  </mergeCells>
  <pageMargins left="0.70866141732283472" right="0.70866141732283472" top="0.74803149606299213" bottom="0.74803149606299213" header="0.31496062992125984" footer="0.31496062992125984"/>
  <pageSetup scale="80" fitToHeight="3" orientation="portrait" r:id="rId1"/>
  <rowBreaks count="2" manualBreakCount="2">
    <brk id="48" max="16383" man="1"/>
    <brk id="81" max="16383" man="1"/>
  </rowBreaks>
  <drawing r:id="rId2"/>
  <legacyDrawing r:id="rId3"/>
  <oleObjects>
    <mc:AlternateContent xmlns:mc="http://schemas.openxmlformats.org/markup-compatibility/2006">
      <mc:Choice Requires="x14">
        <oleObject progId="Word.Document.12" shapeId="7170" r:id="rId4">
          <objectPr defaultSize="0" r:id="rId5">
            <anchor moveWithCells="1">
              <from>
                <xdr:col>2</xdr:col>
                <xdr:colOff>0</xdr:colOff>
                <xdr:row>14</xdr:row>
                <xdr:rowOff>0</xdr:rowOff>
              </from>
              <to>
                <xdr:col>2</xdr:col>
                <xdr:colOff>6200775</xdr:colOff>
                <xdr:row>34</xdr:row>
                <xdr:rowOff>171450</xdr:rowOff>
              </to>
            </anchor>
          </objectPr>
        </oleObject>
      </mc:Choice>
      <mc:Fallback>
        <oleObject progId="Word.Document.12" shapeId="7170" r:id="rId4"/>
      </mc:Fallback>
    </mc:AlternateContent>
    <mc:AlternateContent xmlns:mc="http://schemas.openxmlformats.org/markup-compatibility/2006">
      <mc:Choice Requires="x14">
        <oleObject progId="Word.Document.12" shapeId="7171" r:id="rId6">
          <objectPr defaultSize="0" autoPict="0" r:id="rId7">
            <anchor moveWithCells="1">
              <from>
                <xdr:col>2</xdr:col>
                <xdr:colOff>0</xdr:colOff>
                <xdr:row>49</xdr:row>
                <xdr:rowOff>0</xdr:rowOff>
              </from>
              <to>
                <xdr:col>2</xdr:col>
                <xdr:colOff>6086475</xdr:colOff>
                <xdr:row>71</xdr:row>
                <xdr:rowOff>104775</xdr:rowOff>
              </to>
            </anchor>
          </objectPr>
        </oleObject>
      </mc:Choice>
      <mc:Fallback>
        <oleObject progId="Word.Document.12" shapeId="7171" r:id="rId6"/>
      </mc:Fallback>
    </mc:AlternateContent>
    <mc:AlternateContent xmlns:mc="http://schemas.openxmlformats.org/markup-compatibility/2006">
      <mc:Choice Requires="x14">
        <oleObject progId="Word.Document.12" shapeId="7172" r:id="rId8">
          <objectPr defaultSize="0" autoPict="0" r:id="rId9">
            <anchor moveWithCells="1">
              <from>
                <xdr:col>2</xdr:col>
                <xdr:colOff>0</xdr:colOff>
                <xdr:row>73</xdr:row>
                <xdr:rowOff>0</xdr:rowOff>
              </from>
              <to>
                <xdr:col>2</xdr:col>
                <xdr:colOff>6143625</xdr:colOff>
                <xdr:row>80</xdr:row>
                <xdr:rowOff>133350</xdr:rowOff>
              </to>
            </anchor>
          </objectPr>
        </oleObject>
      </mc:Choice>
      <mc:Fallback>
        <oleObject progId="Word.Document.12" shapeId="7172" r:id="rId8"/>
      </mc:Fallback>
    </mc:AlternateContent>
    <mc:AlternateContent xmlns:mc="http://schemas.openxmlformats.org/markup-compatibility/2006">
      <mc:Choice Requires="x14">
        <oleObject progId="Word.Document.12" shapeId="7173" r:id="rId10">
          <objectPr defaultSize="0" autoPict="0" r:id="rId11">
            <anchor moveWithCells="1">
              <from>
                <xdr:col>2</xdr:col>
                <xdr:colOff>0</xdr:colOff>
                <xdr:row>82</xdr:row>
                <xdr:rowOff>0</xdr:rowOff>
              </from>
              <to>
                <xdr:col>2</xdr:col>
                <xdr:colOff>6143625</xdr:colOff>
                <xdr:row>104</xdr:row>
                <xdr:rowOff>47625</xdr:rowOff>
              </to>
            </anchor>
          </objectPr>
        </oleObject>
      </mc:Choice>
      <mc:Fallback>
        <oleObject progId="Word.Document.12" shapeId="7173" r:id="rId10"/>
      </mc:Fallback>
    </mc:AlternateContent>
    <mc:AlternateContent xmlns:mc="http://schemas.openxmlformats.org/markup-compatibility/2006">
      <mc:Choice Requires="x14">
        <oleObject progId="Word.Document.12" shapeId="7174" r:id="rId12">
          <objectPr defaultSize="0" autoPict="0" r:id="rId13">
            <anchor moveWithCells="1">
              <from>
                <xdr:col>2</xdr:col>
                <xdr:colOff>9525</xdr:colOff>
                <xdr:row>106</xdr:row>
                <xdr:rowOff>38100</xdr:rowOff>
              </from>
              <to>
                <xdr:col>2</xdr:col>
                <xdr:colOff>6134100</xdr:colOff>
                <xdr:row>116</xdr:row>
                <xdr:rowOff>0</xdr:rowOff>
              </to>
            </anchor>
          </objectPr>
        </oleObject>
      </mc:Choice>
      <mc:Fallback>
        <oleObject progId="Word.Document.12" shapeId="7174" r:id="rId1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W15747"/>
  <sheetViews>
    <sheetView workbookViewId="0">
      <selection activeCell="E25" sqref="E25"/>
    </sheetView>
  </sheetViews>
  <sheetFormatPr defaultColWidth="9.140625" defaultRowHeight="15" x14ac:dyDescent="0.25"/>
  <cols>
    <col min="1" max="2" width="6.7109375" style="39" customWidth="1"/>
    <col min="3" max="3" width="32.85546875" style="39" customWidth="1"/>
    <col min="4" max="4" width="25.7109375" style="39" customWidth="1"/>
    <col min="5" max="5" width="25.7109375" style="30" customWidth="1"/>
    <col min="6" max="7" width="20.7109375" style="30" customWidth="1"/>
    <col min="8" max="8" width="15.7109375" style="39" customWidth="1"/>
    <col min="9" max="9" width="21.85546875" style="39" hidden="1" customWidth="1"/>
    <col min="10" max="10" width="15.7109375" style="39" hidden="1" customWidth="1"/>
    <col min="11" max="11" width="5.5703125" style="39" customWidth="1"/>
    <col min="12" max="12" width="32.7109375" style="39" customWidth="1"/>
    <col min="13" max="13" width="36" style="39" customWidth="1"/>
    <col min="14" max="14" width="30.85546875" style="39" customWidth="1"/>
    <col min="15" max="16" width="15.7109375" style="39" customWidth="1"/>
    <col min="17" max="23" width="9.140625" style="39"/>
    <col min="24" max="16384" width="9.140625" style="31"/>
  </cols>
  <sheetData>
    <row r="1" spans="1:14" ht="18.75" x14ac:dyDescent="0.3">
      <c r="A1" s="67" t="s">
        <v>3</v>
      </c>
      <c r="B1" s="67"/>
      <c r="C1" s="67"/>
      <c r="D1" s="67"/>
      <c r="E1" s="39"/>
      <c r="F1" s="39"/>
      <c r="G1" s="39"/>
    </row>
    <row r="2" spans="1:14" ht="15.75" x14ac:dyDescent="0.25">
      <c r="A2" s="68" t="s">
        <v>18</v>
      </c>
      <c r="B2" s="68"/>
      <c r="C2" s="68"/>
      <c r="D2" s="68"/>
      <c r="E2" s="39"/>
      <c r="F2" s="39"/>
      <c r="G2" s="39"/>
    </row>
    <row r="3" spans="1:14" x14ac:dyDescent="0.25">
      <c r="A3" s="69" t="s">
        <v>88</v>
      </c>
      <c r="B3" s="69"/>
      <c r="C3" s="69"/>
      <c r="D3" s="69"/>
      <c r="E3" s="39"/>
      <c r="F3" s="39"/>
      <c r="G3" s="39"/>
    </row>
    <row r="4" spans="1:14" x14ac:dyDescent="0.25">
      <c r="A4" s="70" t="s">
        <v>19</v>
      </c>
      <c r="B4" s="70"/>
      <c r="C4" s="70"/>
      <c r="D4" s="151"/>
      <c r="E4" s="39"/>
      <c r="F4" s="39"/>
      <c r="G4" s="39"/>
    </row>
    <row r="5" spans="1:14" x14ac:dyDescent="0.25">
      <c r="A5" s="71" t="s">
        <v>20</v>
      </c>
      <c r="B5" s="71"/>
      <c r="C5" s="71"/>
      <c r="D5" s="71"/>
      <c r="E5" s="71"/>
      <c r="F5" s="71"/>
      <c r="G5" s="31"/>
    </row>
    <row r="6" spans="1:14" x14ac:dyDescent="0.25">
      <c r="A6" s="40"/>
      <c r="E6" s="31"/>
      <c r="F6" s="31"/>
      <c r="G6" s="31"/>
    </row>
    <row r="7" spans="1:14" ht="15.75" x14ac:dyDescent="0.25">
      <c r="A7" s="68" t="s">
        <v>9</v>
      </c>
      <c r="B7" s="68"/>
      <c r="C7" s="68"/>
      <c r="D7" s="102"/>
      <c r="E7" s="103"/>
      <c r="F7" s="103"/>
      <c r="G7" s="103"/>
    </row>
    <row r="8" spans="1:14" ht="15.75" x14ac:dyDescent="0.25">
      <c r="A8" s="102"/>
      <c r="B8" s="102">
        <v>1</v>
      </c>
      <c r="C8" s="115" t="s">
        <v>98</v>
      </c>
      <c r="D8" s="123"/>
      <c r="E8" s="104" t="s">
        <v>80</v>
      </c>
      <c r="F8" s="103"/>
      <c r="G8" s="103"/>
    </row>
    <row r="9" spans="1:14" ht="15.75" x14ac:dyDescent="0.25">
      <c r="A9" s="102"/>
      <c r="B9" s="102"/>
      <c r="C9" s="102"/>
      <c r="D9" s="102"/>
      <c r="E9" s="105"/>
      <c r="F9" s="105"/>
      <c r="G9" s="103"/>
      <c r="K9" s="40"/>
    </row>
    <row r="10" spans="1:14" ht="15.75" x14ac:dyDescent="0.25">
      <c r="A10" s="102"/>
      <c r="B10" s="102"/>
      <c r="C10" s="102"/>
      <c r="D10" s="102"/>
      <c r="E10" s="106" t="s">
        <v>2</v>
      </c>
      <c r="F10" s="106" t="s">
        <v>1</v>
      </c>
      <c r="G10" s="106" t="s">
        <v>0</v>
      </c>
      <c r="K10" s="47" t="str">
        <f>IF((MonthOfBirth=2)*AND(MOD(YearOfBirth,4)&lt;&gt;0)*AND(DayOfBirth=29),"ERROR: The values entered under 'Month' and 'Day' are inconsistent.","")</f>
        <v/>
      </c>
    </row>
    <row r="11" spans="1:14" ht="15.75" x14ac:dyDescent="0.25">
      <c r="A11" s="102"/>
      <c r="B11" s="102">
        <v>2</v>
      </c>
      <c r="C11" s="115" t="s">
        <v>62</v>
      </c>
      <c r="D11" s="123"/>
      <c r="E11" s="107">
        <v>1</v>
      </c>
      <c r="F11" s="107">
        <v>4</v>
      </c>
      <c r="G11" s="107">
        <v>1970</v>
      </c>
      <c r="I11" s="41"/>
      <c r="K11" s="47" t="str">
        <f>IF(OR(MonthOfBirth=2,MonthOfBirth=4,MonthOfBirth=6,MonthOfBirth=9,MonthOfBirth=11)*AND(DayOfBirth=31),"ERROR: The values entered under 'Month' and 'Day' are inconsistent.","")</f>
        <v/>
      </c>
    </row>
    <row r="12" spans="1:14" ht="15.75" x14ac:dyDescent="0.25">
      <c r="A12" s="102"/>
      <c r="B12" s="102"/>
      <c r="C12" s="102"/>
      <c r="D12" s="102"/>
      <c r="E12" s="103"/>
      <c r="F12" s="103"/>
      <c r="G12" s="103"/>
      <c r="K12" s="47" t="str">
        <f>IF(OR(MonthOfBirth=2)*AND(DayOfBirth=30),"ERROR: The values entered under 'Month' and 'Day' are inconsistent.","")</f>
        <v/>
      </c>
      <c r="L12" s="237" t="s">
        <v>173</v>
      </c>
      <c r="M12" s="237"/>
      <c r="N12" s="237"/>
    </row>
    <row r="13" spans="1:14" ht="15.75" x14ac:dyDescent="0.25">
      <c r="A13" s="68" t="s">
        <v>10</v>
      </c>
      <c r="B13" s="68"/>
      <c r="C13" s="68"/>
      <c r="D13" s="102"/>
      <c r="E13" s="103"/>
      <c r="F13" s="103"/>
      <c r="G13" s="103"/>
      <c r="K13" s="47" t="str">
        <f>IF(DATE(YearOfBirth,MonthOfBirth,DayOfBirth)&gt;DATE(YearOfIssue,MonthOfIssue,DayOfIssue),"ERROR: Policy start date cannot be before date of birth","")</f>
        <v/>
      </c>
      <c r="L13" s="231" t="s">
        <v>152</v>
      </c>
      <c r="M13" s="231" t="s">
        <v>151</v>
      </c>
      <c r="N13" s="231" t="s">
        <v>174</v>
      </c>
    </row>
    <row r="14" spans="1:14" ht="15.75" x14ac:dyDescent="0.25">
      <c r="A14" s="102"/>
      <c r="B14" s="102"/>
      <c r="C14" s="102"/>
      <c r="D14" s="102"/>
      <c r="E14" s="106" t="s">
        <v>2</v>
      </c>
      <c r="F14" s="106" t="s">
        <v>1</v>
      </c>
      <c r="G14" s="106" t="s">
        <v>0</v>
      </c>
      <c r="K14" s="47" t="str">
        <f>IF((MonthOfIssue=2)*AND(MOD(YearOfIssue,4)&lt;&gt;0)*AND(DayOfIssue=29),"ERROR: The values entered under 'Month' and 'Day' are inconsistent.","")</f>
        <v/>
      </c>
      <c r="L14" s="106" t="s">
        <v>86</v>
      </c>
      <c r="M14" s="106" t="s">
        <v>86</v>
      </c>
      <c r="N14" s="106" t="s">
        <v>86</v>
      </c>
    </row>
    <row r="15" spans="1:14" ht="15.75" x14ac:dyDescent="0.25">
      <c r="A15" s="102"/>
      <c r="B15" s="102">
        <v>3</v>
      </c>
      <c r="C15" s="115" t="s">
        <v>60</v>
      </c>
      <c r="D15" s="123"/>
      <c r="E15" s="107">
        <v>8</v>
      </c>
      <c r="F15" s="107">
        <v>4</v>
      </c>
      <c r="G15" s="107">
        <v>2004</v>
      </c>
      <c r="I15" s="41"/>
      <c r="K15" s="47" t="str">
        <f>IF(OR(MonthOfIssue=2,MonthOfIssue=4,MonthOfIssue=6,MonthOfIssue=9,MonthOfIssue=11)*AND(DayOfIssue=31),"ERROR: The values entered under 'Month' and 'Day' are inconsistent.","")</f>
        <v/>
      </c>
      <c r="L15" s="106" t="s">
        <v>33</v>
      </c>
      <c r="M15" s="106" t="s">
        <v>33</v>
      </c>
      <c r="N15" s="106" t="s">
        <v>134</v>
      </c>
    </row>
    <row r="16" spans="1:14" ht="15.75" x14ac:dyDescent="0.25">
      <c r="A16" s="102"/>
      <c r="B16" s="102"/>
      <c r="C16" s="102"/>
      <c r="D16" s="102"/>
      <c r="E16" s="105"/>
      <c r="F16" s="105"/>
      <c r="G16" s="108"/>
      <c r="H16" s="40"/>
      <c r="K16" s="47" t="str">
        <f>IF(OR(MonthOfIssue=2)*AND(DayOfIssue=30),"ERROR: The values entered under 'Month' and 'Day' are inconsistent.","")</f>
        <v/>
      </c>
      <c r="L16" s="106" t="s">
        <v>32</v>
      </c>
      <c r="M16" s="106" t="s">
        <v>128</v>
      </c>
      <c r="N16" s="106" t="s">
        <v>133</v>
      </c>
    </row>
    <row r="17" spans="1:11" ht="15.75" x14ac:dyDescent="0.25">
      <c r="A17" s="109"/>
      <c r="B17" s="109">
        <v>4</v>
      </c>
      <c r="C17" s="115" t="s">
        <v>61</v>
      </c>
      <c r="D17" s="123"/>
      <c r="E17" s="110" t="s">
        <v>33</v>
      </c>
      <c r="F17" s="103"/>
      <c r="G17" s="103"/>
      <c r="I17" s="40"/>
      <c r="J17" s="40"/>
      <c r="K17" s="47"/>
    </row>
    <row r="18" spans="1:11" x14ac:dyDescent="0.25">
      <c r="A18" s="40"/>
      <c r="B18" s="40"/>
      <c r="C18" s="40"/>
      <c r="D18" s="40"/>
      <c r="E18" s="32"/>
      <c r="F18" s="32"/>
      <c r="G18" s="33"/>
      <c r="H18" s="40"/>
      <c r="I18" s="40"/>
      <c r="J18" s="40"/>
      <c r="K18" s="47" t="str">
        <f>IF(OR(SUM(E19:E20)=0,SUM(E22:E23)=0),"ERROR: Total premium cannot be zero","")</f>
        <v/>
      </c>
    </row>
    <row r="19" spans="1:11" ht="15.75" x14ac:dyDescent="0.25">
      <c r="B19" s="102">
        <v>5</v>
      </c>
      <c r="C19" s="115" t="s">
        <v>73</v>
      </c>
      <c r="D19" s="123"/>
      <c r="E19" s="111"/>
      <c r="F19" s="74" t="s">
        <v>28</v>
      </c>
      <c r="G19" s="75"/>
      <c r="K19" s="47" t="str">
        <f>IF(AND(MonthlyPremBeforeIncrease&gt;0,AnnualPremBeforeIncrease&gt;0),"ERROR: Enter either monthly premium or annual premium but not both","")</f>
        <v/>
      </c>
    </row>
    <row r="20" spans="1:11" ht="15.75" x14ac:dyDescent="0.25">
      <c r="C20" s="72" t="s">
        <v>29</v>
      </c>
      <c r="D20" s="73"/>
      <c r="E20" s="111">
        <v>1000</v>
      </c>
      <c r="F20" s="74" t="s">
        <v>27</v>
      </c>
      <c r="G20" s="75"/>
      <c r="K20" s="47" t="str">
        <f>IF(AND(MonthlyPremBeforeIncrease&gt;0,AnnualPremAfterIncrease&gt;0),"ERROR: Enter either monthly premium or annual premium but not both","")</f>
        <v/>
      </c>
    </row>
    <row r="21" spans="1:11" ht="15.75" x14ac:dyDescent="0.25">
      <c r="E21" s="112"/>
      <c r="F21" s="38"/>
      <c r="G21" s="39"/>
      <c r="K21" s="47" t="str">
        <f>IF(AND(AnnualPremBeforeIncrease&gt;0,MonthlyPremAfterIncrease&gt;0),"ERROR: Enter either monthly premium or annual premium but not both","")</f>
        <v/>
      </c>
    </row>
    <row r="22" spans="1:11" ht="15.75" x14ac:dyDescent="0.25">
      <c r="B22" s="102">
        <v>6</v>
      </c>
      <c r="C22" s="115" t="s">
        <v>4</v>
      </c>
      <c r="D22" s="123"/>
      <c r="E22" s="111"/>
      <c r="F22" s="74" t="s">
        <v>28</v>
      </c>
      <c r="G22" s="75"/>
      <c r="K22" s="47" t="str">
        <f>IF(AND(MonthlyPremAfterIncrease&gt;0,AnnualPremAfterIncrease&gt;0),"ERROR: Enter either monthly premium or annual premium but not both","")</f>
        <v/>
      </c>
    </row>
    <row r="23" spans="1:11" ht="15.75" x14ac:dyDescent="0.25">
      <c r="C23" s="72" t="s">
        <v>29</v>
      </c>
      <c r="D23" s="73"/>
      <c r="E23" s="111">
        <v>1200</v>
      </c>
      <c r="F23" s="74" t="s">
        <v>27</v>
      </c>
      <c r="G23" s="75"/>
      <c r="K23" s="40"/>
    </row>
    <row r="24" spans="1:11" ht="15.75" x14ac:dyDescent="0.25">
      <c r="E24" s="113"/>
      <c r="F24" s="34"/>
      <c r="G24" s="31"/>
    </row>
    <row r="25" spans="1:11" ht="15.75" x14ac:dyDescent="0.25">
      <c r="B25" s="102">
        <v>7</v>
      </c>
      <c r="C25" s="115" t="s">
        <v>127</v>
      </c>
      <c r="D25" s="123"/>
      <c r="E25" s="114">
        <v>2300</v>
      </c>
      <c r="F25" s="74" t="s">
        <v>81</v>
      </c>
      <c r="G25" s="75"/>
      <c r="K25" s="47" t="str">
        <f>IF(SUM(E25:E26)=0,"ERROR: Total weekly benefits cannot be zero","")</f>
        <v/>
      </c>
    </row>
    <row r="26" spans="1:11" ht="15.75" x14ac:dyDescent="0.25">
      <c r="E26" s="114">
        <v>0</v>
      </c>
      <c r="F26" s="74" t="s">
        <v>131</v>
      </c>
      <c r="G26" s="75"/>
      <c r="H26" s="75"/>
      <c r="K26" s="47" t="str">
        <f>IF(SUM(E25:E26)&gt;2300,"ERROR: Total weekly benefits cannot exceed $2,300","")</f>
        <v/>
      </c>
    </row>
    <row r="27" spans="1:11" ht="15.75" x14ac:dyDescent="0.25">
      <c r="B27" s="102"/>
      <c r="C27" s="102"/>
      <c r="D27" s="102"/>
      <c r="E27" s="105"/>
      <c r="F27" s="38"/>
      <c r="G27" s="39"/>
      <c r="I27" s="42" t="s">
        <v>35</v>
      </c>
      <c r="J27" s="35">
        <f>IF($E$17="lifetime",1,0)</f>
        <v>0</v>
      </c>
    </row>
    <row r="28" spans="1:11" ht="15.75" x14ac:dyDescent="0.25">
      <c r="B28" s="102">
        <v>8</v>
      </c>
      <c r="C28" s="115" t="s">
        <v>99</v>
      </c>
      <c r="D28" s="123"/>
      <c r="E28" s="110" t="s">
        <v>82</v>
      </c>
      <c r="F28" s="48">
        <f>VLOOKUP(E28,Documentation!$F$44:$G$48,2,FALSE)</f>
        <v>9999</v>
      </c>
      <c r="G28" s="39"/>
      <c r="I28" s="43" t="s">
        <v>36</v>
      </c>
      <c r="J28" s="36">
        <f>IF($E$17="lifetime",0,1)</f>
        <v>1</v>
      </c>
    </row>
    <row r="29" spans="1:11" x14ac:dyDescent="0.25">
      <c r="C29" s="72" t="str">
        <f>IF(ComprehensiveBenefit=0,"For Facility Care","For Base / Comprehensive")</f>
        <v>For Base / Comprehensive</v>
      </c>
      <c r="D29" s="72"/>
      <c r="E29" s="31"/>
      <c r="F29" s="34"/>
      <c r="G29" s="34"/>
      <c r="I29" s="44" t="s">
        <v>34</v>
      </c>
      <c r="J29" s="37">
        <f>VLOOKUP(E17,$I$31:$J$36,2,FALSE)</f>
        <v>2023</v>
      </c>
    </row>
    <row r="30" spans="1:11" x14ac:dyDescent="0.25">
      <c r="E30" s="31"/>
      <c r="F30" s="31"/>
      <c r="G30" s="75"/>
    </row>
    <row r="31" spans="1:11" ht="15.75" x14ac:dyDescent="0.25">
      <c r="C31" s="116" t="s">
        <v>83</v>
      </c>
      <c r="D31" s="117"/>
      <c r="E31" s="117"/>
      <c r="F31" s="117"/>
      <c r="G31" s="118"/>
      <c r="I31" s="152" t="s">
        <v>86</v>
      </c>
      <c r="J31" s="153"/>
    </row>
    <row r="32" spans="1:11" ht="15.75" x14ac:dyDescent="0.25">
      <c r="C32" s="119"/>
      <c r="D32" s="120"/>
      <c r="E32" s="121"/>
      <c r="F32" s="121"/>
      <c r="G32" s="122"/>
      <c r="I32" s="152" t="s">
        <v>32</v>
      </c>
      <c r="J32" s="153">
        <f>YearOfIssue+14</f>
        <v>2018</v>
      </c>
    </row>
    <row r="33" spans="4:10" x14ac:dyDescent="0.25">
      <c r="E33" s="31"/>
      <c r="F33" s="31"/>
      <c r="G33" s="31"/>
      <c r="I33" s="152" t="s">
        <v>33</v>
      </c>
      <c r="J33" s="153">
        <f>YearOfIssue+19</f>
        <v>2023</v>
      </c>
    </row>
    <row r="34" spans="4:10" x14ac:dyDescent="0.25">
      <c r="D34" s="40"/>
      <c r="E34" s="31"/>
      <c r="F34" s="31"/>
      <c r="G34" s="31"/>
      <c r="I34" s="152" t="s">
        <v>134</v>
      </c>
      <c r="J34" s="153">
        <f>YearOfIssue+24</f>
        <v>2028</v>
      </c>
    </row>
    <row r="35" spans="4:10" x14ac:dyDescent="0.25">
      <c r="E35" s="31"/>
      <c r="F35" s="31"/>
      <c r="G35" s="31"/>
      <c r="I35" s="152" t="s">
        <v>54</v>
      </c>
      <c r="J35" s="153">
        <f>MAX(YearOfBirth+55,2021)</f>
        <v>2025</v>
      </c>
    </row>
    <row r="36" spans="4:10" x14ac:dyDescent="0.25">
      <c r="E36" s="31"/>
      <c r="F36" s="31"/>
      <c r="G36" s="31"/>
      <c r="I36" s="152" t="s">
        <v>132</v>
      </c>
      <c r="J36" s="153">
        <f>MAX(YearOfBirth+65,2021)</f>
        <v>2035</v>
      </c>
    </row>
    <row r="37" spans="4:10" x14ac:dyDescent="0.25">
      <c r="E37" s="31"/>
      <c r="F37" s="31"/>
      <c r="G37" s="31"/>
    </row>
    <row r="38" spans="4:10" x14ac:dyDescent="0.25">
      <c r="E38" s="31"/>
      <c r="F38" s="31"/>
      <c r="G38" s="31"/>
    </row>
    <row r="39" spans="4:10" x14ac:dyDescent="0.25">
      <c r="E39" s="31"/>
      <c r="F39" s="31"/>
      <c r="G39" s="31"/>
    </row>
    <row r="40" spans="4:10" x14ac:dyDescent="0.25">
      <c r="E40" s="31"/>
      <c r="F40" s="31"/>
      <c r="G40" s="31"/>
    </row>
    <row r="41" spans="4:10" x14ac:dyDescent="0.25">
      <c r="E41" s="31"/>
      <c r="F41" s="31"/>
      <c r="G41" s="31"/>
    </row>
    <row r="42" spans="4:10" x14ac:dyDescent="0.25">
      <c r="E42" s="31"/>
      <c r="F42" s="31"/>
      <c r="G42" s="31"/>
    </row>
    <row r="43" spans="4:10" x14ac:dyDescent="0.25">
      <c r="E43" s="31"/>
      <c r="F43" s="31"/>
      <c r="G43" s="31"/>
    </row>
    <row r="44" spans="4:10" x14ac:dyDescent="0.25">
      <c r="E44" s="31"/>
      <c r="F44" s="31"/>
      <c r="G44" s="31"/>
    </row>
    <row r="45" spans="4:10" x14ac:dyDescent="0.25">
      <c r="E45" s="31"/>
      <c r="F45" s="31"/>
      <c r="G45" s="31"/>
    </row>
    <row r="46" spans="4:10" x14ac:dyDescent="0.25">
      <c r="E46" s="31"/>
      <c r="F46" s="31"/>
      <c r="G46" s="31"/>
    </row>
    <row r="47" spans="4:10" x14ac:dyDescent="0.25">
      <c r="E47" s="31"/>
      <c r="F47" s="31"/>
      <c r="G47" s="31"/>
    </row>
    <row r="48" spans="4:10" x14ac:dyDescent="0.25">
      <c r="E48" s="31"/>
      <c r="F48" s="31"/>
      <c r="G48" s="31"/>
    </row>
    <row r="49" spans="5:7" x14ac:dyDescent="0.25">
      <c r="E49" s="31"/>
      <c r="F49" s="31"/>
      <c r="G49" s="31"/>
    </row>
    <row r="50" spans="5:7" x14ac:dyDescent="0.25">
      <c r="E50" s="31"/>
      <c r="F50" s="31"/>
      <c r="G50" s="31"/>
    </row>
    <row r="51" spans="5:7" x14ac:dyDescent="0.25">
      <c r="E51" s="31"/>
      <c r="F51" s="31"/>
      <c r="G51" s="31"/>
    </row>
    <row r="52" spans="5:7" x14ac:dyDescent="0.25">
      <c r="E52" s="31"/>
      <c r="F52" s="31"/>
      <c r="G52" s="31"/>
    </row>
    <row r="53" spans="5:7" x14ac:dyDescent="0.25">
      <c r="E53" s="31"/>
      <c r="F53" s="31"/>
      <c r="G53" s="31"/>
    </row>
    <row r="54" spans="5:7" x14ac:dyDescent="0.25">
      <c r="E54" s="31"/>
      <c r="F54" s="31"/>
      <c r="G54" s="31"/>
    </row>
    <row r="55" spans="5:7" x14ac:dyDescent="0.25">
      <c r="E55" s="31"/>
      <c r="F55" s="31"/>
      <c r="G55" s="31"/>
    </row>
    <row r="56" spans="5:7" x14ac:dyDescent="0.25">
      <c r="E56" s="31"/>
      <c r="F56" s="31"/>
      <c r="G56" s="31"/>
    </row>
    <row r="57" spans="5:7" x14ac:dyDescent="0.25">
      <c r="E57" s="31"/>
      <c r="F57" s="31"/>
      <c r="G57" s="31"/>
    </row>
    <row r="58" spans="5:7" x14ac:dyDescent="0.25">
      <c r="E58" s="31"/>
      <c r="F58" s="31"/>
      <c r="G58" s="31"/>
    </row>
    <row r="59" spans="5:7" x14ac:dyDescent="0.25">
      <c r="E59" s="31"/>
      <c r="F59" s="31"/>
      <c r="G59" s="31"/>
    </row>
    <row r="60" spans="5:7" x14ac:dyDescent="0.25">
      <c r="E60" s="31"/>
      <c r="F60" s="31"/>
      <c r="G60" s="31"/>
    </row>
    <row r="61" spans="5:7" x14ac:dyDescent="0.25">
      <c r="E61" s="31"/>
      <c r="F61" s="31"/>
      <c r="G61" s="31"/>
    </row>
    <row r="62" spans="5:7" x14ac:dyDescent="0.25">
      <c r="E62" s="31"/>
      <c r="F62" s="31"/>
      <c r="G62" s="31"/>
    </row>
    <row r="63" spans="5:7" x14ac:dyDescent="0.25">
      <c r="E63" s="31"/>
      <c r="F63" s="31"/>
      <c r="G63" s="31"/>
    </row>
    <row r="64" spans="5:7" x14ac:dyDescent="0.25">
      <c r="E64" s="31"/>
      <c r="F64" s="31"/>
      <c r="G64" s="31"/>
    </row>
    <row r="65" spans="5:7" x14ac:dyDescent="0.25">
      <c r="E65" s="31"/>
      <c r="F65" s="31"/>
      <c r="G65" s="31"/>
    </row>
    <row r="66" spans="5:7" x14ac:dyDescent="0.25">
      <c r="E66" s="31"/>
      <c r="F66" s="31"/>
      <c r="G66" s="31"/>
    </row>
    <row r="67" spans="5:7" x14ac:dyDescent="0.25">
      <c r="E67" s="31"/>
      <c r="F67" s="31"/>
      <c r="G67" s="31"/>
    </row>
    <row r="68" spans="5:7" x14ac:dyDescent="0.25">
      <c r="E68" s="31"/>
      <c r="F68" s="31"/>
      <c r="G68" s="31"/>
    </row>
    <row r="69" spans="5:7" x14ac:dyDescent="0.25">
      <c r="E69" s="31"/>
      <c r="F69" s="31"/>
      <c r="G69" s="31"/>
    </row>
    <row r="70" spans="5:7" x14ac:dyDescent="0.25">
      <c r="E70" s="31"/>
      <c r="F70" s="31"/>
      <c r="G70" s="31"/>
    </row>
    <row r="71" spans="5:7" x14ac:dyDescent="0.25">
      <c r="E71" s="31"/>
      <c r="F71" s="31"/>
      <c r="G71" s="31"/>
    </row>
    <row r="72" spans="5:7" x14ac:dyDescent="0.25">
      <c r="E72" s="31"/>
      <c r="F72" s="31"/>
      <c r="G72" s="31"/>
    </row>
    <row r="73" spans="5:7" x14ac:dyDescent="0.25">
      <c r="E73" s="31"/>
      <c r="F73" s="31"/>
      <c r="G73" s="31"/>
    </row>
    <row r="74" spans="5:7" x14ac:dyDescent="0.25">
      <c r="E74" s="31"/>
      <c r="F74" s="31"/>
      <c r="G74" s="31"/>
    </row>
    <row r="75" spans="5:7" x14ac:dyDescent="0.25">
      <c r="E75" s="31"/>
      <c r="F75" s="31"/>
      <c r="G75" s="31"/>
    </row>
    <row r="76" spans="5:7" x14ac:dyDescent="0.25">
      <c r="E76" s="31"/>
      <c r="F76" s="31"/>
      <c r="G76" s="31"/>
    </row>
    <row r="77" spans="5:7" x14ac:dyDescent="0.25">
      <c r="E77" s="31"/>
      <c r="F77" s="31"/>
      <c r="G77" s="31"/>
    </row>
    <row r="78" spans="5:7" x14ac:dyDescent="0.25">
      <c r="E78" s="31"/>
      <c r="F78" s="31"/>
      <c r="G78" s="31"/>
    </row>
    <row r="79" spans="5:7" x14ac:dyDescent="0.25">
      <c r="E79" s="31"/>
      <c r="F79" s="31"/>
      <c r="G79" s="31"/>
    </row>
    <row r="80" spans="5:7" x14ac:dyDescent="0.25">
      <c r="E80" s="31"/>
      <c r="F80" s="31"/>
      <c r="G80" s="31"/>
    </row>
    <row r="81" spans="5:7" x14ac:dyDescent="0.25">
      <c r="E81" s="31"/>
      <c r="F81" s="31"/>
      <c r="G81" s="31"/>
    </row>
    <row r="82" spans="5:7" x14ac:dyDescent="0.25">
      <c r="E82" s="31"/>
      <c r="F82" s="31"/>
      <c r="G82" s="31"/>
    </row>
    <row r="83" spans="5:7" x14ac:dyDescent="0.25">
      <c r="E83" s="31"/>
      <c r="F83" s="31"/>
      <c r="G83" s="31"/>
    </row>
    <row r="84" spans="5:7" x14ac:dyDescent="0.25">
      <c r="E84" s="31"/>
      <c r="F84" s="31"/>
      <c r="G84" s="31"/>
    </row>
    <row r="85" spans="5:7" x14ac:dyDescent="0.25">
      <c r="E85" s="31"/>
      <c r="F85" s="31"/>
      <c r="G85" s="31"/>
    </row>
    <row r="86" spans="5:7" x14ac:dyDescent="0.25">
      <c r="E86" s="31"/>
      <c r="F86" s="31"/>
      <c r="G86" s="31"/>
    </row>
    <row r="87" spans="5:7" x14ac:dyDescent="0.25">
      <c r="E87" s="31"/>
      <c r="F87" s="31"/>
      <c r="G87" s="31"/>
    </row>
    <row r="88" spans="5:7" x14ac:dyDescent="0.25">
      <c r="E88" s="31"/>
      <c r="F88" s="31"/>
      <c r="G88" s="31"/>
    </row>
    <row r="89" spans="5:7" x14ac:dyDescent="0.25">
      <c r="E89" s="31"/>
      <c r="F89" s="31"/>
      <c r="G89" s="31"/>
    </row>
    <row r="90" spans="5:7" x14ac:dyDescent="0.25">
      <c r="E90" s="31"/>
      <c r="F90" s="31"/>
      <c r="G90" s="31"/>
    </row>
    <row r="91" spans="5:7" x14ac:dyDescent="0.25">
      <c r="E91" s="31"/>
      <c r="F91" s="31"/>
      <c r="G91" s="31"/>
    </row>
    <row r="92" spans="5:7" x14ac:dyDescent="0.25">
      <c r="E92" s="31"/>
      <c r="F92" s="31"/>
      <c r="G92" s="31"/>
    </row>
    <row r="93" spans="5:7" x14ac:dyDescent="0.25">
      <c r="E93" s="31"/>
      <c r="F93" s="31"/>
      <c r="G93" s="31"/>
    </row>
    <row r="94" spans="5:7" x14ac:dyDescent="0.25">
      <c r="E94" s="31"/>
      <c r="F94" s="31"/>
      <c r="G94" s="31"/>
    </row>
    <row r="95" spans="5:7" x14ac:dyDescent="0.25">
      <c r="E95" s="31"/>
      <c r="F95" s="31"/>
      <c r="G95" s="31"/>
    </row>
    <row r="96" spans="5:7" x14ac:dyDescent="0.25">
      <c r="E96" s="31"/>
      <c r="F96" s="31"/>
      <c r="G96" s="31"/>
    </row>
    <row r="97" spans="5:7" x14ac:dyDescent="0.25">
      <c r="E97" s="31"/>
      <c r="F97" s="31"/>
      <c r="G97" s="31"/>
    </row>
    <row r="98" spans="5:7" x14ac:dyDescent="0.25">
      <c r="E98" s="31"/>
      <c r="F98" s="31"/>
      <c r="G98" s="31"/>
    </row>
    <row r="99" spans="5:7" x14ac:dyDescent="0.25">
      <c r="E99" s="31"/>
      <c r="F99" s="31"/>
      <c r="G99" s="31"/>
    </row>
    <row r="100" spans="5:7" x14ac:dyDescent="0.25">
      <c r="E100" s="31"/>
      <c r="F100" s="31"/>
      <c r="G100" s="31"/>
    </row>
    <row r="101" spans="5:7" x14ac:dyDescent="0.25">
      <c r="E101" s="31"/>
      <c r="F101" s="31"/>
      <c r="G101" s="31"/>
    </row>
    <row r="102" spans="5:7" x14ac:dyDescent="0.25">
      <c r="E102" s="31"/>
      <c r="F102" s="31"/>
      <c r="G102" s="31"/>
    </row>
    <row r="103" spans="5:7" x14ac:dyDescent="0.25">
      <c r="E103" s="31"/>
      <c r="F103" s="31"/>
      <c r="G103" s="31"/>
    </row>
    <row r="104" spans="5:7" x14ac:dyDescent="0.25">
      <c r="E104" s="31"/>
      <c r="F104" s="31"/>
      <c r="G104" s="31"/>
    </row>
    <row r="105" spans="5:7" x14ac:dyDescent="0.25">
      <c r="E105" s="31"/>
      <c r="F105" s="31"/>
      <c r="G105" s="31"/>
    </row>
    <row r="106" spans="5:7" x14ac:dyDescent="0.25">
      <c r="E106" s="31"/>
      <c r="F106" s="31"/>
      <c r="G106" s="31"/>
    </row>
    <row r="107" spans="5:7" x14ac:dyDescent="0.25">
      <c r="E107" s="31"/>
      <c r="F107" s="31"/>
      <c r="G107" s="31"/>
    </row>
    <row r="108" spans="5:7" x14ac:dyDescent="0.25">
      <c r="E108" s="31"/>
      <c r="F108" s="31"/>
      <c r="G108" s="31"/>
    </row>
    <row r="109" spans="5:7" x14ac:dyDescent="0.25">
      <c r="E109" s="31"/>
      <c r="F109" s="31"/>
      <c r="G109" s="31"/>
    </row>
    <row r="110" spans="5:7" x14ac:dyDescent="0.25">
      <c r="E110" s="31"/>
      <c r="F110" s="31"/>
      <c r="G110" s="31"/>
    </row>
    <row r="111" spans="5:7" x14ac:dyDescent="0.25">
      <c r="E111" s="31"/>
      <c r="F111" s="31"/>
      <c r="G111" s="31"/>
    </row>
    <row r="112" spans="5:7" x14ac:dyDescent="0.25">
      <c r="E112" s="31"/>
      <c r="F112" s="31"/>
      <c r="G112" s="31"/>
    </row>
    <row r="113" spans="5:7" x14ac:dyDescent="0.25">
      <c r="E113" s="31"/>
      <c r="F113" s="31"/>
      <c r="G113" s="31"/>
    </row>
    <row r="114" spans="5:7" x14ac:dyDescent="0.25">
      <c r="E114" s="31"/>
      <c r="F114" s="31"/>
      <c r="G114" s="31"/>
    </row>
    <row r="115" spans="5:7" x14ac:dyDescent="0.25">
      <c r="E115" s="31"/>
      <c r="F115" s="31"/>
      <c r="G115" s="31"/>
    </row>
    <row r="116" spans="5:7" x14ac:dyDescent="0.25">
      <c r="E116" s="31"/>
      <c r="F116" s="31"/>
      <c r="G116" s="31"/>
    </row>
    <row r="117" spans="5:7" x14ac:dyDescent="0.25">
      <c r="E117" s="31"/>
      <c r="F117" s="31"/>
      <c r="G117" s="31"/>
    </row>
    <row r="118" spans="5:7" x14ac:dyDescent="0.25">
      <c r="E118" s="31"/>
      <c r="F118" s="31"/>
      <c r="G118" s="31"/>
    </row>
    <row r="119" spans="5:7" x14ac:dyDescent="0.25">
      <c r="E119" s="31"/>
      <c r="F119" s="31"/>
      <c r="G119" s="31"/>
    </row>
    <row r="120" spans="5:7" x14ac:dyDescent="0.25">
      <c r="E120" s="31"/>
      <c r="F120" s="31"/>
      <c r="G120" s="31"/>
    </row>
    <row r="121" spans="5:7" x14ac:dyDescent="0.25">
      <c r="E121" s="31"/>
      <c r="F121" s="31"/>
      <c r="G121" s="31"/>
    </row>
    <row r="122" spans="5:7" x14ac:dyDescent="0.25">
      <c r="E122" s="31"/>
      <c r="F122" s="31"/>
      <c r="G122" s="31"/>
    </row>
    <row r="123" spans="5:7" x14ac:dyDescent="0.25">
      <c r="E123" s="31"/>
      <c r="F123" s="31"/>
      <c r="G123" s="31"/>
    </row>
    <row r="124" spans="5:7" x14ac:dyDescent="0.25">
      <c r="E124" s="31"/>
      <c r="F124" s="31"/>
      <c r="G124" s="31"/>
    </row>
    <row r="125" spans="5:7" x14ac:dyDescent="0.25">
      <c r="E125" s="31"/>
      <c r="F125" s="31"/>
      <c r="G125" s="31"/>
    </row>
    <row r="126" spans="5:7" x14ac:dyDescent="0.25">
      <c r="E126" s="31"/>
      <c r="F126" s="31"/>
      <c r="G126" s="31"/>
    </row>
    <row r="127" spans="5:7" x14ac:dyDescent="0.25">
      <c r="E127" s="31"/>
      <c r="F127" s="31"/>
      <c r="G127" s="31"/>
    </row>
    <row r="128" spans="5:7" x14ac:dyDescent="0.25">
      <c r="E128" s="31"/>
      <c r="F128" s="31"/>
      <c r="G128" s="31"/>
    </row>
    <row r="129" spans="5:7" x14ac:dyDescent="0.25">
      <c r="E129" s="31"/>
      <c r="F129" s="31"/>
      <c r="G129" s="31"/>
    </row>
    <row r="130" spans="5:7" x14ac:dyDescent="0.25">
      <c r="E130" s="31"/>
      <c r="F130" s="31"/>
      <c r="G130" s="31"/>
    </row>
    <row r="131" spans="5:7" x14ac:dyDescent="0.25">
      <c r="E131" s="31"/>
      <c r="F131" s="31"/>
      <c r="G131" s="31"/>
    </row>
    <row r="132" spans="5:7" x14ac:dyDescent="0.25">
      <c r="E132" s="31"/>
      <c r="F132" s="31"/>
      <c r="G132" s="31"/>
    </row>
    <row r="133" spans="5:7" x14ac:dyDescent="0.25">
      <c r="E133" s="31"/>
      <c r="F133" s="31"/>
      <c r="G133" s="31"/>
    </row>
    <row r="134" spans="5:7" x14ac:dyDescent="0.25">
      <c r="E134" s="31"/>
      <c r="F134" s="31"/>
      <c r="G134" s="31"/>
    </row>
    <row r="135" spans="5:7" x14ac:dyDescent="0.25">
      <c r="E135" s="31"/>
      <c r="F135" s="31"/>
      <c r="G135" s="31"/>
    </row>
    <row r="136" spans="5:7" x14ac:dyDescent="0.25">
      <c r="E136" s="31"/>
      <c r="F136" s="31"/>
      <c r="G136" s="31"/>
    </row>
    <row r="137" spans="5:7" x14ac:dyDescent="0.25">
      <c r="E137" s="31"/>
      <c r="F137" s="31"/>
      <c r="G137" s="31"/>
    </row>
    <row r="138" spans="5:7" x14ac:dyDescent="0.25">
      <c r="E138" s="31"/>
      <c r="F138" s="31"/>
      <c r="G138" s="31"/>
    </row>
    <row r="139" spans="5:7" x14ac:dyDescent="0.25">
      <c r="E139" s="31"/>
      <c r="F139" s="31"/>
      <c r="G139" s="31"/>
    </row>
    <row r="140" spans="5:7" x14ac:dyDescent="0.25">
      <c r="E140" s="31"/>
      <c r="F140" s="31"/>
      <c r="G140" s="31"/>
    </row>
    <row r="141" spans="5:7" x14ac:dyDescent="0.25">
      <c r="E141" s="31"/>
      <c r="F141" s="31"/>
      <c r="G141" s="31"/>
    </row>
    <row r="142" spans="5:7" x14ac:dyDescent="0.25">
      <c r="E142" s="31"/>
      <c r="F142" s="31"/>
      <c r="G142" s="31"/>
    </row>
    <row r="143" spans="5:7" x14ac:dyDescent="0.25">
      <c r="E143" s="31"/>
      <c r="F143" s="31"/>
      <c r="G143" s="31"/>
    </row>
    <row r="144" spans="5:7" x14ac:dyDescent="0.25">
      <c r="E144" s="31"/>
      <c r="F144" s="31"/>
      <c r="G144" s="31"/>
    </row>
    <row r="145" spans="5:7" x14ac:dyDescent="0.25">
      <c r="E145" s="31"/>
      <c r="F145" s="31"/>
      <c r="G145" s="31"/>
    </row>
    <row r="146" spans="5:7" x14ac:dyDescent="0.25">
      <c r="E146" s="31"/>
      <c r="F146" s="31"/>
      <c r="G146" s="31"/>
    </row>
    <row r="147" spans="5:7" x14ac:dyDescent="0.25">
      <c r="E147" s="31"/>
      <c r="F147" s="31"/>
      <c r="G147" s="31"/>
    </row>
    <row r="148" spans="5:7" x14ac:dyDescent="0.25">
      <c r="E148" s="31"/>
      <c r="F148" s="31"/>
      <c r="G148" s="31"/>
    </row>
    <row r="149" spans="5:7" x14ac:dyDescent="0.25">
      <c r="E149" s="31"/>
      <c r="F149" s="31"/>
      <c r="G149" s="31"/>
    </row>
    <row r="150" spans="5:7" x14ac:dyDescent="0.25">
      <c r="E150" s="31"/>
      <c r="F150" s="31"/>
      <c r="G150" s="31"/>
    </row>
    <row r="151" spans="5:7" x14ac:dyDescent="0.25">
      <c r="E151" s="31"/>
      <c r="F151" s="31"/>
      <c r="G151" s="31"/>
    </row>
    <row r="152" spans="5:7" x14ac:dyDescent="0.25">
      <c r="E152" s="31"/>
      <c r="F152" s="31"/>
      <c r="G152" s="31"/>
    </row>
    <row r="153" spans="5:7" x14ac:dyDescent="0.25">
      <c r="E153" s="31"/>
      <c r="F153" s="31"/>
      <c r="G153" s="31"/>
    </row>
    <row r="154" spans="5:7" x14ac:dyDescent="0.25">
      <c r="E154" s="31"/>
      <c r="F154" s="31"/>
      <c r="G154" s="31"/>
    </row>
    <row r="155" spans="5:7" x14ac:dyDescent="0.25">
      <c r="E155" s="31"/>
      <c r="F155" s="31"/>
      <c r="G155" s="31"/>
    </row>
    <row r="156" spans="5:7" x14ac:dyDescent="0.25">
      <c r="E156" s="31"/>
      <c r="F156" s="31"/>
      <c r="G156" s="31"/>
    </row>
    <row r="157" spans="5:7" x14ac:dyDescent="0.25">
      <c r="E157" s="31"/>
      <c r="F157" s="31"/>
      <c r="G157" s="31"/>
    </row>
    <row r="158" spans="5:7" x14ac:dyDescent="0.25">
      <c r="E158" s="31"/>
      <c r="F158" s="31"/>
      <c r="G158" s="31"/>
    </row>
    <row r="159" spans="5:7" x14ac:dyDescent="0.25">
      <c r="E159" s="31"/>
      <c r="F159" s="31"/>
      <c r="G159" s="31"/>
    </row>
    <row r="160" spans="5:7" x14ac:dyDescent="0.25">
      <c r="E160" s="31"/>
      <c r="F160" s="31"/>
      <c r="G160" s="31"/>
    </row>
    <row r="161" spans="5:7" x14ac:dyDescent="0.25">
      <c r="E161" s="31"/>
      <c r="F161" s="31"/>
      <c r="G161" s="31"/>
    </row>
    <row r="162" spans="5:7" x14ac:dyDescent="0.25">
      <c r="E162" s="31"/>
      <c r="F162" s="31"/>
      <c r="G162" s="31"/>
    </row>
    <row r="163" spans="5:7" x14ac:dyDescent="0.25">
      <c r="E163" s="31"/>
      <c r="F163" s="31"/>
      <c r="G163" s="31"/>
    </row>
    <row r="164" spans="5:7" x14ac:dyDescent="0.25">
      <c r="E164" s="31"/>
      <c r="F164" s="31"/>
      <c r="G164" s="31"/>
    </row>
    <row r="165" spans="5:7" x14ac:dyDescent="0.25">
      <c r="E165" s="31"/>
      <c r="F165" s="31"/>
      <c r="G165" s="31"/>
    </row>
    <row r="166" spans="5:7" x14ac:dyDescent="0.25">
      <c r="E166" s="31"/>
      <c r="F166" s="31"/>
      <c r="G166" s="31"/>
    </row>
    <row r="167" spans="5:7" x14ac:dyDescent="0.25">
      <c r="E167" s="31"/>
      <c r="F167" s="31"/>
      <c r="G167" s="31"/>
    </row>
    <row r="168" spans="5:7" x14ac:dyDescent="0.25">
      <c r="E168" s="31"/>
      <c r="F168" s="31"/>
      <c r="G168" s="31"/>
    </row>
    <row r="169" spans="5:7" x14ac:dyDescent="0.25">
      <c r="E169" s="31"/>
      <c r="F169" s="31"/>
      <c r="G169" s="31"/>
    </row>
    <row r="170" spans="5:7" x14ac:dyDescent="0.25">
      <c r="E170" s="31"/>
      <c r="F170" s="31"/>
      <c r="G170" s="31"/>
    </row>
    <row r="171" spans="5:7" x14ac:dyDescent="0.25">
      <c r="E171" s="31"/>
      <c r="F171" s="31"/>
      <c r="G171" s="31"/>
    </row>
    <row r="172" spans="5:7" x14ac:dyDescent="0.25">
      <c r="E172" s="31"/>
      <c r="F172" s="31"/>
      <c r="G172" s="31"/>
    </row>
    <row r="173" spans="5:7" x14ac:dyDescent="0.25">
      <c r="E173" s="31"/>
      <c r="F173" s="31"/>
      <c r="G173" s="31"/>
    </row>
    <row r="174" spans="5:7" x14ac:dyDescent="0.25">
      <c r="E174" s="31"/>
      <c r="F174" s="31"/>
      <c r="G174" s="31"/>
    </row>
    <row r="175" spans="5:7" x14ac:dyDescent="0.25">
      <c r="E175" s="31"/>
      <c r="F175" s="31"/>
      <c r="G175" s="31"/>
    </row>
    <row r="176" spans="5:7" x14ac:dyDescent="0.25">
      <c r="E176" s="31"/>
      <c r="F176" s="31"/>
      <c r="G176" s="31"/>
    </row>
    <row r="177" spans="5:7" x14ac:dyDescent="0.25">
      <c r="E177" s="31"/>
      <c r="F177" s="31"/>
      <c r="G177" s="31"/>
    </row>
    <row r="178" spans="5:7" x14ac:dyDescent="0.25">
      <c r="E178" s="31"/>
      <c r="F178" s="31"/>
      <c r="G178" s="31"/>
    </row>
    <row r="179" spans="5:7" x14ac:dyDescent="0.25">
      <c r="E179" s="31"/>
      <c r="F179" s="31"/>
      <c r="G179" s="31"/>
    </row>
    <row r="180" spans="5:7" x14ac:dyDescent="0.25">
      <c r="E180" s="31"/>
      <c r="F180" s="31"/>
      <c r="G180" s="31"/>
    </row>
    <row r="181" spans="5:7" x14ac:dyDescent="0.25">
      <c r="E181" s="31"/>
      <c r="F181" s="31"/>
      <c r="G181" s="31"/>
    </row>
    <row r="182" spans="5:7" x14ac:dyDescent="0.25">
      <c r="E182" s="31"/>
      <c r="F182" s="31"/>
      <c r="G182" s="31"/>
    </row>
    <row r="183" spans="5:7" x14ac:dyDescent="0.25">
      <c r="E183" s="31"/>
      <c r="F183" s="31"/>
      <c r="G183" s="31"/>
    </row>
    <row r="184" spans="5:7" x14ac:dyDescent="0.25">
      <c r="E184" s="31"/>
      <c r="F184" s="31"/>
      <c r="G184" s="31"/>
    </row>
    <row r="185" spans="5:7" x14ac:dyDescent="0.25">
      <c r="E185" s="31"/>
      <c r="F185" s="31"/>
      <c r="G185" s="31"/>
    </row>
    <row r="186" spans="5:7" x14ac:dyDescent="0.25">
      <c r="E186" s="31"/>
      <c r="F186" s="31"/>
      <c r="G186" s="31"/>
    </row>
    <row r="187" spans="5:7" x14ac:dyDescent="0.25">
      <c r="E187" s="31"/>
      <c r="F187" s="31"/>
      <c r="G187" s="31"/>
    </row>
    <row r="188" spans="5:7" x14ac:dyDescent="0.25">
      <c r="E188" s="31"/>
      <c r="F188" s="31"/>
      <c r="G188" s="31"/>
    </row>
    <row r="189" spans="5:7" x14ac:dyDescent="0.25">
      <c r="E189" s="31"/>
      <c r="F189" s="31"/>
      <c r="G189" s="31"/>
    </row>
    <row r="190" spans="5:7" x14ac:dyDescent="0.25">
      <c r="E190" s="31"/>
      <c r="F190" s="31"/>
      <c r="G190" s="31"/>
    </row>
    <row r="191" spans="5:7" x14ac:dyDescent="0.25">
      <c r="E191" s="31"/>
      <c r="F191" s="31"/>
      <c r="G191" s="31"/>
    </row>
    <row r="192" spans="5:7" x14ac:dyDescent="0.25">
      <c r="E192" s="31"/>
      <c r="F192" s="31"/>
      <c r="G192" s="31"/>
    </row>
    <row r="193" spans="5:7" x14ac:dyDescent="0.25">
      <c r="E193" s="31"/>
      <c r="F193" s="31"/>
      <c r="G193" s="31"/>
    </row>
    <row r="194" spans="5:7" x14ac:dyDescent="0.25">
      <c r="E194" s="31"/>
      <c r="F194" s="31"/>
      <c r="G194" s="31"/>
    </row>
    <row r="195" spans="5:7" x14ac:dyDescent="0.25">
      <c r="E195" s="31"/>
      <c r="F195" s="31"/>
      <c r="G195" s="31"/>
    </row>
    <row r="196" spans="5:7" x14ac:dyDescent="0.25">
      <c r="E196" s="31"/>
      <c r="F196" s="31"/>
      <c r="G196" s="31"/>
    </row>
    <row r="197" spans="5:7" x14ac:dyDescent="0.25">
      <c r="E197" s="31"/>
      <c r="F197" s="31"/>
      <c r="G197" s="31"/>
    </row>
    <row r="198" spans="5:7" x14ac:dyDescent="0.25">
      <c r="E198" s="31"/>
      <c r="F198" s="31"/>
      <c r="G198" s="31"/>
    </row>
    <row r="199" spans="5:7" x14ac:dyDescent="0.25">
      <c r="E199" s="31"/>
      <c r="F199" s="31"/>
      <c r="G199" s="31"/>
    </row>
    <row r="200" spans="5:7" x14ac:dyDescent="0.25">
      <c r="E200" s="31"/>
      <c r="F200" s="31"/>
      <c r="G200" s="31"/>
    </row>
    <row r="201" spans="5:7" x14ac:dyDescent="0.25">
      <c r="E201" s="31"/>
      <c r="F201" s="31"/>
      <c r="G201" s="31"/>
    </row>
    <row r="202" spans="5:7" x14ac:dyDescent="0.25">
      <c r="E202" s="31"/>
      <c r="F202" s="31"/>
      <c r="G202" s="31"/>
    </row>
    <row r="203" spans="5:7" x14ac:dyDescent="0.25">
      <c r="E203" s="31"/>
      <c r="F203" s="31"/>
      <c r="G203" s="31"/>
    </row>
    <row r="204" spans="5:7" x14ac:dyDescent="0.25">
      <c r="E204" s="31"/>
      <c r="F204" s="31"/>
      <c r="G204" s="31"/>
    </row>
    <row r="205" spans="5:7" x14ac:dyDescent="0.25">
      <c r="E205" s="31"/>
      <c r="F205" s="31"/>
      <c r="G205" s="31"/>
    </row>
    <row r="206" spans="5:7" x14ac:dyDescent="0.25">
      <c r="E206" s="31"/>
      <c r="F206" s="31"/>
      <c r="G206" s="31"/>
    </row>
    <row r="207" spans="5:7" x14ac:dyDescent="0.25">
      <c r="E207" s="31"/>
      <c r="F207" s="31"/>
      <c r="G207" s="31"/>
    </row>
    <row r="208" spans="5:7" x14ac:dyDescent="0.25">
      <c r="E208" s="31"/>
      <c r="F208" s="31"/>
      <c r="G208" s="31"/>
    </row>
    <row r="209" spans="5:7" x14ac:dyDescent="0.25">
      <c r="E209" s="31"/>
      <c r="F209" s="31"/>
      <c r="G209" s="31"/>
    </row>
    <row r="210" spans="5:7" x14ac:dyDescent="0.25">
      <c r="E210" s="31"/>
      <c r="F210" s="31"/>
      <c r="G210" s="31"/>
    </row>
    <row r="211" spans="5:7" x14ac:dyDescent="0.25">
      <c r="E211" s="31"/>
      <c r="F211" s="31"/>
      <c r="G211" s="31"/>
    </row>
    <row r="212" spans="5:7" x14ac:dyDescent="0.25">
      <c r="E212" s="31"/>
      <c r="F212" s="31"/>
      <c r="G212" s="31"/>
    </row>
    <row r="213" spans="5:7" x14ac:dyDescent="0.25">
      <c r="E213" s="31"/>
      <c r="F213" s="31"/>
      <c r="G213" s="31"/>
    </row>
    <row r="214" spans="5:7" x14ac:dyDescent="0.25">
      <c r="E214" s="31"/>
      <c r="F214" s="31"/>
      <c r="G214" s="31"/>
    </row>
    <row r="215" spans="5:7" x14ac:dyDescent="0.25">
      <c r="E215" s="31"/>
      <c r="F215" s="31"/>
      <c r="G215" s="31"/>
    </row>
    <row r="216" spans="5:7" x14ac:dyDescent="0.25">
      <c r="E216" s="31"/>
      <c r="F216" s="31"/>
      <c r="G216" s="31"/>
    </row>
    <row r="217" spans="5:7" x14ac:dyDescent="0.25">
      <c r="E217" s="31"/>
      <c r="F217" s="31"/>
      <c r="G217" s="31"/>
    </row>
    <row r="218" spans="5:7" x14ac:dyDescent="0.25">
      <c r="E218" s="31"/>
      <c r="F218" s="31"/>
      <c r="G218" s="31"/>
    </row>
    <row r="219" spans="5:7" x14ac:dyDescent="0.25">
      <c r="E219" s="31"/>
      <c r="F219" s="31"/>
      <c r="G219" s="31"/>
    </row>
    <row r="220" spans="5:7" x14ac:dyDescent="0.25">
      <c r="E220" s="31"/>
      <c r="F220" s="31"/>
      <c r="G220" s="31"/>
    </row>
    <row r="221" spans="5:7" x14ac:dyDescent="0.25">
      <c r="E221" s="31"/>
      <c r="F221" s="31"/>
      <c r="G221" s="31"/>
    </row>
    <row r="222" spans="5:7" x14ac:dyDescent="0.25">
      <c r="E222" s="31"/>
      <c r="F222" s="31"/>
      <c r="G222" s="31"/>
    </row>
    <row r="223" spans="5:7" x14ac:dyDescent="0.25">
      <c r="E223" s="31"/>
      <c r="F223" s="31"/>
      <c r="G223" s="31"/>
    </row>
    <row r="224" spans="5:7" x14ac:dyDescent="0.25">
      <c r="E224" s="31"/>
      <c r="F224" s="31"/>
      <c r="G224" s="31"/>
    </row>
    <row r="225" spans="5:7" x14ac:dyDescent="0.25">
      <c r="E225" s="31"/>
      <c r="F225" s="31"/>
      <c r="G225" s="31"/>
    </row>
    <row r="226" spans="5:7" x14ac:dyDescent="0.25">
      <c r="E226" s="31"/>
      <c r="F226" s="31"/>
      <c r="G226" s="31"/>
    </row>
    <row r="227" spans="5:7" x14ac:dyDescent="0.25">
      <c r="E227" s="31"/>
      <c r="F227" s="31"/>
      <c r="G227" s="31"/>
    </row>
    <row r="228" spans="5:7" x14ac:dyDescent="0.25">
      <c r="E228" s="31"/>
      <c r="F228" s="31"/>
      <c r="G228" s="31"/>
    </row>
    <row r="229" spans="5:7" x14ac:dyDescent="0.25">
      <c r="E229" s="31"/>
      <c r="F229" s="31"/>
      <c r="G229" s="31"/>
    </row>
    <row r="230" spans="5:7" x14ac:dyDescent="0.25">
      <c r="E230" s="31"/>
      <c r="F230" s="31"/>
      <c r="G230" s="31"/>
    </row>
    <row r="231" spans="5:7" x14ac:dyDescent="0.25">
      <c r="E231" s="31"/>
      <c r="F231" s="31"/>
      <c r="G231" s="31"/>
    </row>
    <row r="232" spans="5:7" x14ac:dyDescent="0.25">
      <c r="E232" s="31"/>
      <c r="F232" s="31"/>
      <c r="G232" s="31"/>
    </row>
    <row r="233" spans="5:7" x14ac:dyDescent="0.25">
      <c r="E233" s="31"/>
      <c r="F233" s="31"/>
      <c r="G233" s="31"/>
    </row>
    <row r="234" spans="5:7" x14ac:dyDescent="0.25">
      <c r="E234" s="31"/>
      <c r="F234" s="31"/>
      <c r="G234" s="31"/>
    </row>
    <row r="235" spans="5:7" x14ac:dyDescent="0.25">
      <c r="E235" s="31"/>
      <c r="F235" s="31"/>
      <c r="G235" s="31"/>
    </row>
    <row r="236" spans="5:7" x14ac:dyDescent="0.25">
      <c r="E236" s="31"/>
      <c r="F236" s="31"/>
      <c r="G236" s="31"/>
    </row>
    <row r="237" spans="5:7" x14ac:dyDescent="0.25">
      <c r="E237" s="31"/>
      <c r="F237" s="31"/>
      <c r="G237" s="31"/>
    </row>
    <row r="238" spans="5:7" x14ac:dyDescent="0.25">
      <c r="E238" s="31"/>
      <c r="F238" s="31"/>
      <c r="G238" s="31"/>
    </row>
    <row r="239" spans="5:7" x14ac:dyDescent="0.25">
      <c r="E239" s="31"/>
      <c r="F239" s="31"/>
      <c r="G239" s="31"/>
    </row>
    <row r="240" spans="5:7" x14ac:dyDescent="0.25">
      <c r="E240" s="31"/>
      <c r="F240" s="31"/>
      <c r="G240" s="31"/>
    </row>
    <row r="241" spans="5:7" x14ac:dyDescent="0.25">
      <c r="E241" s="31"/>
      <c r="F241" s="31"/>
      <c r="G241" s="31"/>
    </row>
    <row r="242" spans="5:7" x14ac:dyDescent="0.25">
      <c r="E242" s="31"/>
      <c r="F242" s="31"/>
      <c r="G242" s="31"/>
    </row>
    <row r="243" spans="5:7" x14ac:dyDescent="0.25">
      <c r="E243" s="31"/>
      <c r="F243" s="31"/>
      <c r="G243" s="31"/>
    </row>
    <row r="244" spans="5:7" x14ac:dyDescent="0.25">
      <c r="E244" s="31"/>
      <c r="F244" s="31"/>
      <c r="G244" s="31"/>
    </row>
    <row r="245" spans="5:7" x14ac:dyDescent="0.25">
      <c r="E245" s="31"/>
      <c r="F245" s="31"/>
      <c r="G245" s="31"/>
    </row>
    <row r="246" spans="5:7" x14ac:dyDescent="0.25">
      <c r="E246" s="31"/>
      <c r="F246" s="31"/>
      <c r="G246" s="31"/>
    </row>
    <row r="247" spans="5:7" x14ac:dyDescent="0.25">
      <c r="E247" s="31"/>
      <c r="F247" s="31"/>
      <c r="G247" s="31"/>
    </row>
    <row r="248" spans="5:7" x14ac:dyDescent="0.25">
      <c r="E248" s="31"/>
      <c r="F248" s="31"/>
      <c r="G248" s="31"/>
    </row>
    <row r="249" spans="5:7" x14ac:dyDescent="0.25">
      <c r="E249" s="31"/>
      <c r="F249" s="31"/>
      <c r="G249" s="31"/>
    </row>
    <row r="250" spans="5:7" x14ac:dyDescent="0.25">
      <c r="E250" s="31"/>
      <c r="F250" s="31"/>
      <c r="G250" s="31"/>
    </row>
    <row r="251" spans="5:7" x14ac:dyDescent="0.25">
      <c r="E251" s="31"/>
      <c r="F251" s="31"/>
      <c r="G251" s="31"/>
    </row>
    <row r="252" spans="5:7" x14ac:dyDescent="0.25">
      <c r="E252" s="31"/>
      <c r="F252" s="31"/>
      <c r="G252" s="31"/>
    </row>
    <row r="253" spans="5:7" x14ac:dyDescent="0.25">
      <c r="E253" s="31"/>
      <c r="F253" s="31"/>
      <c r="G253" s="31"/>
    </row>
    <row r="254" spans="5:7" x14ac:dyDescent="0.25">
      <c r="E254" s="31"/>
      <c r="F254" s="31"/>
      <c r="G254" s="31"/>
    </row>
    <row r="255" spans="5:7" x14ac:dyDescent="0.25">
      <c r="E255" s="31"/>
      <c r="F255" s="31"/>
      <c r="G255" s="31"/>
    </row>
    <row r="256" spans="5:7" x14ac:dyDescent="0.25">
      <c r="E256" s="31"/>
      <c r="F256" s="31"/>
      <c r="G256" s="31"/>
    </row>
    <row r="257" spans="5:7" x14ac:dyDescent="0.25">
      <c r="E257" s="31"/>
      <c r="F257" s="31"/>
      <c r="G257" s="31"/>
    </row>
    <row r="258" spans="5:7" x14ac:dyDescent="0.25">
      <c r="E258" s="31"/>
      <c r="F258" s="31"/>
      <c r="G258" s="31"/>
    </row>
    <row r="259" spans="5:7" x14ac:dyDescent="0.25">
      <c r="E259" s="31"/>
      <c r="F259" s="31"/>
      <c r="G259" s="31"/>
    </row>
    <row r="260" spans="5:7" x14ac:dyDescent="0.25">
      <c r="E260" s="31"/>
      <c r="F260" s="31"/>
      <c r="G260" s="31"/>
    </row>
    <row r="261" spans="5:7" x14ac:dyDescent="0.25">
      <c r="E261" s="31"/>
      <c r="F261" s="31"/>
      <c r="G261" s="31"/>
    </row>
    <row r="262" spans="5:7" x14ac:dyDescent="0.25">
      <c r="E262" s="31"/>
      <c r="F262" s="31"/>
      <c r="G262" s="31"/>
    </row>
    <row r="263" spans="5:7" x14ac:dyDescent="0.25">
      <c r="E263" s="31"/>
      <c r="F263" s="31"/>
      <c r="G263" s="31"/>
    </row>
    <row r="264" spans="5:7" x14ac:dyDescent="0.25">
      <c r="E264" s="31"/>
      <c r="F264" s="31"/>
      <c r="G264" s="31"/>
    </row>
    <row r="265" spans="5:7" x14ac:dyDescent="0.25">
      <c r="E265" s="31"/>
      <c r="F265" s="31"/>
      <c r="G265" s="31"/>
    </row>
    <row r="266" spans="5:7" x14ac:dyDescent="0.25">
      <c r="E266" s="31"/>
      <c r="F266" s="31"/>
      <c r="G266" s="31"/>
    </row>
    <row r="267" spans="5:7" x14ac:dyDescent="0.25">
      <c r="E267" s="31"/>
      <c r="F267" s="31"/>
      <c r="G267" s="31"/>
    </row>
    <row r="268" spans="5:7" x14ac:dyDescent="0.25">
      <c r="E268" s="31"/>
      <c r="F268" s="31"/>
      <c r="G268" s="31"/>
    </row>
    <row r="269" spans="5:7" x14ac:dyDescent="0.25">
      <c r="E269" s="31"/>
      <c r="F269" s="31"/>
      <c r="G269" s="31"/>
    </row>
    <row r="270" spans="5:7" x14ac:dyDescent="0.25">
      <c r="E270" s="31"/>
      <c r="F270" s="31"/>
      <c r="G270" s="31"/>
    </row>
    <row r="271" spans="5:7" x14ac:dyDescent="0.25">
      <c r="E271" s="31"/>
      <c r="F271" s="31"/>
      <c r="G271" s="31"/>
    </row>
    <row r="272" spans="5:7" x14ac:dyDescent="0.25">
      <c r="E272" s="31"/>
      <c r="F272" s="31"/>
      <c r="G272" s="31"/>
    </row>
    <row r="273" spans="5:7" x14ac:dyDescent="0.25">
      <c r="E273" s="31"/>
      <c r="F273" s="31"/>
      <c r="G273" s="31"/>
    </row>
    <row r="274" spans="5:7" x14ac:dyDescent="0.25">
      <c r="E274" s="31"/>
      <c r="F274" s="31"/>
      <c r="G274" s="31"/>
    </row>
    <row r="275" spans="5:7" x14ac:dyDescent="0.25">
      <c r="E275" s="31"/>
      <c r="F275" s="31"/>
      <c r="G275" s="31"/>
    </row>
    <row r="276" spans="5:7" x14ac:dyDescent="0.25">
      <c r="E276" s="31"/>
      <c r="F276" s="31"/>
      <c r="G276" s="31"/>
    </row>
    <row r="277" spans="5:7" x14ac:dyDescent="0.25">
      <c r="E277" s="31"/>
      <c r="F277" s="31"/>
      <c r="G277" s="31"/>
    </row>
    <row r="278" spans="5:7" x14ac:dyDescent="0.25">
      <c r="E278" s="31"/>
      <c r="F278" s="31"/>
      <c r="G278" s="31"/>
    </row>
    <row r="279" spans="5:7" x14ac:dyDescent="0.25">
      <c r="E279" s="31"/>
      <c r="F279" s="31"/>
      <c r="G279" s="31"/>
    </row>
    <row r="280" spans="5:7" x14ac:dyDescent="0.25">
      <c r="E280" s="31"/>
      <c r="F280" s="31"/>
      <c r="G280" s="31"/>
    </row>
    <row r="281" spans="5:7" x14ac:dyDescent="0.25">
      <c r="E281" s="31"/>
      <c r="F281" s="31"/>
      <c r="G281" s="31"/>
    </row>
    <row r="282" spans="5:7" x14ac:dyDescent="0.25">
      <c r="E282" s="31"/>
      <c r="F282" s="31"/>
      <c r="G282" s="31"/>
    </row>
    <row r="283" spans="5:7" x14ac:dyDescent="0.25">
      <c r="E283" s="31"/>
      <c r="F283" s="31"/>
      <c r="G283" s="31"/>
    </row>
    <row r="284" spans="5:7" x14ac:dyDescent="0.25">
      <c r="E284" s="31"/>
      <c r="F284" s="31"/>
      <c r="G284" s="31"/>
    </row>
    <row r="285" spans="5:7" x14ac:dyDescent="0.25">
      <c r="E285" s="31"/>
      <c r="F285" s="31"/>
      <c r="G285" s="31"/>
    </row>
    <row r="286" spans="5:7" x14ac:dyDescent="0.25">
      <c r="E286" s="31"/>
      <c r="F286" s="31"/>
      <c r="G286" s="31"/>
    </row>
    <row r="287" spans="5:7" x14ac:dyDescent="0.25">
      <c r="E287" s="31"/>
      <c r="F287" s="31"/>
      <c r="G287" s="31"/>
    </row>
    <row r="288" spans="5:7" x14ac:dyDescent="0.25">
      <c r="E288" s="31"/>
      <c r="F288" s="31"/>
      <c r="G288" s="31"/>
    </row>
    <row r="289" spans="5:7" x14ac:dyDescent="0.25">
      <c r="E289" s="31"/>
      <c r="F289" s="31"/>
      <c r="G289" s="31"/>
    </row>
    <row r="290" spans="5:7" x14ac:dyDescent="0.25">
      <c r="E290" s="31"/>
      <c r="F290" s="31"/>
      <c r="G290" s="31"/>
    </row>
    <row r="291" spans="5:7" x14ac:dyDescent="0.25">
      <c r="E291" s="31"/>
      <c r="F291" s="31"/>
      <c r="G291" s="31"/>
    </row>
    <row r="292" spans="5:7" x14ac:dyDescent="0.25">
      <c r="E292" s="31"/>
      <c r="F292" s="31"/>
      <c r="G292" s="31"/>
    </row>
    <row r="293" spans="5:7" x14ac:dyDescent="0.25">
      <c r="E293" s="31"/>
      <c r="F293" s="31"/>
      <c r="G293" s="31"/>
    </row>
    <row r="294" spans="5:7" x14ac:dyDescent="0.25">
      <c r="E294" s="31"/>
      <c r="F294" s="31"/>
      <c r="G294" s="31"/>
    </row>
    <row r="295" spans="5:7" x14ac:dyDescent="0.25">
      <c r="E295" s="31"/>
      <c r="F295" s="31"/>
      <c r="G295" s="31"/>
    </row>
    <row r="296" spans="5:7" x14ac:dyDescent="0.25">
      <c r="E296" s="31"/>
      <c r="F296" s="31"/>
      <c r="G296" s="31"/>
    </row>
    <row r="297" spans="5:7" x14ac:dyDescent="0.25">
      <c r="E297" s="31"/>
      <c r="F297" s="31"/>
      <c r="G297" s="31"/>
    </row>
    <row r="298" spans="5:7" x14ac:dyDescent="0.25">
      <c r="E298" s="31"/>
      <c r="F298" s="31"/>
      <c r="G298" s="31"/>
    </row>
    <row r="299" spans="5:7" x14ac:dyDescent="0.25">
      <c r="E299" s="31"/>
      <c r="F299" s="31"/>
      <c r="G299" s="31"/>
    </row>
    <row r="300" spans="5:7" x14ac:dyDescent="0.25">
      <c r="E300" s="31"/>
      <c r="F300" s="31"/>
      <c r="G300" s="31"/>
    </row>
    <row r="301" spans="5:7" x14ac:dyDescent="0.25">
      <c r="E301" s="31"/>
      <c r="F301" s="31"/>
      <c r="G301" s="31"/>
    </row>
    <row r="302" spans="5:7" x14ac:dyDescent="0.25">
      <c r="E302" s="31"/>
      <c r="F302" s="31"/>
      <c r="G302" s="31"/>
    </row>
    <row r="303" spans="5:7" x14ac:dyDescent="0.25">
      <c r="E303" s="31"/>
      <c r="F303" s="31"/>
      <c r="G303" s="31"/>
    </row>
    <row r="304" spans="5:7" x14ac:dyDescent="0.25">
      <c r="E304" s="31"/>
      <c r="F304" s="31"/>
      <c r="G304" s="31"/>
    </row>
    <row r="305" spans="5:7" x14ac:dyDescent="0.25">
      <c r="E305" s="31"/>
      <c r="F305" s="31"/>
      <c r="G305" s="31"/>
    </row>
    <row r="306" spans="5:7" x14ac:dyDescent="0.25">
      <c r="E306" s="31"/>
      <c r="F306" s="31"/>
      <c r="G306" s="31"/>
    </row>
    <row r="307" spans="5:7" x14ac:dyDescent="0.25">
      <c r="E307" s="31"/>
      <c r="F307" s="31"/>
      <c r="G307" s="31"/>
    </row>
    <row r="308" spans="5:7" x14ac:dyDescent="0.25">
      <c r="E308" s="31"/>
      <c r="F308" s="31"/>
      <c r="G308" s="31"/>
    </row>
    <row r="309" spans="5:7" x14ac:dyDescent="0.25">
      <c r="E309" s="31"/>
      <c r="F309" s="31"/>
      <c r="G309" s="31"/>
    </row>
    <row r="310" spans="5:7" x14ac:dyDescent="0.25">
      <c r="E310" s="31"/>
      <c r="F310" s="31"/>
      <c r="G310" s="31"/>
    </row>
    <row r="311" spans="5:7" x14ac:dyDescent="0.25">
      <c r="E311" s="31"/>
      <c r="F311" s="31"/>
      <c r="G311" s="31"/>
    </row>
    <row r="312" spans="5:7" x14ac:dyDescent="0.25">
      <c r="E312" s="31"/>
      <c r="F312" s="31"/>
      <c r="G312" s="31"/>
    </row>
    <row r="313" spans="5:7" x14ac:dyDescent="0.25">
      <c r="E313" s="31"/>
      <c r="F313" s="31"/>
      <c r="G313" s="31"/>
    </row>
    <row r="314" spans="5:7" x14ac:dyDescent="0.25">
      <c r="E314" s="31"/>
      <c r="F314" s="31"/>
      <c r="G314" s="31"/>
    </row>
    <row r="315" spans="5:7" x14ac:dyDescent="0.25">
      <c r="E315" s="31"/>
      <c r="F315" s="31"/>
      <c r="G315" s="31"/>
    </row>
    <row r="316" spans="5:7" x14ac:dyDescent="0.25">
      <c r="E316" s="31"/>
      <c r="F316" s="31"/>
      <c r="G316" s="31"/>
    </row>
    <row r="317" spans="5:7" x14ac:dyDescent="0.25">
      <c r="E317" s="31"/>
      <c r="F317" s="31"/>
      <c r="G317" s="31"/>
    </row>
    <row r="318" spans="5:7" x14ac:dyDescent="0.25">
      <c r="E318" s="31"/>
      <c r="F318" s="31"/>
      <c r="G318" s="31"/>
    </row>
    <row r="319" spans="5:7" x14ac:dyDescent="0.25">
      <c r="E319" s="31"/>
      <c r="F319" s="31"/>
      <c r="G319" s="31"/>
    </row>
    <row r="320" spans="5:7" x14ac:dyDescent="0.25">
      <c r="E320" s="31"/>
      <c r="F320" s="31"/>
      <c r="G320" s="31"/>
    </row>
    <row r="321" spans="5:7" x14ac:dyDescent="0.25">
      <c r="E321" s="31"/>
      <c r="F321" s="31"/>
      <c r="G321" s="31"/>
    </row>
    <row r="322" spans="5:7" x14ac:dyDescent="0.25">
      <c r="E322" s="31"/>
      <c r="F322" s="31"/>
      <c r="G322" s="31"/>
    </row>
    <row r="323" spans="5:7" x14ac:dyDescent="0.25">
      <c r="E323" s="31"/>
      <c r="F323" s="31"/>
      <c r="G323" s="31"/>
    </row>
    <row r="324" spans="5:7" x14ac:dyDescent="0.25">
      <c r="E324" s="31"/>
      <c r="F324" s="31"/>
      <c r="G324" s="31"/>
    </row>
    <row r="325" spans="5:7" x14ac:dyDescent="0.25">
      <c r="E325" s="31"/>
      <c r="F325" s="31"/>
      <c r="G325" s="31"/>
    </row>
    <row r="326" spans="5:7" x14ac:dyDescent="0.25">
      <c r="E326" s="31"/>
      <c r="F326" s="31"/>
      <c r="G326" s="31"/>
    </row>
    <row r="327" spans="5:7" x14ac:dyDescent="0.25">
      <c r="E327" s="31"/>
      <c r="F327" s="31"/>
      <c r="G327" s="31"/>
    </row>
    <row r="328" spans="5:7" x14ac:dyDescent="0.25">
      <c r="E328" s="31"/>
      <c r="F328" s="31"/>
      <c r="G328" s="31"/>
    </row>
    <row r="329" spans="5:7" x14ac:dyDescent="0.25">
      <c r="E329" s="31"/>
      <c r="F329" s="31"/>
      <c r="G329" s="31"/>
    </row>
    <row r="330" spans="5:7" x14ac:dyDescent="0.25">
      <c r="E330" s="31"/>
      <c r="F330" s="31"/>
      <c r="G330" s="31"/>
    </row>
    <row r="331" spans="5:7" x14ac:dyDescent="0.25">
      <c r="E331" s="31"/>
      <c r="F331" s="31"/>
      <c r="G331" s="31"/>
    </row>
    <row r="332" spans="5:7" x14ac:dyDescent="0.25">
      <c r="E332" s="31"/>
      <c r="F332" s="31"/>
      <c r="G332" s="31"/>
    </row>
    <row r="333" spans="5:7" x14ac:dyDescent="0.25">
      <c r="E333" s="31"/>
      <c r="F333" s="31"/>
      <c r="G333" s="31"/>
    </row>
    <row r="334" spans="5:7" x14ac:dyDescent="0.25">
      <c r="E334" s="31"/>
      <c r="F334" s="31"/>
      <c r="G334" s="31"/>
    </row>
    <row r="335" spans="5:7" x14ac:dyDescent="0.25">
      <c r="E335" s="31"/>
      <c r="F335" s="31"/>
      <c r="G335" s="31"/>
    </row>
    <row r="336" spans="5:7" x14ac:dyDescent="0.25">
      <c r="E336" s="31"/>
      <c r="F336" s="31"/>
      <c r="G336" s="31"/>
    </row>
    <row r="337" spans="5:7" x14ac:dyDescent="0.25">
      <c r="E337" s="31"/>
      <c r="F337" s="31"/>
      <c r="G337" s="31"/>
    </row>
    <row r="338" spans="5:7" x14ac:dyDescent="0.25">
      <c r="E338" s="31"/>
      <c r="F338" s="31"/>
      <c r="G338" s="31"/>
    </row>
    <row r="339" spans="5:7" x14ac:dyDescent="0.25">
      <c r="E339" s="31"/>
      <c r="F339" s="31"/>
      <c r="G339" s="31"/>
    </row>
    <row r="340" spans="5:7" x14ac:dyDescent="0.25">
      <c r="E340" s="31"/>
      <c r="F340" s="31"/>
      <c r="G340" s="31"/>
    </row>
    <row r="341" spans="5:7" x14ac:dyDescent="0.25">
      <c r="E341" s="31"/>
      <c r="F341" s="31"/>
      <c r="G341" s="31"/>
    </row>
    <row r="342" spans="5:7" x14ac:dyDescent="0.25">
      <c r="E342" s="31"/>
      <c r="F342" s="31"/>
      <c r="G342" s="31"/>
    </row>
    <row r="343" spans="5:7" x14ac:dyDescent="0.25">
      <c r="E343" s="31"/>
      <c r="F343" s="31"/>
      <c r="G343" s="31"/>
    </row>
    <row r="344" spans="5:7" x14ac:dyDescent="0.25">
      <c r="E344" s="31"/>
      <c r="F344" s="31"/>
      <c r="G344" s="31"/>
    </row>
    <row r="345" spans="5:7" x14ac:dyDescent="0.25">
      <c r="E345" s="31"/>
      <c r="F345" s="31"/>
      <c r="G345" s="31"/>
    </row>
    <row r="346" spans="5:7" x14ac:dyDescent="0.25">
      <c r="E346" s="31"/>
      <c r="F346" s="31"/>
      <c r="G346" s="31"/>
    </row>
    <row r="347" spans="5:7" x14ac:dyDescent="0.25">
      <c r="E347" s="31"/>
      <c r="F347" s="31"/>
      <c r="G347" s="31"/>
    </row>
    <row r="348" spans="5:7" x14ac:dyDescent="0.25">
      <c r="E348" s="31"/>
      <c r="F348" s="31"/>
      <c r="G348" s="31"/>
    </row>
    <row r="349" spans="5:7" x14ac:dyDescent="0.25">
      <c r="E349" s="31"/>
      <c r="F349" s="31"/>
      <c r="G349" s="31"/>
    </row>
    <row r="350" spans="5:7" x14ac:dyDescent="0.25">
      <c r="E350" s="31"/>
      <c r="F350" s="31"/>
      <c r="G350" s="31"/>
    </row>
    <row r="351" spans="5:7" x14ac:dyDescent="0.25">
      <c r="E351" s="31"/>
      <c r="F351" s="31"/>
      <c r="G351" s="31"/>
    </row>
    <row r="352" spans="5:7" x14ac:dyDescent="0.25">
      <c r="E352" s="31"/>
      <c r="F352" s="31"/>
      <c r="G352" s="31"/>
    </row>
    <row r="353" spans="5:7" x14ac:dyDescent="0.25">
      <c r="E353" s="31"/>
      <c r="F353" s="31"/>
      <c r="G353" s="31"/>
    </row>
    <row r="354" spans="5:7" x14ac:dyDescent="0.25">
      <c r="E354" s="31"/>
      <c r="F354" s="31"/>
      <c r="G354" s="31"/>
    </row>
    <row r="355" spans="5:7" x14ac:dyDescent="0.25">
      <c r="E355" s="31"/>
      <c r="F355" s="31"/>
      <c r="G355" s="31"/>
    </row>
    <row r="356" spans="5:7" x14ac:dyDescent="0.25">
      <c r="E356" s="31"/>
      <c r="F356" s="31"/>
      <c r="G356" s="31"/>
    </row>
    <row r="357" spans="5:7" x14ac:dyDescent="0.25">
      <c r="E357" s="31"/>
      <c r="F357" s="31"/>
      <c r="G357" s="31"/>
    </row>
    <row r="358" spans="5:7" x14ac:dyDescent="0.25">
      <c r="E358" s="31"/>
      <c r="F358" s="31"/>
      <c r="G358" s="31"/>
    </row>
    <row r="359" spans="5:7" x14ac:dyDescent="0.25">
      <c r="E359" s="31"/>
      <c r="F359" s="31"/>
      <c r="G359" s="31"/>
    </row>
    <row r="360" spans="5:7" x14ac:dyDescent="0.25">
      <c r="E360" s="31"/>
      <c r="F360" s="31"/>
      <c r="G360" s="31"/>
    </row>
    <row r="361" spans="5:7" x14ac:dyDescent="0.25">
      <c r="E361" s="31"/>
      <c r="F361" s="31"/>
      <c r="G361" s="31"/>
    </row>
    <row r="362" spans="5:7" x14ac:dyDescent="0.25">
      <c r="E362" s="31"/>
      <c r="F362" s="31"/>
      <c r="G362" s="31"/>
    </row>
    <row r="363" spans="5:7" x14ac:dyDescent="0.25">
      <c r="E363" s="31"/>
      <c r="F363" s="31"/>
      <c r="G363" s="31"/>
    </row>
    <row r="364" spans="5:7" x14ac:dyDescent="0.25">
      <c r="E364" s="31"/>
      <c r="F364" s="31"/>
      <c r="G364" s="31"/>
    </row>
    <row r="365" spans="5:7" x14ac:dyDescent="0.25">
      <c r="E365" s="31"/>
      <c r="F365" s="31"/>
      <c r="G365" s="31"/>
    </row>
    <row r="366" spans="5:7" x14ac:dyDescent="0.25">
      <c r="E366" s="31"/>
      <c r="F366" s="31"/>
      <c r="G366" s="31"/>
    </row>
    <row r="367" spans="5:7" x14ac:dyDescent="0.25">
      <c r="E367" s="31"/>
      <c r="F367" s="31"/>
      <c r="G367" s="31"/>
    </row>
    <row r="368" spans="5:7" x14ac:dyDescent="0.25">
      <c r="E368" s="31"/>
      <c r="F368" s="31"/>
      <c r="G368" s="31"/>
    </row>
    <row r="369" spans="5:7" x14ac:dyDescent="0.25">
      <c r="E369" s="31"/>
      <c r="F369" s="31"/>
      <c r="G369" s="31"/>
    </row>
    <row r="370" spans="5:7" x14ac:dyDescent="0.25">
      <c r="E370" s="31"/>
      <c r="F370" s="31"/>
      <c r="G370" s="31"/>
    </row>
    <row r="371" spans="5:7" x14ac:dyDescent="0.25">
      <c r="E371" s="31"/>
      <c r="F371" s="31"/>
      <c r="G371" s="31"/>
    </row>
    <row r="372" spans="5:7" x14ac:dyDescent="0.25">
      <c r="E372" s="31"/>
      <c r="F372" s="31"/>
      <c r="G372" s="31"/>
    </row>
    <row r="373" spans="5:7" x14ac:dyDescent="0.25">
      <c r="E373" s="31"/>
      <c r="F373" s="31"/>
      <c r="G373" s="31"/>
    </row>
    <row r="374" spans="5:7" x14ac:dyDescent="0.25">
      <c r="E374" s="31"/>
      <c r="F374" s="31"/>
      <c r="G374" s="31"/>
    </row>
    <row r="375" spans="5:7" x14ac:dyDescent="0.25">
      <c r="E375" s="31"/>
      <c r="F375" s="31"/>
      <c r="G375" s="31"/>
    </row>
    <row r="376" spans="5:7" x14ac:dyDescent="0.25">
      <c r="E376" s="31"/>
      <c r="F376" s="31"/>
      <c r="G376" s="31"/>
    </row>
    <row r="377" spans="5:7" x14ac:dyDescent="0.25">
      <c r="E377" s="31"/>
      <c r="F377" s="31"/>
      <c r="G377" s="31"/>
    </row>
    <row r="378" spans="5:7" x14ac:dyDescent="0.25">
      <c r="E378" s="31"/>
      <c r="F378" s="31"/>
      <c r="G378" s="31"/>
    </row>
    <row r="379" spans="5:7" x14ac:dyDescent="0.25">
      <c r="E379" s="31"/>
      <c r="F379" s="31"/>
      <c r="G379" s="31"/>
    </row>
    <row r="380" spans="5:7" x14ac:dyDescent="0.25">
      <c r="E380" s="31"/>
      <c r="F380" s="31"/>
      <c r="G380" s="31"/>
    </row>
    <row r="381" spans="5:7" x14ac:dyDescent="0.25">
      <c r="E381" s="31"/>
      <c r="F381" s="31"/>
      <c r="G381" s="31"/>
    </row>
    <row r="382" spans="5:7" x14ac:dyDescent="0.25">
      <c r="E382" s="31"/>
      <c r="F382" s="31"/>
      <c r="G382" s="31"/>
    </row>
    <row r="383" spans="5:7" x14ac:dyDescent="0.25">
      <c r="E383" s="31"/>
      <c r="F383" s="31"/>
      <c r="G383" s="31"/>
    </row>
    <row r="384" spans="5:7" x14ac:dyDescent="0.25">
      <c r="E384" s="31"/>
      <c r="F384" s="31"/>
      <c r="G384" s="31"/>
    </row>
    <row r="385" spans="5:7" x14ac:dyDescent="0.25">
      <c r="E385" s="31"/>
      <c r="F385" s="31"/>
      <c r="G385" s="31"/>
    </row>
    <row r="386" spans="5:7" x14ac:dyDescent="0.25">
      <c r="E386" s="31"/>
      <c r="F386" s="31"/>
      <c r="G386" s="31"/>
    </row>
    <row r="387" spans="5:7" x14ac:dyDescent="0.25">
      <c r="E387" s="31"/>
      <c r="F387" s="31"/>
      <c r="G387" s="31"/>
    </row>
    <row r="388" spans="5:7" x14ac:dyDescent="0.25">
      <c r="E388" s="31"/>
      <c r="F388" s="31"/>
      <c r="G388" s="31"/>
    </row>
    <row r="389" spans="5:7" x14ac:dyDescent="0.25">
      <c r="E389" s="31"/>
      <c r="F389" s="31"/>
      <c r="G389" s="31"/>
    </row>
    <row r="390" spans="5:7" x14ac:dyDescent="0.25">
      <c r="E390" s="31"/>
      <c r="F390" s="31"/>
      <c r="G390" s="31"/>
    </row>
    <row r="391" spans="5:7" x14ac:dyDescent="0.25">
      <c r="E391" s="31"/>
      <c r="F391" s="31"/>
      <c r="G391" s="31"/>
    </row>
    <row r="392" spans="5:7" x14ac:dyDescent="0.25">
      <c r="E392" s="31"/>
      <c r="F392" s="31"/>
      <c r="G392" s="31"/>
    </row>
    <row r="393" spans="5:7" x14ac:dyDescent="0.25">
      <c r="E393" s="31"/>
      <c r="F393" s="31"/>
      <c r="G393" s="31"/>
    </row>
    <row r="394" spans="5:7" x14ac:dyDescent="0.25">
      <c r="E394" s="31"/>
      <c r="F394" s="31"/>
      <c r="G394" s="31"/>
    </row>
    <row r="395" spans="5:7" x14ac:dyDescent="0.25">
      <c r="E395" s="31"/>
      <c r="F395" s="31"/>
      <c r="G395" s="31"/>
    </row>
    <row r="396" spans="5:7" x14ac:dyDescent="0.25">
      <c r="E396" s="31"/>
      <c r="F396" s="31"/>
      <c r="G396" s="31"/>
    </row>
    <row r="397" spans="5:7" x14ac:dyDescent="0.25">
      <c r="E397" s="31"/>
      <c r="F397" s="31"/>
      <c r="G397" s="31"/>
    </row>
    <row r="398" spans="5:7" x14ac:dyDescent="0.25">
      <c r="E398" s="31"/>
      <c r="F398" s="31"/>
      <c r="G398" s="31"/>
    </row>
    <row r="399" spans="5:7" x14ac:dyDescent="0.25">
      <c r="E399" s="31"/>
      <c r="F399" s="31"/>
      <c r="G399" s="31"/>
    </row>
    <row r="400" spans="5:7" x14ac:dyDescent="0.25">
      <c r="E400" s="31"/>
      <c r="F400" s="31"/>
      <c r="G400" s="31"/>
    </row>
    <row r="401" spans="5:7" x14ac:dyDescent="0.25">
      <c r="E401" s="31"/>
      <c r="F401" s="31"/>
      <c r="G401" s="31"/>
    </row>
    <row r="402" spans="5:7" x14ac:dyDescent="0.25">
      <c r="E402" s="31"/>
      <c r="F402" s="31"/>
      <c r="G402" s="31"/>
    </row>
    <row r="403" spans="5:7" x14ac:dyDescent="0.25">
      <c r="E403" s="31"/>
      <c r="F403" s="31"/>
      <c r="G403" s="31"/>
    </row>
    <row r="404" spans="5:7" x14ac:dyDescent="0.25">
      <c r="E404" s="31"/>
      <c r="F404" s="31"/>
      <c r="G404" s="31"/>
    </row>
    <row r="405" spans="5:7" x14ac:dyDescent="0.25">
      <c r="E405" s="31"/>
      <c r="F405" s="31"/>
      <c r="G405" s="31"/>
    </row>
    <row r="406" spans="5:7" x14ac:dyDescent="0.25">
      <c r="E406" s="31"/>
      <c r="F406" s="31"/>
      <c r="G406" s="31"/>
    </row>
    <row r="407" spans="5:7" x14ac:dyDescent="0.25">
      <c r="E407" s="31"/>
      <c r="F407" s="31"/>
      <c r="G407" s="31"/>
    </row>
    <row r="408" spans="5:7" x14ac:dyDescent="0.25">
      <c r="E408" s="31"/>
      <c r="F408" s="31"/>
      <c r="G408" s="31"/>
    </row>
    <row r="409" spans="5:7" x14ac:dyDescent="0.25">
      <c r="E409" s="31"/>
      <c r="F409" s="31"/>
      <c r="G409" s="31"/>
    </row>
    <row r="410" spans="5:7" x14ac:dyDescent="0.25">
      <c r="E410" s="31"/>
      <c r="F410" s="31"/>
      <c r="G410" s="31"/>
    </row>
    <row r="411" spans="5:7" x14ac:dyDescent="0.25">
      <c r="E411" s="31"/>
      <c r="F411" s="31"/>
      <c r="G411" s="31"/>
    </row>
    <row r="412" spans="5:7" x14ac:dyDescent="0.25">
      <c r="E412" s="31"/>
      <c r="F412" s="31"/>
      <c r="G412" s="31"/>
    </row>
    <row r="413" spans="5:7" x14ac:dyDescent="0.25">
      <c r="E413" s="31"/>
      <c r="F413" s="31"/>
      <c r="G413" s="31"/>
    </row>
    <row r="414" spans="5:7" x14ac:dyDescent="0.25">
      <c r="E414" s="31"/>
      <c r="F414" s="31"/>
      <c r="G414" s="31"/>
    </row>
    <row r="415" spans="5:7" x14ac:dyDescent="0.25">
      <c r="E415" s="31"/>
      <c r="F415" s="31"/>
      <c r="G415" s="31"/>
    </row>
    <row r="416" spans="5:7" x14ac:dyDescent="0.25">
      <c r="E416" s="31"/>
      <c r="F416" s="31"/>
      <c r="G416" s="31"/>
    </row>
    <row r="417" spans="5:7" x14ac:dyDescent="0.25">
      <c r="E417" s="31"/>
      <c r="F417" s="31"/>
      <c r="G417" s="31"/>
    </row>
    <row r="418" spans="5:7" x14ac:dyDescent="0.25">
      <c r="E418" s="31"/>
      <c r="F418" s="31"/>
      <c r="G418" s="31"/>
    </row>
    <row r="419" spans="5:7" x14ac:dyDescent="0.25">
      <c r="E419" s="31"/>
      <c r="F419" s="31"/>
      <c r="G419" s="31"/>
    </row>
    <row r="420" spans="5:7" x14ac:dyDescent="0.25">
      <c r="E420" s="31"/>
      <c r="F420" s="31"/>
      <c r="G420" s="31"/>
    </row>
    <row r="421" spans="5:7" x14ac:dyDescent="0.25">
      <c r="E421" s="31"/>
      <c r="F421" s="31"/>
      <c r="G421" s="31"/>
    </row>
    <row r="422" spans="5:7" x14ac:dyDescent="0.25">
      <c r="E422" s="31"/>
      <c r="F422" s="31"/>
      <c r="G422" s="31"/>
    </row>
    <row r="423" spans="5:7" x14ac:dyDescent="0.25">
      <c r="E423" s="31"/>
      <c r="F423" s="31"/>
      <c r="G423" s="31"/>
    </row>
    <row r="424" spans="5:7" x14ac:dyDescent="0.25">
      <c r="E424" s="31"/>
      <c r="F424" s="31"/>
      <c r="G424" s="31"/>
    </row>
    <row r="425" spans="5:7" x14ac:dyDescent="0.25">
      <c r="E425" s="31"/>
      <c r="F425" s="31"/>
      <c r="G425" s="31"/>
    </row>
    <row r="426" spans="5:7" x14ac:dyDescent="0.25">
      <c r="E426" s="31"/>
      <c r="F426" s="31"/>
      <c r="G426" s="31"/>
    </row>
    <row r="427" spans="5:7" x14ac:dyDescent="0.25">
      <c r="E427" s="31"/>
      <c r="F427" s="31"/>
      <c r="G427" s="31"/>
    </row>
    <row r="428" spans="5:7" x14ac:dyDescent="0.25">
      <c r="E428" s="31"/>
      <c r="F428" s="31"/>
      <c r="G428" s="31"/>
    </row>
    <row r="429" spans="5:7" x14ac:dyDescent="0.25">
      <c r="E429" s="31"/>
      <c r="F429" s="31"/>
      <c r="G429" s="31"/>
    </row>
    <row r="430" spans="5:7" x14ac:dyDescent="0.25">
      <c r="E430" s="31"/>
      <c r="F430" s="31"/>
      <c r="G430" s="31"/>
    </row>
    <row r="431" spans="5:7" x14ac:dyDescent="0.25">
      <c r="E431" s="31"/>
      <c r="F431" s="31"/>
      <c r="G431" s="31"/>
    </row>
    <row r="432" spans="5:7" x14ac:dyDescent="0.25">
      <c r="E432" s="31"/>
      <c r="F432" s="31"/>
      <c r="G432" s="31"/>
    </row>
    <row r="433" spans="5:7" x14ac:dyDescent="0.25">
      <c r="E433" s="31"/>
      <c r="F433" s="31"/>
      <c r="G433" s="31"/>
    </row>
    <row r="434" spans="5:7" x14ac:dyDescent="0.25">
      <c r="E434" s="31"/>
      <c r="F434" s="31"/>
      <c r="G434" s="31"/>
    </row>
    <row r="435" spans="5:7" x14ac:dyDescent="0.25">
      <c r="E435" s="31"/>
      <c r="F435" s="31"/>
      <c r="G435" s="31"/>
    </row>
    <row r="436" spans="5:7" x14ac:dyDescent="0.25">
      <c r="E436" s="31"/>
      <c r="F436" s="31"/>
      <c r="G436" s="31"/>
    </row>
    <row r="437" spans="5:7" x14ac:dyDescent="0.25">
      <c r="E437" s="31"/>
      <c r="F437" s="31"/>
      <c r="G437" s="31"/>
    </row>
    <row r="438" spans="5:7" x14ac:dyDescent="0.25">
      <c r="E438" s="31"/>
      <c r="F438" s="31"/>
      <c r="G438" s="31"/>
    </row>
    <row r="439" spans="5:7" x14ac:dyDescent="0.25">
      <c r="E439" s="31"/>
      <c r="F439" s="31"/>
      <c r="G439" s="31"/>
    </row>
    <row r="440" spans="5:7" x14ac:dyDescent="0.25">
      <c r="E440" s="31"/>
      <c r="F440" s="31"/>
      <c r="G440" s="31"/>
    </row>
    <row r="441" spans="5:7" x14ac:dyDescent="0.25">
      <c r="E441" s="31"/>
      <c r="F441" s="31"/>
      <c r="G441" s="31"/>
    </row>
    <row r="442" spans="5:7" x14ac:dyDescent="0.25">
      <c r="E442" s="31"/>
      <c r="F442" s="31"/>
      <c r="G442" s="31"/>
    </row>
    <row r="443" spans="5:7" x14ac:dyDescent="0.25">
      <c r="E443" s="31"/>
      <c r="F443" s="31"/>
      <c r="G443" s="31"/>
    </row>
    <row r="444" spans="5:7" x14ac:dyDescent="0.25">
      <c r="E444" s="31"/>
      <c r="F444" s="31"/>
      <c r="G444" s="31"/>
    </row>
    <row r="445" spans="5:7" x14ac:dyDescent="0.25">
      <c r="E445" s="31"/>
      <c r="F445" s="31"/>
      <c r="G445" s="31"/>
    </row>
    <row r="446" spans="5:7" x14ac:dyDescent="0.25">
      <c r="E446" s="31"/>
      <c r="F446" s="31"/>
      <c r="G446" s="31"/>
    </row>
    <row r="447" spans="5:7" x14ac:dyDescent="0.25">
      <c r="E447" s="31"/>
      <c r="F447" s="31"/>
      <c r="G447" s="31"/>
    </row>
    <row r="448" spans="5:7" x14ac:dyDescent="0.25">
      <c r="E448" s="31"/>
      <c r="F448" s="31"/>
      <c r="G448" s="31"/>
    </row>
    <row r="449" spans="5:7" x14ac:dyDescent="0.25">
      <c r="E449" s="31"/>
      <c r="F449" s="31"/>
      <c r="G449" s="31"/>
    </row>
    <row r="450" spans="5:7" x14ac:dyDescent="0.25">
      <c r="E450" s="31"/>
      <c r="F450" s="31"/>
      <c r="G450" s="31"/>
    </row>
    <row r="451" spans="5:7" x14ac:dyDescent="0.25">
      <c r="E451" s="31"/>
      <c r="F451" s="31"/>
      <c r="G451" s="31"/>
    </row>
    <row r="452" spans="5:7" x14ac:dyDescent="0.25">
      <c r="E452" s="31"/>
      <c r="F452" s="31"/>
      <c r="G452" s="31"/>
    </row>
    <row r="453" spans="5:7" x14ac:dyDescent="0.25">
      <c r="E453" s="31"/>
      <c r="F453" s="31"/>
      <c r="G453" s="31"/>
    </row>
    <row r="454" spans="5:7" x14ac:dyDescent="0.25">
      <c r="E454" s="31"/>
      <c r="F454" s="31"/>
      <c r="G454" s="31"/>
    </row>
    <row r="455" spans="5:7" x14ac:dyDescent="0.25">
      <c r="E455" s="31"/>
      <c r="F455" s="31"/>
      <c r="G455" s="31"/>
    </row>
    <row r="456" spans="5:7" x14ac:dyDescent="0.25">
      <c r="E456" s="31"/>
      <c r="F456" s="31"/>
      <c r="G456" s="31"/>
    </row>
    <row r="457" spans="5:7" x14ac:dyDescent="0.25">
      <c r="E457" s="31"/>
      <c r="F457" s="31"/>
      <c r="G457" s="31"/>
    </row>
    <row r="458" spans="5:7" x14ac:dyDescent="0.25">
      <c r="E458" s="31"/>
      <c r="F458" s="31"/>
      <c r="G458" s="31"/>
    </row>
    <row r="459" spans="5:7" x14ac:dyDescent="0.25">
      <c r="E459" s="31"/>
      <c r="F459" s="31"/>
      <c r="G459" s="31"/>
    </row>
    <row r="460" spans="5:7" x14ac:dyDescent="0.25">
      <c r="E460" s="31"/>
      <c r="F460" s="31"/>
      <c r="G460" s="31"/>
    </row>
    <row r="461" spans="5:7" x14ac:dyDescent="0.25">
      <c r="E461" s="31"/>
      <c r="F461" s="31"/>
      <c r="G461" s="31"/>
    </row>
    <row r="462" spans="5:7" x14ac:dyDescent="0.25">
      <c r="E462" s="31"/>
      <c r="F462" s="31"/>
      <c r="G462" s="31"/>
    </row>
    <row r="463" spans="5:7" x14ac:dyDescent="0.25">
      <c r="E463" s="31"/>
      <c r="F463" s="31"/>
      <c r="G463" s="31"/>
    </row>
    <row r="464" spans="5:7" x14ac:dyDescent="0.25">
      <c r="E464" s="31"/>
      <c r="F464" s="31"/>
      <c r="G464" s="31"/>
    </row>
    <row r="465" spans="5:7" x14ac:dyDescent="0.25">
      <c r="E465" s="31"/>
      <c r="F465" s="31"/>
      <c r="G465" s="31"/>
    </row>
    <row r="466" spans="5:7" x14ac:dyDescent="0.25">
      <c r="E466" s="31"/>
      <c r="F466" s="31"/>
      <c r="G466" s="31"/>
    </row>
    <row r="467" spans="5:7" x14ac:dyDescent="0.25">
      <c r="E467" s="31"/>
      <c r="F467" s="31"/>
      <c r="G467" s="31"/>
    </row>
    <row r="468" spans="5:7" x14ac:dyDescent="0.25">
      <c r="E468" s="31"/>
      <c r="F468" s="31"/>
      <c r="G468" s="31"/>
    </row>
    <row r="469" spans="5:7" x14ac:dyDescent="0.25">
      <c r="E469" s="31"/>
      <c r="F469" s="31"/>
      <c r="G469" s="31"/>
    </row>
    <row r="470" spans="5:7" x14ac:dyDescent="0.25">
      <c r="E470" s="31"/>
      <c r="F470" s="31"/>
      <c r="G470" s="31"/>
    </row>
    <row r="471" spans="5:7" x14ac:dyDescent="0.25">
      <c r="E471" s="31"/>
      <c r="F471" s="31"/>
      <c r="G471" s="31"/>
    </row>
    <row r="472" spans="5:7" x14ac:dyDescent="0.25">
      <c r="E472" s="31"/>
      <c r="F472" s="31"/>
      <c r="G472" s="31"/>
    </row>
    <row r="473" spans="5:7" x14ac:dyDescent="0.25">
      <c r="E473" s="31"/>
      <c r="F473" s="31"/>
      <c r="G473" s="31"/>
    </row>
    <row r="474" spans="5:7" x14ac:dyDescent="0.25">
      <c r="E474" s="31"/>
      <c r="F474" s="31"/>
      <c r="G474" s="31"/>
    </row>
    <row r="475" spans="5:7" x14ac:dyDescent="0.25">
      <c r="E475" s="31"/>
      <c r="F475" s="31"/>
      <c r="G475" s="31"/>
    </row>
    <row r="476" spans="5:7" x14ac:dyDescent="0.25">
      <c r="E476" s="31"/>
      <c r="F476" s="31"/>
      <c r="G476" s="31"/>
    </row>
    <row r="477" spans="5:7" x14ac:dyDescent="0.25">
      <c r="E477" s="31"/>
      <c r="F477" s="31"/>
      <c r="G477" s="31"/>
    </row>
    <row r="478" spans="5:7" x14ac:dyDescent="0.25">
      <c r="E478" s="31"/>
      <c r="F478" s="31"/>
      <c r="G478" s="31"/>
    </row>
    <row r="479" spans="5:7" x14ac:dyDescent="0.25">
      <c r="E479" s="31"/>
      <c r="F479" s="31"/>
      <c r="G479" s="31"/>
    </row>
    <row r="480" spans="5:7" x14ac:dyDescent="0.25">
      <c r="E480" s="31"/>
      <c r="F480" s="31"/>
      <c r="G480" s="31"/>
    </row>
    <row r="481" spans="5:7" x14ac:dyDescent="0.25">
      <c r="E481" s="31"/>
      <c r="F481" s="31"/>
      <c r="G481" s="31"/>
    </row>
    <row r="482" spans="5:7" x14ac:dyDescent="0.25">
      <c r="E482" s="31"/>
      <c r="F482" s="31"/>
      <c r="G482" s="31"/>
    </row>
    <row r="483" spans="5:7" x14ac:dyDescent="0.25">
      <c r="E483" s="31"/>
      <c r="F483" s="31"/>
      <c r="G483" s="31"/>
    </row>
    <row r="484" spans="5:7" x14ac:dyDescent="0.25">
      <c r="E484" s="31"/>
      <c r="F484" s="31"/>
      <c r="G484" s="31"/>
    </row>
    <row r="485" spans="5:7" x14ac:dyDescent="0.25">
      <c r="E485" s="31"/>
      <c r="F485" s="31"/>
      <c r="G485" s="31"/>
    </row>
    <row r="486" spans="5:7" x14ac:dyDescent="0.25">
      <c r="E486" s="31"/>
      <c r="F486" s="31"/>
      <c r="G486" s="31"/>
    </row>
    <row r="487" spans="5:7" x14ac:dyDescent="0.25">
      <c r="E487" s="31"/>
      <c r="F487" s="31"/>
      <c r="G487" s="31"/>
    </row>
    <row r="488" spans="5:7" x14ac:dyDescent="0.25">
      <c r="E488" s="31"/>
      <c r="F488" s="31"/>
      <c r="G488" s="31"/>
    </row>
    <row r="489" spans="5:7" x14ac:dyDescent="0.25">
      <c r="E489" s="31"/>
      <c r="F489" s="31"/>
      <c r="G489" s="31"/>
    </row>
    <row r="490" spans="5:7" x14ac:dyDescent="0.25">
      <c r="E490" s="31"/>
      <c r="F490" s="31"/>
      <c r="G490" s="31"/>
    </row>
    <row r="491" spans="5:7" x14ac:dyDescent="0.25">
      <c r="E491" s="31"/>
      <c r="F491" s="31"/>
      <c r="G491" s="31"/>
    </row>
    <row r="492" spans="5:7" x14ac:dyDescent="0.25">
      <c r="E492" s="31"/>
      <c r="F492" s="31"/>
      <c r="G492" s="31"/>
    </row>
    <row r="493" spans="5:7" x14ac:dyDescent="0.25">
      <c r="E493" s="31"/>
      <c r="F493" s="31"/>
      <c r="G493" s="31"/>
    </row>
    <row r="494" spans="5:7" x14ac:dyDescent="0.25">
      <c r="E494" s="31"/>
      <c r="F494" s="31"/>
      <c r="G494" s="31"/>
    </row>
    <row r="495" spans="5:7" x14ac:dyDescent="0.25">
      <c r="E495" s="31"/>
      <c r="F495" s="31"/>
      <c r="G495" s="31"/>
    </row>
    <row r="496" spans="5:7" x14ac:dyDescent="0.25">
      <c r="E496" s="31"/>
      <c r="F496" s="31"/>
      <c r="G496" s="31"/>
    </row>
    <row r="497" spans="5:7" x14ac:dyDescent="0.25">
      <c r="E497" s="31"/>
      <c r="F497" s="31"/>
      <c r="G497" s="31"/>
    </row>
    <row r="498" spans="5:7" x14ac:dyDescent="0.25">
      <c r="E498" s="31"/>
      <c r="F498" s="31"/>
      <c r="G498" s="31"/>
    </row>
    <row r="499" spans="5:7" x14ac:dyDescent="0.25">
      <c r="E499" s="31"/>
      <c r="F499" s="31"/>
      <c r="G499" s="31"/>
    </row>
    <row r="500" spans="5:7" x14ac:dyDescent="0.25">
      <c r="E500" s="31"/>
      <c r="F500" s="31"/>
      <c r="G500" s="31"/>
    </row>
    <row r="501" spans="5:7" x14ac:dyDescent="0.25">
      <c r="E501" s="31"/>
      <c r="F501" s="31"/>
      <c r="G501" s="31"/>
    </row>
    <row r="502" spans="5:7" x14ac:dyDescent="0.25">
      <c r="E502" s="31"/>
      <c r="F502" s="31"/>
      <c r="G502" s="31"/>
    </row>
    <row r="503" spans="5:7" x14ac:dyDescent="0.25">
      <c r="E503" s="31"/>
      <c r="F503" s="31"/>
      <c r="G503" s="31"/>
    </row>
    <row r="504" spans="5:7" x14ac:dyDescent="0.25">
      <c r="E504" s="31"/>
      <c r="F504" s="31"/>
      <c r="G504" s="31"/>
    </row>
    <row r="505" spans="5:7" x14ac:dyDescent="0.25">
      <c r="E505" s="31"/>
      <c r="F505" s="31"/>
      <c r="G505" s="31"/>
    </row>
    <row r="506" spans="5:7" x14ac:dyDescent="0.25">
      <c r="E506" s="31"/>
      <c r="F506" s="31"/>
      <c r="G506" s="31"/>
    </row>
    <row r="507" spans="5:7" x14ac:dyDescent="0.25">
      <c r="E507" s="31"/>
      <c r="F507" s="31"/>
      <c r="G507" s="31"/>
    </row>
    <row r="508" spans="5:7" x14ac:dyDescent="0.25">
      <c r="E508" s="31"/>
      <c r="F508" s="31"/>
      <c r="G508" s="31"/>
    </row>
    <row r="509" spans="5:7" x14ac:dyDescent="0.25">
      <c r="E509" s="31"/>
      <c r="F509" s="31"/>
      <c r="G509" s="31"/>
    </row>
    <row r="510" spans="5:7" x14ac:dyDescent="0.25">
      <c r="E510" s="31"/>
      <c r="F510" s="31"/>
      <c r="G510" s="31"/>
    </row>
    <row r="511" spans="5:7" x14ac:dyDescent="0.25">
      <c r="E511" s="31"/>
      <c r="F511" s="31"/>
      <c r="G511" s="31"/>
    </row>
    <row r="512" spans="5:7" x14ac:dyDescent="0.25">
      <c r="E512" s="31"/>
      <c r="F512" s="31"/>
      <c r="G512" s="31"/>
    </row>
    <row r="513" spans="5:7" x14ac:dyDescent="0.25">
      <c r="E513" s="31"/>
      <c r="F513" s="31"/>
      <c r="G513" s="31"/>
    </row>
    <row r="514" spans="5:7" x14ac:dyDescent="0.25">
      <c r="E514" s="31"/>
      <c r="F514" s="31"/>
      <c r="G514" s="31"/>
    </row>
    <row r="515" spans="5:7" x14ac:dyDescent="0.25">
      <c r="E515" s="31"/>
      <c r="F515" s="31"/>
      <c r="G515" s="31"/>
    </row>
    <row r="516" spans="5:7" x14ac:dyDescent="0.25">
      <c r="E516" s="31"/>
      <c r="F516" s="31"/>
      <c r="G516" s="31"/>
    </row>
    <row r="517" spans="5:7" x14ac:dyDescent="0.25">
      <c r="E517" s="31"/>
      <c r="F517" s="31"/>
      <c r="G517" s="31"/>
    </row>
    <row r="518" spans="5:7" x14ac:dyDescent="0.25">
      <c r="E518" s="31"/>
      <c r="F518" s="31"/>
      <c r="G518" s="31"/>
    </row>
    <row r="519" spans="5:7" x14ac:dyDescent="0.25">
      <c r="E519" s="31"/>
      <c r="F519" s="31"/>
      <c r="G519" s="31"/>
    </row>
    <row r="520" spans="5:7" x14ac:dyDescent="0.25">
      <c r="E520" s="31"/>
      <c r="F520" s="31"/>
      <c r="G520" s="31"/>
    </row>
    <row r="521" spans="5:7" x14ac:dyDescent="0.25">
      <c r="E521" s="31"/>
      <c r="F521" s="31"/>
      <c r="G521" s="31"/>
    </row>
    <row r="522" spans="5:7" x14ac:dyDescent="0.25">
      <c r="E522" s="31"/>
      <c r="F522" s="31"/>
      <c r="G522" s="31"/>
    </row>
    <row r="523" spans="5:7" x14ac:dyDescent="0.25">
      <c r="E523" s="31"/>
      <c r="F523" s="31"/>
      <c r="G523" s="31"/>
    </row>
    <row r="524" spans="5:7" x14ac:dyDescent="0.25">
      <c r="E524" s="31"/>
      <c r="F524" s="31"/>
      <c r="G524" s="31"/>
    </row>
    <row r="525" spans="5:7" x14ac:dyDescent="0.25">
      <c r="E525" s="31"/>
      <c r="F525" s="31"/>
      <c r="G525" s="31"/>
    </row>
    <row r="526" spans="5:7" x14ac:dyDescent="0.25">
      <c r="E526" s="31"/>
      <c r="F526" s="31"/>
      <c r="G526" s="31"/>
    </row>
    <row r="527" spans="5:7" x14ac:dyDescent="0.25">
      <c r="E527" s="31"/>
      <c r="F527" s="31"/>
      <c r="G527" s="31"/>
    </row>
    <row r="528" spans="5:7" x14ac:dyDescent="0.25">
      <c r="E528" s="31"/>
      <c r="F528" s="31"/>
      <c r="G528" s="31"/>
    </row>
    <row r="529" spans="5:7" x14ac:dyDescent="0.25">
      <c r="E529" s="31"/>
      <c r="F529" s="31"/>
      <c r="G529" s="31"/>
    </row>
    <row r="530" spans="5:7" x14ac:dyDescent="0.25">
      <c r="E530" s="31"/>
      <c r="F530" s="31"/>
      <c r="G530" s="31"/>
    </row>
    <row r="531" spans="5:7" x14ac:dyDescent="0.25">
      <c r="E531" s="31"/>
      <c r="F531" s="31"/>
      <c r="G531" s="31"/>
    </row>
    <row r="532" spans="5:7" x14ac:dyDescent="0.25">
      <c r="E532" s="31"/>
      <c r="F532" s="31"/>
      <c r="G532" s="31"/>
    </row>
    <row r="533" spans="5:7" x14ac:dyDescent="0.25">
      <c r="E533" s="31"/>
      <c r="F533" s="31"/>
      <c r="G533" s="31"/>
    </row>
    <row r="534" spans="5:7" x14ac:dyDescent="0.25">
      <c r="E534" s="31"/>
      <c r="F534" s="31"/>
      <c r="G534" s="31"/>
    </row>
    <row r="535" spans="5:7" x14ac:dyDescent="0.25">
      <c r="E535" s="31"/>
      <c r="F535" s="31"/>
      <c r="G535" s="31"/>
    </row>
    <row r="536" spans="5:7" x14ac:dyDescent="0.25">
      <c r="E536" s="31"/>
      <c r="F536" s="31"/>
      <c r="G536" s="31"/>
    </row>
    <row r="537" spans="5:7" x14ac:dyDescent="0.25">
      <c r="E537" s="31"/>
      <c r="F537" s="31"/>
      <c r="G537" s="31"/>
    </row>
    <row r="538" spans="5:7" x14ac:dyDescent="0.25">
      <c r="E538" s="31"/>
      <c r="F538" s="31"/>
      <c r="G538" s="31"/>
    </row>
    <row r="539" spans="5:7" x14ac:dyDescent="0.25">
      <c r="E539" s="31"/>
      <c r="F539" s="31"/>
      <c r="G539" s="31"/>
    </row>
    <row r="540" spans="5:7" x14ac:dyDescent="0.25">
      <c r="E540" s="31"/>
      <c r="F540" s="31"/>
      <c r="G540" s="31"/>
    </row>
    <row r="541" spans="5:7" x14ac:dyDescent="0.25">
      <c r="E541" s="31"/>
      <c r="F541" s="31"/>
      <c r="G541" s="31"/>
    </row>
    <row r="542" spans="5:7" x14ac:dyDescent="0.25">
      <c r="E542" s="31"/>
      <c r="F542" s="31"/>
      <c r="G542" s="31"/>
    </row>
    <row r="543" spans="5:7" x14ac:dyDescent="0.25">
      <c r="E543" s="31"/>
      <c r="F543" s="31"/>
      <c r="G543" s="31"/>
    </row>
    <row r="544" spans="5:7" x14ac:dyDescent="0.25">
      <c r="E544" s="31"/>
      <c r="F544" s="31"/>
      <c r="G544" s="31"/>
    </row>
    <row r="545" spans="5:7" x14ac:dyDescent="0.25">
      <c r="E545" s="31"/>
      <c r="F545" s="31"/>
      <c r="G545" s="31"/>
    </row>
    <row r="546" spans="5:7" x14ac:dyDescent="0.25">
      <c r="E546" s="31"/>
      <c r="F546" s="31"/>
      <c r="G546" s="31"/>
    </row>
    <row r="547" spans="5:7" x14ac:dyDescent="0.25">
      <c r="E547" s="31"/>
      <c r="F547" s="31"/>
      <c r="G547" s="31"/>
    </row>
    <row r="548" spans="5:7" x14ac:dyDescent="0.25">
      <c r="E548" s="31"/>
      <c r="F548" s="31"/>
      <c r="G548" s="31"/>
    </row>
    <row r="549" spans="5:7" x14ac:dyDescent="0.25">
      <c r="E549" s="31"/>
      <c r="F549" s="31"/>
      <c r="G549" s="31"/>
    </row>
    <row r="550" spans="5:7" x14ac:dyDescent="0.25">
      <c r="E550" s="31"/>
      <c r="F550" s="31"/>
      <c r="G550" s="31"/>
    </row>
    <row r="551" spans="5:7" x14ac:dyDescent="0.25">
      <c r="E551" s="31"/>
      <c r="F551" s="31"/>
      <c r="G551" s="31"/>
    </row>
    <row r="552" spans="5:7" x14ac:dyDescent="0.25">
      <c r="E552" s="31"/>
      <c r="F552" s="31"/>
      <c r="G552" s="31"/>
    </row>
    <row r="553" spans="5:7" x14ac:dyDescent="0.25">
      <c r="E553" s="31"/>
      <c r="F553" s="31"/>
      <c r="G553" s="31"/>
    </row>
    <row r="554" spans="5:7" x14ac:dyDescent="0.25">
      <c r="E554" s="31"/>
      <c r="F554" s="31"/>
      <c r="G554" s="31"/>
    </row>
    <row r="555" spans="5:7" x14ac:dyDescent="0.25">
      <c r="E555" s="31"/>
      <c r="F555" s="31"/>
      <c r="G555" s="31"/>
    </row>
    <row r="556" spans="5:7" x14ac:dyDescent="0.25">
      <c r="E556" s="31"/>
      <c r="F556" s="31"/>
      <c r="G556" s="31"/>
    </row>
    <row r="557" spans="5:7" x14ac:dyDescent="0.25">
      <c r="E557" s="31"/>
      <c r="F557" s="31"/>
      <c r="G557" s="31"/>
    </row>
    <row r="558" spans="5:7" x14ac:dyDescent="0.25">
      <c r="E558" s="31"/>
      <c r="F558" s="31"/>
      <c r="G558" s="31"/>
    </row>
    <row r="559" spans="5:7" x14ac:dyDescent="0.25">
      <c r="E559" s="31"/>
      <c r="F559" s="31"/>
      <c r="G559" s="31"/>
    </row>
    <row r="560" spans="5:7" x14ac:dyDescent="0.25">
      <c r="E560" s="31"/>
      <c r="F560" s="31"/>
      <c r="G560" s="31"/>
    </row>
    <row r="561" spans="5:7" x14ac:dyDescent="0.25">
      <c r="E561" s="31"/>
      <c r="F561" s="31"/>
      <c r="G561" s="31"/>
    </row>
    <row r="562" spans="5:7" x14ac:dyDescent="0.25">
      <c r="E562" s="31"/>
      <c r="F562" s="31"/>
      <c r="G562" s="31"/>
    </row>
    <row r="563" spans="5:7" x14ac:dyDescent="0.25">
      <c r="E563" s="31"/>
      <c r="F563" s="31"/>
      <c r="G563" s="31"/>
    </row>
    <row r="564" spans="5:7" x14ac:dyDescent="0.25">
      <c r="E564" s="31"/>
      <c r="F564" s="31"/>
      <c r="G564" s="31"/>
    </row>
    <row r="565" spans="5:7" x14ac:dyDescent="0.25">
      <c r="E565" s="31"/>
      <c r="F565" s="31"/>
      <c r="G565" s="31"/>
    </row>
    <row r="566" spans="5:7" x14ac:dyDescent="0.25">
      <c r="E566" s="31"/>
      <c r="F566" s="31"/>
      <c r="G566" s="31"/>
    </row>
    <row r="567" spans="5:7" x14ac:dyDescent="0.25">
      <c r="E567" s="31"/>
      <c r="F567" s="31"/>
      <c r="G567" s="31"/>
    </row>
    <row r="568" spans="5:7" x14ac:dyDescent="0.25">
      <c r="E568" s="31"/>
      <c r="F568" s="31"/>
      <c r="G568" s="31"/>
    </row>
    <row r="569" spans="5:7" x14ac:dyDescent="0.25">
      <c r="E569" s="31"/>
      <c r="F569" s="31"/>
      <c r="G569" s="31"/>
    </row>
    <row r="570" spans="5:7" x14ac:dyDescent="0.25">
      <c r="E570" s="31"/>
      <c r="F570" s="31"/>
      <c r="G570" s="31"/>
    </row>
    <row r="571" spans="5:7" x14ac:dyDescent="0.25">
      <c r="E571" s="31"/>
      <c r="F571" s="31"/>
      <c r="G571" s="31"/>
    </row>
    <row r="572" spans="5:7" x14ac:dyDescent="0.25">
      <c r="E572" s="31"/>
      <c r="F572" s="31"/>
      <c r="G572" s="31"/>
    </row>
    <row r="573" spans="5:7" x14ac:dyDescent="0.25">
      <c r="E573" s="31"/>
      <c r="F573" s="31"/>
      <c r="G573" s="31"/>
    </row>
    <row r="574" spans="5:7" x14ac:dyDescent="0.25">
      <c r="E574" s="31"/>
      <c r="F574" s="31"/>
      <c r="G574" s="31"/>
    </row>
    <row r="575" spans="5:7" x14ac:dyDescent="0.25">
      <c r="E575" s="31"/>
      <c r="F575" s="31"/>
      <c r="G575" s="31"/>
    </row>
    <row r="576" spans="5:7" x14ac:dyDescent="0.25">
      <c r="E576" s="31"/>
      <c r="F576" s="31"/>
      <c r="G576" s="31"/>
    </row>
    <row r="577" spans="5:7" x14ac:dyDescent="0.25">
      <c r="E577" s="31"/>
      <c r="F577" s="31"/>
      <c r="G577" s="31"/>
    </row>
    <row r="578" spans="5:7" x14ac:dyDescent="0.25">
      <c r="E578" s="31"/>
      <c r="F578" s="31"/>
      <c r="G578" s="31"/>
    </row>
    <row r="579" spans="5:7" x14ac:dyDescent="0.25">
      <c r="E579" s="31"/>
      <c r="F579" s="31"/>
      <c r="G579" s="31"/>
    </row>
    <row r="580" spans="5:7" x14ac:dyDescent="0.25">
      <c r="E580" s="31"/>
      <c r="F580" s="31"/>
      <c r="G580" s="31"/>
    </row>
    <row r="581" spans="5:7" x14ac:dyDescent="0.25">
      <c r="E581" s="31"/>
      <c r="F581" s="31"/>
      <c r="G581" s="31"/>
    </row>
    <row r="582" spans="5:7" x14ac:dyDescent="0.25">
      <c r="E582" s="31"/>
      <c r="F582" s="31"/>
      <c r="G582" s="31"/>
    </row>
    <row r="583" spans="5:7" x14ac:dyDescent="0.25">
      <c r="E583" s="31"/>
      <c r="F583" s="31"/>
      <c r="G583" s="31"/>
    </row>
    <row r="584" spans="5:7" x14ac:dyDescent="0.25">
      <c r="E584" s="31"/>
      <c r="F584" s="31"/>
      <c r="G584" s="31"/>
    </row>
    <row r="585" spans="5:7" x14ac:dyDescent="0.25">
      <c r="E585" s="31"/>
      <c r="F585" s="31"/>
      <c r="G585" s="31"/>
    </row>
    <row r="586" spans="5:7" x14ac:dyDescent="0.25">
      <c r="E586" s="31"/>
      <c r="F586" s="31"/>
      <c r="G586" s="31"/>
    </row>
    <row r="587" spans="5:7" x14ac:dyDescent="0.25">
      <c r="E587" s="31"/>
      <c r="F587" s="31"/>
      <c r="G587" s="31"/>
    </row>
    <row r="588" spans="5:7" x14ac:dyDescent="0.25">
      <c r="E588" s="31"/>
      <c r="F588" s="31"/>
      <c r="G588" s="31"/>
    </row>
    <row r="589" spans="5:7" x14ac:dyDescent="0.25">
      <c r="E589" s="31"/>
      <c r="F589" s="31"/>
      <c r="G589" s="31"/>
    </row>
    <row r="590" spans="5:7" x14ac:dyDescent="0.25">
      <c r="E590" s="31"/>
      <c r="F590" s="31"/>
      <c r="G590" s="31"/>
    </row>
    <row r="591" spans="5:7" x14ac:dyDescent="0.25">
      <c r="E591" s="31"/>
      <c r="F591" s="31"/>
      <c r="G591" s="31"/>
    </row>
    <row r="592" spans="5:7" x14ac:dyDescent="0.25">
      <c r="E592" s="31"/>
      <c r="F592" s="31"/>
      <c r="G592" s="31"/>
    </row>
    <row r="593" spans="5:7" x14ac:dyDescent="0.25">
      <c r="E593" s="31"/>
      <c r="F593" s="31"/>
      <c r="G593" s="31"/>
    </row>
    <row r="594" spans="5:7" x14ac:dyDescent="0.25">
      <c r="E594" s="31"/>
      <c r="F594" s="31"/>
      <c r="G594" s="31"/>
    </row>
    <row r="595" spans="5:7" x14ac:dyDescent="0.25">
      <c r="E595" s="31"/>
      <c r="F595" s="31"/>
      <c r="G595" s="31"/>
    </row>
    <row r="596" spans="5:7" x14ac:dyDescent="0.25">
      <c r="E596" s="31"/>
      <c r="F596" s="31"/>
      <c r="G596" s="31"/>
    </row>
    <row r="597" spans="5:7" x14ac:dyDescent="0.25">
      <c r="E597" s="31"/>
      <c r="F597" s="31"/>
      <c r="G597" s="31"/>
    </row>
    <row r="598" spans="5:7" x14ac:dyDescent="0.25">
      <c r="E598" s="31"/>
      <c r="F598" s="31"/>
      <c r="G598" s="31"/>
    </row>
    <row r="599" spans="5:7" x14ac:dyDescent="0.25">
      <c r="E599" s="31"/>
      <c r="F599" s="31"/>
      <c r="G599" s="31"/>
    </row>
    <row r="600" spans="5:7" x14ac:dyDescent="0.25">
      <c r="E600" s="31"/>
      <c r="F600" s="31"/>
      <c r="G600" s="31"/>
    </row>
    <row r="601" spans="5:7" x14ac:dyDescent="0.25">
      <c r="E601" s="31"/>
      <c r="F601" s="31"/>
      <c r="G601" s="31"/>
    </row>
    <row r="602" spans="5:7" x14ac:dyDescent="0.25">
      <c r="E602" s="31"/>
      <c r="F602" s="31"/>
      <c r="G602" s="31"/>
    </row>
    <row r="603" spans="5:7" x14ac:dyDescent="0.25">
      <c r="E603" s="31"/>
      <c r="F603" s="31"/>
      <c r="G603" s="31"/>
    </row>
    <row r="604" spans="5:7" x14ac:dyDescent="0.25">
      <c r="E604" s="31"/>
      <c r="F604" s="31"/>
      <c r="G604" s="31"/>
    </row>
    <row r="605" spans="5:7" x14ac:dyDescent="0.25">
      <c r="E605" s="31"/>
      <c r="F605" s="31"/>
      <c r="G605" s="31"/>
    </row>
    <row r="606" spans="5:7" x14ac:dyDescent="0.25">
      <c r="E606" s="31"/>
      <c r="F606" s="31"/>
      <c r="G606" s="31"/>
    </row>
    <row r="607" spans="5:7" x14ac:dyDescent="0.25">
      <c r="E607" s="31"/>
      <c r="F607" s="31"/>
      <c r="G607" s="31"/>
    </row>
    <row r="608" spans="5:7" x14ac:dyDescent="0.25">
      <c r="E608" s="31"/>
      <c r="F608" s="31"/>
      <c r="G608" s="31"/>
    </row>
    <row r="609" spans="5:7" x14ac:dyDescent="0.25">
      <c r="E609" s="31"/>
      <c r="F609" s="31"/>
      <c r="G609" s="31"/>
    </row>
    <row r="610" spans="5:7" x14ac:dyDescent="0.25">
      <c r="E610" s="31"/>
      <c r="F610" s="31"/>
      <c r="G610" s="31"/>
    </row>
    <row r="611" spans="5:7" x14ac:dyDescent="0.25">
      <c r="E611" s="31"/>
      <c r="F611" s="31"/>
      <c r="G611" s="31"/>
    </row>
    <row r="612" spans="5:7" x14ac:dyDescent="0.25">
      <c r="E612" s="31"/>
      <c r="F612" s="31"/>
      <c r="G612" s="31"/>
    </row>
    <row r="613" spans="5:7" x14ac:dyDescent="0.25">
      <c r="E613" s="31"/>
      <c r="F613" s="31"/>
      <c r="G613" s="31"/>
    </row>
    <row r="614" spans="5:7" x14ac:dyDescent="0.25">
      <c r="E614" s="31"/>
      <c r="F614" s="31"/>
      <c r="G614" s="31"/>
    </row>
    <row r="615" spans="5:7" x14ac:dyDescent="0.25">
      <c r="E615" s="31"/>
      <c r="F615" s="31"/>
      <c r="G615" s="31"/>
    </row>
    <row r="616" spans="5:7" x14ac:dyDescent="0.25">
      <c r="E616" s="31"/>
      <c r="F616" s="31"/>
      <c r="G616" s="31"/>
    </row>
    <row r="617" spans="5:7" x14ac:dyDescent="0.25">
      <c r="E617" s="31"/>
      <c r="F617" s="31"/>
      <c r="G617" s="31"/>
    </row>
    <row r="618" spans="5:7" x14ac:dyDescent="0.25">
      <c r="E618" s="31"/>
      <c r="F618" s="31"/>
      <c r="G618" s="31"/>
    </row>
    <row r="619" spans="5:7" x14ac:dyDescent="0.25">
      <c r="E619" s="31"/>
      <c r="F619" s="31"/>
      <c r="G619" s="31"/>
    </row>
    <row r="620" spans="5:7" x14ac:dyDescent="0.25">
      <c r="E620" s="31"/>
      <c r="F620" s="31"/>
      <c r="G620" s="31"/>
    </row>
    <row r="621" spans="5:7" x14ac:dyDescent="0.25">
      <c r="E621" s="31"/>
      <c r="F621" s="31"/>
      <c r="G621" s="31"/>
    </row>
    <row r="622" spans="5:7" x14ac:dyDescent="0.25">
      <c r="E622" s="31"/>
      <c r="F622" s="31"/>
      <c r="G622" s="31"/>
    </row>
    <row r="623" spans="5:7" x14ac:dyDescent="0.25">
      <c r="E623" s="31"/>
      <c r="F623" s="31"/>
      <c r="G623" s="31"/>
    </row>
    <row r="624" spans="5:7" x14ac:dyDescent="0.25">
      <c r="E624" s="31"/>
      <c r="F624" s="31"/>
      <c r="G624" s="31"/>
    </row>
    <row r="625" spans="5:7" x14ac:dyDescent="0.25">
      <c r="E625" s="31"/>
      <c r="F625" s="31"/>
      <c r="G625" s="31"/>
    </row>
    <row r="626" spans="5:7" x14ac:dyDescent="0.25">
      <c r="E626" s="31"/>
      <c r="F626" s="31"/>
      <c r="G626" s="31"/>
    </row>
    <row r="627" spans="5:7" x14ac:dyDescent="0.25">
      <c r="E627" s="31"/>
      <c r="F627" s="31"/>
      <c r="G627" s="31"/>
    </row>
    <row r="628" spans="5:7" x14ac:dyDescent="0.25">
      <c r="E628" s="31"/>
      <c r="F628" s="31"/>
      <c r="G628" s="31"/>
    </row>
    <row r="629" spans="5:7" x14ac:dyDescent="0.25">
      <c r="E629" s="31"/>
      <c r="F629" s="31"/>
      <c r="G629" s="31"/>
    </row>
    <row r="630" spans="5:7" x14ac:dyDescent="0.25">
      <c r="E630" s="31"/>
      <c r="F630" s="31"/>
      <c r="G630" s="31"/>
    </row>
    <row r="631" spans="5:7" x14ac:dyDescent="0.25">
      <c r="E631" s="31"/>
      <c r="F631" s="31"/>
      <c r="G631" s="31"/>
    </row>
    <row r="632" spans="5:7" x14ac:dyDescent="0.25">
      <c r="E632" s="31"/>
      <c r="F632" s="31"/>
      <c r="G632" s="31"/>
    </row>
    <row r="633" spans="5:7" x14ac:dyDescent="0.25">
      <c r="E633" s="31"/>
      <c r="F633" s="31"/>
      <c r="G633" s="31"/>
    </row>
    <row r="634" spans="5:7" x14ac:dyDescent="0.25">
      <c r="E634" s="31"/>
      <c r="F634" s="31"/>
      <c r="G634" s="31"/>
    </row>
    <row r="635" spans="5:7" x14ac:dyDescent="0.25">
      <c r="E635" s="31"/>
      <c r="F635" s="31"/>
      <c r="G635" s="31"/>
    </row>
    <row r="636" spans="5:7" x14ac:dyDescent="0.25">
      <c r="E636" s="31"/>
      <c r="F636" s="31"/>
      <c r="G636" s="31"/>
    </row>
    <row r="637" spans="5:7" x14ac:dyDescent="0.25">
      <c r="E637" s="31"/>
      <c r="F637" s="31"/>
      <c r="G637" s="31"/>
    </row>
    <row r="638" spans="5:7" x14ac:dyDescent="0.25">
      <c r="E638" s="31"/>
      <c r="F638" s="31"/>
      <c r="G638" s="31"/>
    </row>
    <row r="639" spans="5:7" x14ac:dyDescent="0.25">
      <c r="E639" s="31"/>
      <c r="F639" s="31"/>
      <c r="G639" s="31"/>
    </row>
    <row r="640" spans="5:7" x14ac:dyDescent="0.25">
      <c r="E640" s="31"/>
      <c r="F640" s="31"/>
      <c r="G640" s="31"/>
    </row>
    <row r="641" spans="5:7" x14ac:dyDescent="0.25">
      <c r="E641" s="31"/>
      <c r="F641" s="31"/>
      <c r="G641" s="31"/>
    </row>
    <row r="642" spans="5:7" x14ac:dyDescent="0.25">
      <c r="E642" s="31"/>
      <c r="F642" s="31"/>
      <c r="G642" s="31"/>
    </row>
    <row r="643" spans="5:7" x14ac:dyDescent="0.25">
      <c r="E643" s="31"/>
      <c r="F643" s="31"/>
      <c r="G643" s="31"/>
    </row>
    <row r="644" spans="5:7" x14ac:dyDescent="0.25">
      <c r="E644" s="31"/>
      <c r="F644" s="31"/>
      <c r="G644" s="31"/>
    </row>
    <row r="645" spans="5:7" x14ac:dyDescent="0.25">
      <c r="E645" s="31"/>
      <c r="F645" s="31"/>
      <c r="G645" s="31"/>
    </row>
    <row r="646" spans="5:7" x14ac:dyDescent="0.25">
      <c r="E646" s="31"/>
      <c r="F646" s="31"/>
      <c r="G646" s="31"/>
    </row>
    <row r="647" spans="5:7" x14ac:dyDescent="0.25">
      <c r="E647" s="31"/>
      <c r="F647" s="31"/>
      <c r="G647" s="31"/>
    </row>
    <row r="648" spans="5:7" x14ac:dyDescent="0.25">
      <c r="E648" s="31"/>
      <c r="F648" s="31"/>
      <c r="G648" s="31"/>
    </row>
    <row r="649" spans="5:7" x14ac:dyDescent="0.25">
      <c r="E649" s="31"/>
      <c r="F649" s="31"/>
      <c r="G649" s="31"/>
    </row>
    <row r="650" spans="5:7" x14ac:dyDescent="0.25">
      <c r="E650" s="31"/>
      <c r="F650" s="31"/>
      <c r="G650" s="31"/>
    </row>
    <row r="651" spans="5:7" x14ac:dyDescent="0.25">
      <c r="E651" s="31"/>
      <c r="F651" s="31"/>
      <c r="G651" s="31"/>
    </row>
    <row r="652" spans="5:7" x14ac:dyDescent="0.25">
      <c r="E652" s="31"/>
      <c r="F652" s="31"/>
      <c r="G652" s="31"/>
    </row>
    <row r="653" spans="5:7" x14ac:dyDescent="0.25">
      <c r="E653" s="31"/>
      <c r="F653" s="31"/>
      <c r="G653" s="31"/>
    </row>
    <row r="654" spans="5:7" x14ac:dyDescent="0.25">
      <c r="E654" s="31"/>
      <c r="F654" s="31"/>
      <c r="G654" s="31"/>
    </row>
    <row r="655" spans="5:7" x14ac:dyDescent="0.25">
      <c r="E655" s="31"/>
      <c r="F655" s="31"/>
      <c r="G655" s="31"/>
    </row>
    <row r="656" spans="5:7" x14ac:dyDescent="0.25">
      <c r="E656" s="31"/>
      <c r="F656" s="31"/>
      <c r="G656" s="31"/>
    </row>
    <row r="657" spans="5:7" x14ac:dyDescent="0.25">
      <c r="E657" s="31"/>
      <c r="F657" s="31"/>
      <c r="G657" s="31"/>
    </row>
    <row r="658" spans="5:7" x14ac:dyDescent="0.25">
      <c r="E658" s="31"/>
      <c r="F658" s="31"/>
      <c r="G658" s="31"/>
    </row>
    <row r="659" spans="5:7" x14ac:dyDescent="0.25">
      <c r="E659" s="31"/>
      <c r="F659" s="31"/>
      <c r="G659" s="31"/>
    </row>
    <row r="660" spans="5:7" x14ac:dyDescent="0.25">
      <c r="E660" s="31"/>
      <c r="F660" s="31"/>
      <c r="G660" s="31"/>
    </row>
    <row r="661" spans="5:7" x14ac:dyDescent="0.25">
      <c r="E661" s="31"/>
      <c r="F661" s="31"/>
      <c r="G661" s="31"/>
    </row>
    <row r="662" spans="5:7" x14ac:dyDescent="0.25">
      <c r="E662" s="31"/>
      <c r="F662" s="31"/>
      <c r="G662" s="31"/>
    </row>
    <row r="663" spans="5:7" x14ac:dyDescent="0.25">
      <c r="E663" s="31"/>
      <c r="F663" s="31"/>
      <c r="G663" s="31"/>
    </row>
    <row r="664" spans="5:7" x14ac:dyDescent="0.25">
      <c r="E664" s="31"/>
      <c r="F664" s="31"/>
      <c r="G664" s="31"/>
    </row>
    <row r="665" spans="5:7" x14ac:dyDescent="0.25">
      <c r="E665" s="31"/>
      <c r="F665" s="31"/>
      <c r="G665" s="31"/>
    </row>
    <row r="666" spans="5:7" x14ac:dyDescent="0.25">
      <c r="E666" s="31"/>
      <c r="F666" s="31"/>
      <c r="G666" s="31"/>
    </row>
    <row r="667" spans="5:7" x14ac:dyDescent="0.25">
      <c r="E667" s="31"/>
      <c r="F667" s="31"/>
      <c r="G667" s="31"/>
    </row>
    <row r="668" spans="5:7" x14ac:dyDescent="0.25">
      <c r="E668" s="31"/>
      <c r="F668" s="31"/>
      <c r="G668" s="31"/>
    </row>
    <row r="669" spans="5:7" x14ac:dyDescent="0.25">
      <c r="E669" s="31"/>
      <c r="F669" s="31"/>
      <c r="G669" s="31"/>
    </row>
    <row r="670" spans="5:7" x14ac:dyDescent="0.25">
      <c r="E670" s="31"/>
      <c r="F670" s="31"/>
      <c r="G670" s="31"/>
    </row>
    <row r="671" spans="5:7" x14ac:dyDescent="0.25">
      <c r="E671" s="31"/>
      <c r="F671" s="31"/>
      <c r="G671" s="31"/>
    </row>
    <row r="672" spans="5:7" x14ac:dyDescent="0.25">
      <c r="E672" s="31"/>
      <c r="F672" s="31"/>
      <c r="G672" s="31"/>
    </row>
    <row r="673" spans="5:7" x14ac:dyDescent="0.25">
      <c r="E673" s="31"/>
      <c r="F673" s="31"/>
      <c r="G673" s="31"/>
    </row>
    <row r="674" spans="5:7" x14ac:dyDescent="0.25">
      <c r="E674" s="31"/>
      <c r="F674" s="31"/>
      <c r="G674" s="31"/>
    </row>
    <row r="675" spans="5:7" x14ac:dyDescent="0.25">
      <c r="E675" s="31"/>
      <c r="F675" s="31"/>
      <c r="G675" s="31"/>
    </row>
    <row r="676" spans="5:7" x14ac:dyDescent="0.25">
      <c r="E676" s="31"/>
      <c r="F676" s="31"/>
      <c r="G676" s="31"/>
    </row>
    <row r="677" spans="5:7" x14ac:dyDescent="0.25">
      <c r="E677" s="31"/>
      <c r="F677" s="31"/>
      <c r="G677" s="31"/>
    </row>
    <row r="678" spans="5:7" x14ac:dyDescent="0.25">
      <c r="E678" s="31"/>
      <c r="F678" s="31"/>
      <c r="G678" s="31"/>
    </row>
    <row r="679" spans="5:7" x14ac:dyDescent="0.25">
      <c r="E679" s="31"/>
      <c r="F679" s="31"/>
      <c r="G679" s="31"/>
    </row>
    <row r="680" spans="5:7" x14ac:dyDescent="0.25">
      <c r="E680" s="31"/>
      <c r="F680" s="31"/>
      <c r="G680" s="31"/>
    </row>
    <row r="681" spans="5:7" x14ac:dyDescent="0.25">
      <c r="E681" s="31"/>
      <c r="F681" s="31"/>
      <c r="G681" s="31"/>
    </row>
    <row r="682" spans="5:7" x14ac:dyDescent="0.25">
      <c r="E682" s="31"/>
      <c r="F682" s="31"/>
      <c r="G682" s="31"/>
    </row>
    <row r="683" spans="5:7" x14ac:dyDescent="0.25">
      <c r="E683" s="31"/>
      <c r="F683" s="31"/>
      <c r="G683" s="31"/>
    </row>
    <row r="684" spans="5:7" x14ac:dyDescent="0.25">
      <c r="E684" s="31"/>
      <c r="F684" s="31"/>
      <c r="G684" s="31"/>
    </row>
    <row r="685" spans="5:7" x14ac:dyDescent="0.25">
      <c r="E685" s="31"/>
      <c r="F685" s="31"/>
      <c r="G685" s="31"/>
    </row>
    <row r="686" spans="5:7" x14ac:dyDescent="0.25">
      <c r="E686" s="31"/>
      <c r="F686" s="31"/>
      <c r="G686" s="31"/>
    </row>
    <row r="687" spans="5:7" x14ac:dyDescent="0.25">
      <c r="E687" s="31"/>
      <c r="F687" s="31"/>
      <c r="G687" s="31"/>
    </row>
    <row r="688" spans="5:7" x14ac:dyDescent="0.25">
      <c r="E688" s="31"/>
      <c r="F688" s="31"/>
      <c r="G688" s="31"/>
    </row>
    <row r="689" spans="5:7" x14ac:dyDescent="0.25">
      <c r="E689" s="31"/>
      <c r="F689" s="31"/>
      <c r="G689" s="31"/>
    </row>
    <row r="690" spans="5:7" x14ac:dyDescent="0.25">
      <c r="E690" s="31"/>
      <c r="F690" s="31"/>
      <c r="G690" s="31"/>
    </row>
    <row r="691" spans="5:7" x14ac:dyDescent="0.25">
      <c r="E691" s="31"/>
      <c r="F691" s="31"/>
      <c r="G691" s="31"/>
    </row>
    <row r="692" spans="5:7" x14ac:dyDescent="0.25">
      <c r="E692" s="31"/>
      <c r="F692" s="31"/>
      <c r="G692" s="31"/>
    </row>
    <row r="693" spans="5:7" x14ac:dyDescent="0.25">
      <c r="E693" s="31"/>
      <c r="F693" s="31"/>
      <c r="G693" s="31"/>
    </row>
    <row r="694" spans="5:7" x14ac:dyDescent="0.25">
      <c r="E694" s="31"/>
      <c r="F694" s="31"/>
      <c r="G694" s="31"/>
    </row>
    <row r="695" spans="5:7" x14ac:dyDescent="0.25">
      <c r="E695" s="31"/>
      <c r="F695" s="31"/>
      <c r="G695" s="31"/>
    </row>
    <row r="696" spans="5:7" x14ac:dyDescent="0.25">
      <c r="E696" s="31"/>
      <c r="F696" s="31"/>
      <c r="G696" s="31"/>
    </row>
    <row r="697" spans="5:7" x14ac:dyDescent="0.25">
      <c r="E697" s="31"/>
      <c r="F697" s="31"/>
      <c r="G697" s="31"/>
    </row>
    <row r="698" spans="5:7" x14ac:dyDescent="0.25">
      <c r="E698" s="31"/>
      <c r="F698" s="31"/>
      <c r="G698" s="31"/>
    </row>
    <row r="699" spans="5:7" x14ac:dyDescent="0.25">
      <c r="E699" s="31"/>
      <c r="F699" s="31"/>
      <c r="G699" s="31"/>
    </row>
    <row r="700" spans="5:7" x14ac:dyDescent="0.25">
      <c r="E700" s="31"/>
      <c r="F700" s="31"/>
      <c r="G700" s="31"/>
    </row>
    <row r="701" spans="5:7" x14ac:dyDescent="0.25">
      <c r="E701" s="31"/>
      <c r="F701" s="31"/>
      <c r="G701" s="31"/>
    </row>
    <row r="702" spans="5:7" x14ac:dyDescent="0.25">
      <c r="E702" s="31"/>
      <c r="F702" s="31"/>
      <c r="G702" s="31"/>
    </row>
    <row r="703" spans="5:7" x14ac:dyDescent="0.25">
      <c r="E703" s="31"/>
      <c r="F703" s="31"/>
      <c r="G703" s="31"/>
    </row>
    <row r="704" spans="5:7" x14ac:dyDescent="0.25">
      <c r="E704" s="31"/>
      <c r="F704" s="31"/>
      <c r="G704" s="31"/>
    </row>
    <row r="705" spans="5:7" x14ac:dyDescent="0.25">
      <c r="E705" s="31"/>
      <c r="F705" s="31"/>
      <c r="G705" s="31"/>
    </row>
    <row r="706" spans="5:7" x14ac:dyDescent="0.25">
      <c r="E706" s="31"/>
      <c r="F706" s="31"/>
      <c r="G706" s="31"/>
    </row>
    <row r="707" spans="5:7" x14ac:dyDescent="0.25">
      <c r="E707" s="31"/>
      <c r="F707" s="31"/>
      <c r="G707" s="31"/>
    </row>
    <row r="708" spans="5:7" x14ac:dyDescent="0.25">
      <c r="E708" s="31"/>
      <c r="F708" s="31"/>
      <c r="G708" s="31"/>
    </row>
    <row r="709" spans="5:7" x14ac:dyDescent="0.25">
      <c r="E709" s="31"/>
      <c r="F709" s="31"/>
      <c r="G709" s="31"/>
    </row>
    <row r="710" spans="5:7" x14ac:dyDescent="0.25">
      <c r="E710" s="31"/>
      <c r="F710" s="31"/>
      <c r="G710" s="31"/>
    </row>
    <row r="711" spans="5:7" x14ac:dyDescent="0.25">
      <c r="E711" s="31"/>
      <c r="F711" s="31"/>
      <c r="G711" s="31"/>
    </row>
    <row r="712" spans="5:7" x14ac:dyDescent="0.25">
      <c r="E712" s="31"/>
      <c r="F712" s="31"/>
      <c r="G712" s="31"/>
    </row>
    <row r="713" spans="5:7" x14ac:dyDescent="0.25">
      <c r="E713" s="31"/>
      <c r="F713" s="31"/>
      <c r="G713" s="31"/>
    </row>
    <row r="714" spans="5:7" x14ac:dyDescent="0.25">
      <c r="E714" s="31"/>
      <c r="F714" s="31"/>
      <c r="G714" s="31"/>
    </row>
    <row r="715" spans="5:7" x14ac:dyDescent="0.25">
      <c r="E715" s="31"/>
      <c r="F715" s="31"/>
      <c r="G715" s="31"/>
    </row>
    <row r="716" spans="5:7" x14ac:dyDescent="0.25">
      <c r="E716" s="31"/>
      <c r="F716" s="31"/>
      <c r="G716" s="31"/>
    </row>
    <row r="717" spans="5:7" x14ac:dyDescent="0.25">
      <c r="E717" s="31"/>
      <c r="F717" s="31"/>
      <c r="G717" s="31"/>
    </row>
    <row r="718" spans="5:7" x14ac:dyDescent="0.25">
      <c r="E718" s="31"/>
      <c r="F718" s="31"/>
      <c r="G718" s="31"/>
    </row>
    <row r="719" spans="5:7" x14ac:dyDescent="0.25">
      <c r="E719" s="31"/>
      <c r="F719" s="31"/>
      <c r="G719" s="31"/>
    </row>
    <row r="720" spans="5:7" x14ac:dyDescent="0.25">
      <c r="E720" s="31"/>
      <c r="F720" s="31"/>
      <c r="G720" s="31"/>
    </row>
    <row r="721" spans="5:7" x14ac:dyDescent="0.25">
      <c r="E721" s="31"/>
      <c r="F721" s="31"/>
      <c r="G721" s="31"/>
    </row>
    <row r="722" spans="5:7" x14ac:dyDescent="0.25">
      <c r="E722" s="31"/>
      <c r="F722" s="31"/>
      <c r="G722" s="31"/>
    </row>
    <row r="723" spans="5:7" x14ac:dyDescent="0.25">
      <c r="E723" s="31"/>
      <c r="F723" s="31"/>
      <c r="G723" s="31"/>
    </row>
    <row r="724" spans="5:7" x14ac:dyDescent="0.25">
      <c r="E724" s="31"/>
      <c r="F724" s="31"/>
      <c r="G724" s="31"/>
    </row>
    <row r="725" spans="5:7" x14ac:dyDescent="0.25">
      <c r="E725" s="31"/>
      <c r="F725" s="31"/>
      <c r="G725" s="31"/>
    </row>
    <row r="726" spans="5:7" x14ac:dyDescent="0.25">
      <c r="E726" s="31"/>
      <c r="F726" s="31"/>
      <c r="G726" s="31"/>
    </row>
    <row r="727" spans="5:7" x14ac:dyDescent="0.25">
      <c r="E727" s="31"/>
      <c r="F727" s="31"/>
      <c r="G727" s="31"/>
    </row>
    <row r="728" spans="5:7" x14ac:dyDescent="0.25">
      <c r="E728" s="31"/>
      <c r="F728" s="31"/>
      <c r="G728" s="31"/>
    </row>
    <row r="729" spans="5:7" x14ac:dyDescent="0.25">
      <c r="E729" s="31"/>
      <c r="F729" s="31"/>
      <c r="G729" s="31"/>
    </row>
    <row r="730" spans="5:7" x14ac:dyDescent="0.25">
      <c r="E730" s="31"/>
      <c r="F730" s="31"/>
      <c r="G730" s="31"/>
    </row>
    <row r="731" spans="5:7" x14ac:dyDescent="0.25">
      <c r="E731" s="31"/>
      <c r="F731" s="31"/>
      <c r="G731" s="31"/>
    </row>
    <row r="732" spans="5:7" x14ac:dyDescent="0.25">
      <c r="E732" s="31"/>
      <c r="F732" s="31"/>
      <c r="G732" s="31"/>
    </row>
    <row r="733" spans="5:7" x14ac:dyDescent="0.25">
      <c r="E733" s="31"/>
      <c r="F733" s="31"/>
      <c r="G733" s="31"/>
    </row>
    <row r="734" spans="5:7" x14ac:dyDescent="0.25">
      <c r="E734" s="31"/>
      <c r="F734" s="31"/>
      <c r="G734" s="31"/>
    </row>
    <row r="735" spans="5:7" x14ac:dyDescent="0.25">
      <c r="E735" s="31"/>
      <c r="F735" s="31"/>
      <c r="G735" s="31"/>
    </row>
    <row r="736" spans="5:7" x14ac:dyDescent="0.25">
      <c r="E736" s="31"/>
      <c r="F736" s="31"/>
      <c r="G736" s="31"/>
    </row>
    <row r="737" spans="5:7" x14ac:dyDescent="0.25">
      <c r="E737" s="31"/>
      <c r="F737" s="31"/>
      <c r="G737" s="31"/>
    </row>
    <row r="738" spans="5:7" x14ac:dyDescent="0.25">
      <c r="E738" s="31"/>
      <c r="F738" s="31"/>
      <c r="G738" s="31"/>
    </row>
    <row r="739" spans="5:7" x14ac:dyDescent="0.25">
      <c r="E739" s="31"/>
      <c r="F739" s="31"/>
      <c r="G739" s="31"/>
    </row>
    <row r="740" spans="5:7" x14ac:dyDescent="0.25">
      <c r="E740" s="31"/>
      <c r="F740" s="31"/>
      <c r="G740" s="31"/>
    </row>
    <row r="741" spans="5:7" x14ac:dyDescent="0.25">
      <c r="E741" s="31"/>
      <c r="F741" s="31"/>
      <c r="G741" s="31"/>
    </row>
    <row r="742" spans="5:7" x14ac:dyDescent="0.25">
      <c r="E742" s="31"/>
      <c r="F742" s="31"/>
      <c r="G742" s="31"/>
    </row>
    <row r="743" spans="5:7" x14ac:dyDescent="0.25">
      <c r="E743" s="31"/>
      <c r="F743" s="31"/>
      <c r="G743" s="31"/>
    </row>
    <row r="744" spans="5:7" x14ac:dyDescent="0.25">
      <c r="E744" s="31"/>
      <c r="F744" s="31"/>
      <c r="G744" s="31"/>
    </row>
    <row r="745" spans="5:7" x14ac:dyDescent="0.25">
      <c r="E745" s="31"/>
      <c r="F745" s="31"/>
      <c r="G745" s="31"/>
    </row>
    <row r="746" spans="5:7" x14ac:dyDescent="0.25">
      <c r="E746" s="31"/>
      <c r="F746" s="31"/>
      <c r="G746" s="31"/>
    </row>
    <row r="747" spans="5:7" x14ac:dyDescent="0.25">
      <c r="E747" s="31"/>
      <c r="F747" s="31"/>
      <c r="G747" s="31"/>
    </row>
    <row r="748" spans="5:7" x14ac:dyDescent="0.25">
      <c r="E748" s="31"/>
      <c r="F748" s="31"/>
      <c r="G748" s="31"/>
    </row>
    <row r="749" spans="5:7" x14ac:dyDescent="0.25">
      <c r="E749" s="31"/>
      <c r="F749" s="31"/>
      <c r="G749" s="31"/>
    </row>
    <row r="750" spans="5:7" x14ac:dyDescent="0.25">
      <c r="E750" s="31"/>
      <c r="F750" s="31"/>
      <c r="G750" s="31"/>
    </row>
    <row r="751" spans="5:7" x14ac:dyDescent="0.25">
      <c r="E751" s="31"/>
      <c r="F751" s="31"/>
      <c r="G751" s="31"/>
    </row>
    <row r="752" spans="5:7" x14ac:dyDescent="0.25">
      <c r="E752" s="31"/>
      <c r="F752" s="31"/>
      <c r="G752" s="31"/>
    </row>
    <row r="753" spans="5:7" x14ac:dyDescent="0.25">
      <c r="E753" s="31"/>
      <c r="F753" s="31"/>
      <c r="G753" s="31"/>
    </row>
    <row r="754" spans="5:7" x14ac:dyDescent="0.25">
      <c r="E754" s="31"/>
      <c r="F754" s="31"/>
      <c r="G754" s="31"/>
    </row>
    <row r="755" spans="5:7" x14ac:dyDescent="0.25">
      <c r="E755" s="31"/>
      <c r="F755" s="31"/>
      <c r="G755" s="31"/>
    </row>
    <row r="756" spans="5:7" x14ac:dyDescent="0.25">
      <c r="E756" s="31"/>
      <c r="F756" s="31"/>
      <c r="G756" s="31"/>
    </row>
    <row r="757" spans="5:7" x14ac:dyDescent="0.25">
      <c r="E757" s="31"/>
      <c r="F757" s="31"/>
      <c r="G757" s="31"/>
    </row>
    <row r="758" spans="5:7" x14ac:dyDescent="0.25">
      <c r="E758" s="31"/>
      <c r="F758" s="31"/>
      <c r="G758" s="31"/>
    </row>
    <row r="759" spans="5:7" x14ac:dyDescent="0.25">
      <c r="E759" s="31"/>
      <c r="F759" s="31"/>
      <c r="G759" s="31"/>
    </row>
    <row r="760" spans="5:7" x14ac:dyDescent="0.25">
      <c r="E760" s="31"/>
      <c r="F760" s="31"/>
      <c r="G760" s="31"/>
    </row>
    <row r="761" spans="5:7" x14ac:dyDescent="0.25">
      <c r="E761" s="31"/>
      <c r="F761" s="31"/>
      <c r="G761" s="31"/>
    </row>
    <row r="762" spans="5:7" x14ac:dyDescent="0.25">
      <c r="E762" s="31"/>
      <c r="F762" s="31"/>
      <c r="G762" s="31"/>
    </row>
    <row r="763" spans="5:7" x14ac:dyDescent="0.25">
      <c r="E763" s="31"/>
      <c r="F763" s="31"/>
      <c r="G763" s="31"/>
    </row>
    <row r="764" spans="5:7" x14ac:dyDescent="0.25">
      <c r="E764" s="31"/>
      <c r="F764" s="31"/>
      <c r="G764" s="31"/>
    </row>
    <row r="765" spans="5:7" x14ac:dyDescent="0.25">
      <c r="E765" s="31"/>
      <c r="F765" s="31"/>
      <c r="G765" s="31"/>
    </row>
    <row r="766" spans="5:7" x14ac:dyDescent="0.25">
      <c r="E766" s="31"/>
      <c r="F766" s="31"/>
      <c r="G766" s="31"/>
    </row>
    <row r="767" spans="5:7" x14ac:dyDescent="0.25">
      <c r="E767" s="31"/>
      <c r="F767" s="31"/>
      <c r="G767" s="31"/>
    </row>
    <row r="768" spans="5:7" x14ac:dyDescent="0.25">
      <c r="E768" s="31"/>
      <c r="F768" s="31"/>
      <c r="G768" s="31"/>
    </row>
    <row r="769" spans="5:7" x14ac:dyDescent="0.25">
      <c r="E769" s="31"/>
      <c r="F769" s="31"/>
      <c r="G769" s="31"/>
    </row>
    <row r="770" spans="5:7" x14ac:dyDescent="0.25">
      <c r="E770" s="31"/>
      <c r="F770" s="31"/>
      <c r="G770" s="31"/>
    </row>
    <row r="771" spans="5:7" x14ac:dyDescent="0.25">
      <c r="E771" s="31"/>
      <c r="F771" s="31"/>
      <c r="G771" s="31"/>
    </row>
    <row r="772" spans="5:7" x14ac:dyDescent="0.25">
      <c r="E772" s="31"/>
      <c r="F772" s="31"/>
      <c r="G772" s="31"/>
    </row>
    <row r="773" spans="5:7" x14ac:dyDescent="0.25">
      <c r="E773" s="31"/>
      <c r="F773" s="31"/>
      <c r="G773" s="31"/>
    </row>
    <row r="774" spans="5:7" x14ac:dyDescent="0.25">
      <c r="E774" s="31"/>
      <c r="F774" s="31"/>
      <c r="G774" s="31"/>
    </row>
    <row r="775" spans="5:7" x14ac:dyDescent="0.25">
      <c r="E775" s="31"/>
      <c r="F775" s="31"/>
      <c r="G775" s="31"/>
    </row>
    <row r="776" spans="5:7" x14ac:dyDescent="0.25">
      <c r="E776" s="31"/>
      <c r="F776" s="31"/>
      <c r="G776" s="31"/>
    </row>
    <row r="777" spans="5:7" x14ac:dyDescent="0.25">
      <c r="E777" s="31"/>
      <c r="F777" s="31"/>
      <c r="G777" s="31"/>
    </row>
    <row r="778" spans="5:7" x14ac:dyDescent="0.25">
      <c r="E778" s="31"/>
      <c r="F778" s="31"/>
      <c r="G778" s="31"/>
    </row>
    <row r="779" spans="5:7" x14ac:dyDescent="0.25">
      <c r="E779" s="31"/>
      <c r="F779" s="31"/>
      <c r="G779" s="31"/>
    </row>
    <row r="780" spans="5:7" x14ac:dyDescent="0.25">
      <c r="E780" s="31"/>
      <c r="F780" s="31"/>
      <c r="G780" s="31"/>
    </row>
    <row r="781" spans="5:7" x14ac:dyDescent="0.25">
      <c r="E781" s="31"/>
      <c r="F781" s="31"/>
      <c r="G781" s="31"/>
    </row>
    <row r="782" spans="5:7" x14ac:dyDescent="0.25">
      <c r="E782" s="31"/>
      <c r="F782" s="31"/>
      <c r="G782" s="31"/>
    </row>
    <row r="783" spans="5:7" x14ac:dyDescent="0.25">
      <c r="E783" s="31"/>
      <c r="F783" s="31"/>
      <c r="G783" s="31"/>
    </row>
    <row r="784" spans="5:7" x14ac:dyDescent="0.25">
      <c r="E784" s="31"/>
      <c r="F784" s="31"/>
      <c r="G784" s="31"/>
    </row>
    <row r="785" spans="5:7" x14ac:dyDescent="0.25">
      <c r="E785" s="31"/>
      <c r="F785" s="31"/>
      <c r="G785" s="31"/>
    </row>
    <row r="786" spans="5:7" x14ac:dyDescent="0.25">
      <c r="E786" s="31"/>
      <c r="F786" s="31"/>
      <c r="G786" s="31"/>
    </row>
    <row r="787" spans="5:7" x14ac:dyDescent="0.25">
      <c r="E787" s="31"/>
      <c r="F787" s="31"/>
      <c r="G787" s="31"/>
    </row>
    <row r="788" spans="5:7" x14ac:dyDescent="0.25">
      <c r="E788" s="31"/>
      <c r="F788" s="31"/>
      <c r="G788" s="31"/>
    </row>
    <row r="789" spans="5:7" x14ac:dyDescent="0.25">
      <c r="E789" s="31"/>
      <c r="F789" s="31"/>
      <c r="G789" s="31"/>
    </row>
    <row r="790" spans="5:7" x14ac:dyDescent="0.25">
      <c r="E790" s="31"/>
      <c r="F790" s="31"/>
      <c r="G790" s="31"/>
    </row>
    <row r="791" spans="5:7" x14ac:dyDescent="0.25">
      <c r="E791" s="31"/>
      <c r="F791" s="31"/>
      <c r="G791" s="31"/>
    </row>
    <row r="792" spans="5:7" x14ac:dyDescent="0.25">
      <c r="E792" s="31"/>
      <c r="F792" s="31"/>
      <c r="G792" s="31"/>
    </row>
    <row r="793" spans="5:7" x14ac:dyDescent="0.25">
      <c r="E793" s="31"/>
      <c r="F793" s="31"/>
      <c r="G793" s="31"/>
    </row>
    <row r="794" spans="5:7" x14ac:dyDescent="0.25">
      <c r="E794" s="31"/>
      <c r="F794" s="31"/>
      <c r="G794" s="31"/>
    </row>
    <row r="795" spans="5:7" x14ac:dyDescent="0.25">
      <c r="E795" s="31"/>
      <c r="F795" s="31"/>
      <c r="G795" s="31"/>
    </row>
    <row r="796" spans="5:7" x14ac:dyDescent="0.25">
      <c r="E796" s="31"/>
      <c r="F796" s="31"/>
      <c r="G796" s="31"/>
    </row>
    <row r="797" spans="5:7" x14ac:dyDescent="0.25">
      <c r="E797" s="31"/>
      <c r="F797" s="31"/>
      <c r="G797" s="31"/>
    </row>
    <row r="798" spans="5:7" x14ac:dyDescent="0.25">
      <c r="E798" s="31"/>
      <c r="F798" s="31"/>
      <c r="G798" s="31"/>
    </row>
    <row r="799" spans="5:7" x14ac:dyDescent="0.25">
      <c r="E799" s="31"/>
      <c r="F799" s="31"/>
      <c r="G799" s="31"/>
    </row>
    <row r="800" spans="5:7" x14ac:dyDescent="0.25">
      <c r="E800" s="31"/>
      <c r="F800" s="31"/>
      <c r="G800" s="31"/>
    </row>
    <row r="801" spans="5:7" x14ac:dyDescent="0.25">
      <c r="E801" s="31"/>
      <c r="F801" s="31"/>
      <c r="G801" s="31"/>
    </row>
    <row r="802" spans="5:7" x14ac:dyDescent="0.25">
      <c r="E802" s="31"/>
      <c r="F802" s="31"/>
      <c r="G802" s="31"/>
    </row>
    <row r="803" spans="5:7" x14ac:dyDescent="0.25">
      <c r="E803" s="31"/>
      <c r="F803" s="31"/>
      <c r="G803" s="31"/>
    </row>
    <row r="804" spans="5:7" x14ac:dyDescent="0.25">
      <c r="E804" s="31"/>
      <c r="F804" s="31"/>
      <c r="G804" s="31"/>
    </row>
    <row r="805" spans="5:7" x14ac:dyDescent="0.25">
      <c r="E805" s="31"/>
      <c r="F805" s="31"/>
      <c r="G805" s="31"/>
    </row>
    <row r="806" spans="5:7" x14ac:dyDescent="0.25">
      <c r="E806" s="31"/>
      <c r="F806" s="31"/>
      <c r="G806" s="31"/>
    </row>
    <row r="807" spans="5:7" x14ac:dyDescent="0.25">
      <c r="E807" s="31"/>
      <c r="F807" s="31"/>
      <c r="G807" s="31"/>
    </row>
    <row r="808" spans="5:7" x14ac:dyDescent="0.25">
      <c r="E808" s="31"/>
      <c r="F808" s="31"/>
      <c r="G808" s="31"/>
    </row>
    <row r="809" spans="5:7" x14ac:dyDescent="0.25">
      <c r="E809" s="31"/>
      <c r="F809" s="31"/>
      <c r="G809" s="31"/>
    </row>
    <row r="810" spans="5:7" x14ac:dyDescent="0.25">
      <c r="E810" s="31"/>
      <c r="F810" s="31"/>
      <c r="G810" s="31"/>
    </row>
    <row r="811" spans="5:7" x14ac:dyDescent="0.25">
      <c r="E811" s="31"/>
      <c r="F811" s="31"/>
      <c r="G811" s="31"/>
    </row>
    <row r="812" spans="5:7" x14ac:dyDescent="0.25">
      <c r="E812" s="31"/>
      <c r="F812" s="31"/>
      <c r="G812" s="31"/>
    </row>
    <row r="813" spans="5:7" x14ac:dyDescent="0.25">
      <c r="E813" s="31"/>
      <c r="F813" s="31"/>
      <c r="G813" s="31"/>
    </row>
    <row r="814" spans="5:7" x14ac:dyDescent="0.25">
      <c r="E814" s="31"/>
      <c r="F814" s="31"/>
      <c r="G814" s="31"/>
    </row>
    <row r="815" spans="5:7" x14ac:dyDescent="0.25">
      <c r="E815" s="31"/>
      <c r="F815" s="31"/>
      <c r="G815" s="31"/>
    </row>
    <row r="816" spans="5:7" x14ac:dyDescent="0.25">
      <c r="E816" s="31"/>
      <c r="F816" s="31"/>
      <c r="G816" s="31"/>
    </row>
    <row r="817" spans="5:7" x14ac:dyDescent="0.25">
      <c r="E817" s="31"/>
      <c r="F817" s="31"/>
      <c r="G817" s="31"/>
    </row>
    <row r="818" spans="5:7" x14ac:dyDescent="0.25">
      <c r="E818" s="31"/>
      <c r="F818" s="31"/>
      <c r="G818" s="31"/>
    </row>
    <row r="819" spans="5:7" x14ac:dyDescent="0.25">
      <c r="E819" s="31"/>
      <c r="F819" s="31"/>
      <c r="G819" s="31"/>
    </row>
    <row r="820" spans="5:7" x14ac:dyDescent="0.25">
      <c r="E820" s="31"/>
      <c r="F820" s="31"/>
      <c r="G820" s="31"/>
    </row>
    <row r="821" spans="5:7" x14ac:dyDescent="0.25">
      <c r="E821" s="31"/>
      <c r="F821" s="31"/>
      <c r="G821" s="31"/>
    </row>
    <row r="822" spans="5:7" x14ac:dyDescent="0.25">
      <c r="E822" s="31"/>
      <c r="F822" s="31"/>
      <c r="G822" s="31"/>
    </row>
    <row r="823" spans="5:7" x14ac:dyDescent="0.25">
      <c r="E823" s="31"/>
      <c r="F823" s="31"/>
      <c r="G823" s="31"/>
    </row>
    <row r="824" spans="5:7" x14ac:dyDescent="0.25">
      <c r="E824" s="31"/>
      <c r="F824" s="31"/>
      <c r="G824" s="31"/>
    </row>
    <row r="825" spans="5:7" x14ac:dyDescent="0.25">
      <c r="E825" s="31"/>
      <c r="F825" s="31"/>
      <c r="G825" s="31"/>
    </row>
    <row r="826" spans="5:7" x14ac:dyDescent="0.25">
      <c r="E826" s="31"/>
      <c r="F826" s="31"/>
      <c r="G826" s="31"/>
    </row>
    <row r="827" spans="5:7" x14ac:dyDescent="0.25">
      <c r="E827" s="31"/>
      <c r="F827" s="31"/>
      <c r="G827" s="31"/>
    </row>
    <row r="828" spans="5:7" x14ac:dyDescent="0.25">
      <c r="E828" s="31"/>
      <c r="F828" s="31"/>
      <c r="G828" s="31"/>
    </row>
    <row r="829" spans="5:7" x14ac:dyDescent="0.25">
      <c r="E829" s="31"/>
      <c r="F829" s="31"/>
      <c r="G829" s="31"/>
    </row>
    <row r="830" spans="5:7" x14ac:dyDescent="0.25">
      <c r="E830" s="31"/>
      <c r="F830" s="31"/>
      <c r="G830" s="31"/>
    </row>
    <row r="831" spans="5:7" x14ac:dyDescent="0.25">
      <c r="E831" s="31"/>
      <c r="F831" s="31"/>
      <c r="G831" s="31"/>
    </row>
    <row r="832" spans="5:7" x14ac:dyDescent="0.25">
      <c r="E832" s="31"/>
      <c r="F832" s="31"/>
      <c r="G832" s="31"/>
    </row>
    <row r="833" spans="5:7" x14ac:dyDescent="0.25">
      <c r="E833" s="31"/>
      <c r="F833" s="31"/>
      <c r="G833" s="31"/>
    </row>
    <row r="834" spans="5:7" x14ac:dyDescent="0.25">
      <c r="E834" s="31"/>
      <c r="F834" s="31"/>
      <c r="G834" s="31"/>
    </row>
    <row r="835" spans="5:7" x14ac:dyDescent="0.25">
      <c r="E835" s="31"/>
      <c r="F835" s="31"/>
      <c r="G835" s="31"/>
    </row>
    <row r="836" spans="5:7" x14ac:dyDescent="0.25">
      <c r="E836" s="31"/>
      <c r="F836" s="31"/>
      <c r="G836" s="31"/>
    </row>
    <row r="837" spans="5:7" x14ac:dyDescent="0.25">
      <c r="E837" s="31"/>
      <c r="F837" s="31"/>
      <c r="G837" s="31"/>
    </row>
    <row r="838" spans="5:7" x14ac:dyDescent="0.25">
      <c r="E838" s="31"/>
      <c r="F838" s="31"/>
      <c r="G838" s="31"/>
    </row>
    <row r="839" spans="5:7" x14ac:dyDescent="0.25">
      <c r="E839" s="31"/>
      <c r="F839" s="31"/>
      <c r="G839" s="31"/>
    </row>
    <row r="840" spans="5:7" x14ac:dyDescent="0.25">
      <c r="E840" s="31"/>
      <c r="F840" s="31"/>
      <c r="G840" s="31"/>
    </row>
    <row r="841" spans="5:7" x14ac:dyDescent="0.25">
      <c r="E841" s="31"/>
      <c r="F841" s="31"/>
      <c r="G841" s="31"/>
    </row>
    <row r="842" spans="5:7" x14ac:dyDescent="0.25">
      <c r="E842" s="31"/>
      <c r="F842" s="31"/>
      <c r="G842" s="31"/>
    </row>
    <row r="843" spans="5:7" x14ac:dyDescent="0.25">
      <c r="E843" s="31"/>
      <c r="F843" s="31"/>
      <c r="G843" s="31"/>
    </row>
    <row r="844" spans="5:7" x14ac:dyDescent="0.25">
      <c r="E844" s="31"/>
      <c r="F844" s="31"/>
      <c r="G844" s="31"/>
    </row>
    <row r="845" spans="5:7" x14ac:dyDescent="0.25">
      <c r="E845" s="31"/>
      <c r="F845" s="31"/>
      <c r="G845" s="31"/>
    </row>
    <row r="846" spans="5:7" x14ac:dyDescent="0.25">
      <c r="E846" s="31"/>
      <c r="F846" s="31"/>
      <c r="G846" s="31"/>
    </row>
    <row r="847" spans="5:7" x14ac:dyDescent="0.25">
      <c r="E847" s="31"/>
      <c r="F847" s="31"/>
      <c r="G847" s="31"/>
    </row>
    <row r="848" spans="5:7" x14ac:dyDescent="0.25">
      <c r="E848" s="31"/>
      <c r="F848" s="31"/>
      <c r="G848" s="31"/>
    </row>
    <row r="849" spans="5:7" x14ac:dyDescent="0.25">
      <c r="E849" s="31"/>
      <c r="F849" s="31"/>
      <c r="G849" s="31"/>
    </row>
    <row r="850" spans="5:7" x14ac:dyDescent="0.25">
      <c r="E850" s="31"/>
      <c r="F850" s="31"/>
      <c r="G850" s="31"/>
    </row>
    <row r="851" spans="5:7" x14ac:dyDescent="0.25">
      <c r="E851" s="31"/>
      <c r="F851" s="31"/>
      <c r="G851" s="31"/>
    </row>
    <row r="852" spans="5:7" x14ac:dyDescent="0.25">
      <c r="E852" s="31"/>
      <c r="F852" s="31"/>
      <c r="G852" s="31"/>
    </row>
    <row r="853" spans="5:7" x14ac:dyDescent="0.25">
      <c r="E853" s="31"/>
      <c r="F853" s="31"/>
      <c r="G853" s="31"/>
    </row>
    <row r="854" spans="5:7" x14ac:dyDescent="0.25">
      <c r="E854" s="31"/>
      <c r="F854" s="31"/>
      <c r="G854" s="31"/>
    </row>
    <row r="855" spans="5:7" x14ac:dyDescent="0.25">
      <c r="E855" s="31"/>
      <c r="F855" s="31"/>
      <c r="G855" s="31"/>
    </row>
    <row r="856" spans="5:7" x14ac:dyDescent="0.25">
      <c r="E856" s="31"/>
      <c r="F856" s="31"/>
      <c r="G856" s="31"/>
    </row>
    <row r="857" spans="5:7" x14ac:dyDescent="0.25">
      <c r="E857" s="31"/>
      <c r="F857" s="31"/>
      <c r="G857" s="31"/>
    </row>
    <row r="858" spans="5:7" x14ac:dyDescent="0.25">
      <c r="E858" s="31"/>
      <c r="F858" s="31"/>
      <c r="G858" s="31"/>
    </row>
    <row r="859" spans="5:7" x14ac:dyDescent="0.25">
      <c r="E859" s="31"/>
      <c r="F859" s="31"/>
      <c r="G859" s="31"/>
    </row>
    <row r="860" spans="5:7" x14ac:dyDescent="0.25">
      <c r="E860" s="31"/>
      <c r="F860" s="31"/>
      <c r="G860" s="31"/>
    </row>
    <row r="861" spans="5:7" x14ac:dyDescent="0.25">
      <c r="E861" s="31"/>
      <c r="F861" s="31"/>
      <c r="G861" s="31"/>
    </row>
    <row r="862" spans="5:7" x14ac:dyDescent="0.25">
      <c r="E862" s="31"/>
      <c r="F862" s="31"/>
      <c r="G862" s="31"/>
    </row>
    <row r="863" spans="5:7" x14ac:dyDescent="0.25">
      <c r="E863" s="31"/>
      <c r="F863" s="31"/>
      <c r="G863" s="31"/>
    </row>
    <row r="864" spans="5:7" x14ac:dyDescent="0.25">
      <c r="E864" s="31"/>
      <c r="F864" s="31"/>
      <c r="G864" s="31"/>
    </row>
    <row r="865" spans="5:7" x14ac:dyDescent="0.25">
      <c r="E865" s="31"/>
      <c r="F865" s="31"/>
      <c r="G865" s="31"/>
    </row>
    <row r="866" spans="5:7" x14ac:dyDescent="0.25">
      <c r="E866" s="31"/>
      <c r="F866" s="31"/>
      <c r="G866" s="31"/>
    </row>
    <row r="867" spans="5:7" x14ac:dyDescent="0.25">
      <c r="E867" s="31"/>
      <c r="F867" s="31"/>
      <c r="G867" s="31"/>
    </row>
    <row r="868" spans="5:7" x14ac:dyDescent="0.25">
      <c r="E868" s="31"/>
      <c r="F868" s="31"/>
      <c r="G868" s="31"/>
    </row>
    <row r="869" spans="5:7" x14ac:dyDescent="0.25">
      <c r="E869" s="31"/>
      <c r="F869" s="31"/>
      <c r="G869" s="31"/>
    </row>
    <row r="870" spans="5:7" x14ac:dyDescent="0.25">
      <c r="E870" s="31"/>
      <c r="F870" s="31"/>
      <c r="G870" s="31"/>
    </row>
    <row r="871" spans="5:7" x14ac:dyDescent="0.25">
      <c r="E871" s="31"/>
      <c r="F871" s="31"/>
      <c r="G871" s="31"/>
    </row>
    <row r="872" spans="5:7" x14ac:dyDescent="0.25">
      <c r="E872" s="31"/>
      <c r="F872" s="31"/>
      <c r="G872" s="31"/>
    </row>
    <row r="873" spans="5:7" x14ac:dyDescent="0.25">
      <c r="E873" s="31"/>
      <c r="F873" s="31"/>
      <c r="G873" s="31"/>
    </row>
    <row r="874" spans="5:7" x14ac:dyDescent="0.25">
      <c r="E874" s="31"/>
      <c r="F874" s="31"/>
      <c r="G874" s="31"/>
    </row>
    <row r="875" spans="5:7" x14ac:dyDescent="0.25">
      <c r="E875" s="31"/>
      <c r="F875" s="31"/>
      <c r="G875" s="31"/>
    </row>
    <row r="876" spans="5:7" x14ac:dyDescent="0.25">
      <c r="E876" s="31"/>
      <c r="F876" s="31"/>
      <c r="G876" s="31"/>
    </row>
    <row r="877" spans="5:7" x14ac:dyDescent="0.25">
      <c r="E877" s="31"/>
      <c r="F877" s="31"/>
      <c r="G877" s="31"/>
    </row>
    <row r="878" spans="5:7" x14ac:dyDescent="0.25">
      <c r="E878" s="31"/>
      <c r="F878" s="31"/>
      <c r="G878" s="31"/>
    </row>
    <row r="879" spans="5:7" x14ac:dyDescent="0.25">
      <c r="E879" s="31"/>
      <c r="F879" s="31"/>
      <c r="G879" s="31"/>
    </row>
    <row r="880" spans="5:7" x14ac:dyDescent="0.25">
      <c r="E880" s="31"/>
      <c r="F880" s="31"/>
      <c r="G880" s="31"/>
    </row>
    <row r="881" spans="5:7" x14ac:dyDescent="0.25">
      <c r="E881" s="31"/>
      <c r="F881" s="31"/>
      <c r="G881" s="31"/>
    </row>
    <row r="882" spans="5:7" x14ac:dyDescent="0.25">
      <c r="E882" s="31"/>
      <c r="F882" s="31"/>
      <c r="G882" s="31"/>
    </row>
    <row r="883" spans="5:7" x14ac:dyDescent="0.25">
      <c r="E883" s="31"/>
      <c r="F883" s="31"/>
      <c r="G883" s="31"/>
    </row>
    <row r="884" spans="5:7" x14ac:dyDescent="0.25">
      <c r="E884" s="31"/>
      <c r="F884" s="31"/>
      <c r="G884" s="31"/>
    </row>
    <row r="885" spans="5:7" x14ac:dyDescent="0.25">
      <c r="E885" s="31"/>
      <c r="F885" s="31"/>
      <c r="G885" s="31"/>
    </row>
    <row r="886" spans="5:7" x14ac:dyDescent="0.25">
      <c r="E886" s="31"/>
      <c r="F886" s="31"/>
      <c r="G886" s="31"/>
    </row>
    <row r="887" spans="5:7" x14ac:dyDescent="0.25">
      <c r="E887" s="31"/>
      <c r="F887" s="31"/>
      <c r="G887" s="31"/>
    </row>
    <row r="888" spans="5:7" x14ac:dyDescent="0.25">
      <c r="E888" s="31"/>
      <c r="F888" s="31"/>
      <c r="G888" s="31"/>
    </row>
    <row r="889" spans="5:7" x14ac:dyDescent="0.25">
      <c r="E889" s="31"/>
      <c r="F889" s="31"/>
      <c r="G889" s="31"/>
    </row>
    <row r="890" spans="5:7" x14ac:dyDescent="0.25">
      <c r="E890" s="31"/>
      <c r="F890" s="31"/>
      <c r="G890" s="31"/>
    </row>
    <row r="891" spans="5:7" x14ac:dyDescent="0.25">
      <c r="E891" s="31"/>
      <c r="F891" s="31"/>
      <c r="G891" s="31"/>
    </row>
    <row r="892" spans="5:7" x14ac:dyDescent="0.25">
      <c r="E892" s="31"/>
      <c r="F892" s="31"/>
      <c r="G892" s="31"/>
    </row>
    <row r="893" spans="5:7" x14ac:dyDescent="0.25">
      <c r="E893" s="31"/>
      <c r="F893" s="31"/>
      <c r="G893" s="31"/>
    </row>
    <row r="894" spans="5:7" x14ac:dyDescent="0.25">
      <c r="E894" s="31"/>
      <c r="F894" s="31"/>
      <c r="G894" s="31"/>
    </row>
    <row r="895" spans="5:7" x14ac:dyDescent="0.25">
      <c r="E895" s="31"/>
      <c r="F895" s="31"/>
      <c r="G895" s="31"/>
    </row>
    <row r="896" spans="5:7" x14ac:dyDescent="0.25">
      <c r="E896" s="31"/>
      <c r="F896" s="31"/>
      <c r="G896" s="31"/>
    </row>
    <row r="897" spans="5:7" x14ac:dyDescent="0.25">
      <c r="E897" s="31"/>
      <c r="F897" s="31"/>
      <c r="G897" s="31"/>
    </row>
    <row r="898" spans="5:7" x14ac:dyDescent="0.25">
      <c r="E898" s="31"/>
      <c r="F898" s="31"/>
      <c r="G898" s="31"/>
    </row>
    <row r="899" spans="5:7" x14ac:dyDescent="0.25">
      <c r="E899" s="31"/>
      <c r="F899" s="31"/>
      <c r="G899" s="31"/>
    </row>
    <row r="900" spans="5:7" x14ac:dyDescent="0.25">
      <c r="E900" s="31"/>
      <c r="F900" s="31"/>
      <c r="G900" s="31"/>
    </row>
    <row r="901" spans="5:7" x14ac:dyDescent="0.25">
      <c r="E901" s="31"/>
      <c r="F901" s="31"/>
      <c r="G901" s="31"/>
    </row>
    <row r="902" spans="5:7" x14ac:dyDescent="0.25">
      <c r="E902" s="31"/>
      <c r="F902" s="31"/>
      <c r="G902" s="31"/>
    </row>
    <row r="903" spans="5:7" x14ac:dyDescent="0.25">
      <c r="E903" s="31"/>
      <c r="F903" s="31"/>
      <c r="G903" s="31"/>
    </row>
    <row r="904" spans="5:7" x14ac:dyDescent="0.25">
      <c r="E904" s="31"/>
      <c r="F904" s="31"/>
      <c r="G904" s="31"/>
    </row>
    <row r="905" spans="5:7" x14ac:dyDescent="0.25">
      <c r="E905" s="31"/>
      <c r="F905" s="31"/>
      <c r="G905" s="31"/>
    </row>
    <row r="906" spans="5:7" x14ac:dyDescent="0.25">
      <c r="E906" s="31"/>
      <c r="F906" s="31"/>
      <c r="G906" s="31"/>
    </row>
    <row r="907" spans="5:7" x14ac:dyDescent="0.25">
      <c r="E907" s="31"/>
      <c r="F907" s="31"/>
      <c r="G907" s="31"/>
    </row>
    <row r="908" spans="5:7" x14ac:dyDescent="0.25">
      <c r="E908" s="31"/>
      <c r="F908" s="31"/>
      <c r="G908" s="31"/>
    </row>
    <row r="909" spans="5:7" x14ac:dyDescent="0.25">
      <c r="E909" s="31"/>
      <c r="F909" s="31"/>
      <c r="G909" s="31"/>
    </row>
    <row r="910" spans="5:7" x14ac:dyDescent="0.25">
      <c r="E910" s="31"/>
      <c r="F910" s="31"/>
      <c r="G910" s="31"/>
    </row>
    <row r="911" spans="5:7" x14ac:dyDescent="0.25">
      <c r="E911" s="31"/>
      <c r="F911" s="31"/>
      <c r="G911" s="31"/>
    </row>
    <row r="912" spans="5:7" x14ac:dyDescent="0.25">
      <c r="E912" s="31"/>
      <c r="F912" s="31"/>
      <c r="G912" s="31"/>
    </row>
    <row r="913" spans="5:7" x14ac:dyDescent="0.25">
      <c r="E913" s="31"/>
      <c r="F913" s="31"/>
      <c r="G913" s="31"/>
    </row>
    <row r="914" spans="5:7" x14ac:dyDescent="0.25">
      <c r="E914" s="31"/>
      <c r="F914" s="31"/>
      <c r="G914" s="31"/>
    </row>
    <row r="915" spans="5:7" x14ac:dyDescent="0.25">
      <c r="E915" s="31"/>
      <c r="F915" s="31"/>
      <c r="G915" s="31"/>
    </row>
    <row r="916" spans="5:7" x14ac:dyDescent="0.25">
      <c r="E916" s="31"/>
      <c r="F916" s="31"/>
      <c r="G916" s="31"/>
    </row>
    <row r="917" spans="5:7" x14ac:dyDescent="0.25">
      <c r="E917" s="31"/>
      <c r="F917" s="31"/>
      <c r="G917" s="31"/>
    </row>
    <row r="918" spans="5:7" x14ac:dyDescent="0.25">
      <c r="E918" s="31"/>
      <c r="F918" s="31"/>
      <c r="G918" s="31"/>
    </row>
    <row r="919" spans="5:7" x14ac:dyDescent="0.25">
      <c r="E919" s="31"/>
      <c r="F919" s="31"/>
      <c r="G919" s="31"/>
    </row>
    <row r="920" spans="5:7" x14ac:dyDescent="0.25">
      <c r="E920" s="31"/>
      <c r="F920" s="31"/>
      <c r="G920" s="31"/>
    </row>
    <row r="921" spans="5:7" x14ac:dyDescent="0.25">
      <c r="E921" s="31"/>
      <c r="F921" s="31"/>
      <c r="G921" s="31"/>
    </row>
    <row r="922" spans="5:7" x14ac:dyDescent="0.25">
      <c r="E922" s="31"/>
      <c r="F922" s="31"/>
      <c r="G922" s="31"/>
    </row>
    <row r="923" spans="5:7" x14ac:dyDescent="0.25">
      <c r="E923" s="31"/>
      <c r="F923" s="31"/>
      <c r="G923" s="31"/>
    </row>
    <row r="924" spans="5:7" x14ac:dyDescent="0.25">
      <c r="E924" s="31"/>
      <c r="F924" s="31"/>
      <c r="G924" s="31"/>
    </row>
    <row r="925" spans="5:7" x14ac:dyDescent="0.25">
      <c r="E925" s="31"/>
      <c r="F925" s="31"/>
      <c r="G925" s="31"/>
    </row>
    <row r="926" spans="5:7" x14ac:dyDescent="0.25">
      <c r="E926" s="31"/>
      <c r="F926" s="31"/>
      <c r="G926" s="31"/>
    </row>
    <row r="927" spans="5:7" x14ac:dyDescent="0.25">
      <c r="E927" s="31"/>
      <c r="F927" s="31"/>
      <c r="G927" s="31"/>
    </row>
    <row r="928" spans="5:7" x14ac:dyDescent="0.25">
      <c r="E928" s="31"/>
      <c r="F928" s="31"/>
      <c r="G928" s="31"/>
    </row>
    <row r="929" spans="5:7" x14ac:dyDescent="0.25">
      <c r="E929" s="31"/>
      <c r="F929" s="31"/>
      <c r="G929" s="31"/>
    </row>
    <row r="930" spans="5:7" x14ac:dyDescent="0.25">
      <c r="E930" s="31"/>
      <c r="F930" s="31"/>
      <c r="G930" s="31"/>
    </row>
    <row r="931" spans="5:7" x14ac:dyDescent="0.25">
      <c r="E931" s="31"/>
      <c r="F931" s="31"/>
      <c r="G931" s="31"/>
    </row>
    <row r="932" spans="5:7" x14ac:dyDescent="0.25">
      <c r="E932" s="31"/>
      <c r="F932" s="31"/>
      <c r="G932" s="31"/>
    </row>
    <row r="933" spans="5:7" x14ac:dyDescent="0.25">
      <c r="E933" s="31"/>
      <c r="F933" s="31"/>
      <c r="G933" s="31"/>
    </row>
    <row r="934" spans="5:7" x14ac:dyDescent="0.25">
      <c r="E934" s="31"/>
      <c r="F934" s="31"/>
      <c r="G934" s="31"/>
    </row>
    <row r="935" spans="5:7" x14ac:dyDescent="0.25">
      <c r="E935" s="31"/>
      <c r="F935" s="31"/>
      <c r="G935" s="31"/>
    </row>
    <row r="936" spans="5:7" x14ac:dyDescent="0.25">
      <c r="E936" s="31"/>
      <c r="F936" s="31"/>
      <c r="G936" s="31"/>
    </row>
    <row r="937" spans="5:7" x14ac:dyDescent="0.25">
      <c r="E937" s="31"/>
      <c r="F937" s="31"/>
      <c r="G937" s="31"/>
    </row>
    <row r="938" spans="5:7" x14ac:dyDescent="0.25">
      <c r="E938" s="31"/>
      <c r="F938" s="31"/>
      <c r="G938" s="31"/>
    </row>
    <row r="939" spans="5:7" x14ac:dyDescent="0.25">
      <c r="E939" s="31"/>
      <c r="F939" s="31"/>
      <c r="G939" s="31"/>
    </row>
    <row r="940" spans="5:7" x14ac:dyDescent="0.25">
      <c r="E940" s="31"/>
      <c r="F940" s="31"/>
      <c r="G940" s="31"/>
    </row>
    <row r="941" spans="5:7" x14ac:dyDescent="0.25">
      <c r="E941" s="31"/>
      <c r="F941" s="31"/>
      <c r="G941" s="31"/>
    </row>
    <row r="942" spans="5:7" x14ac:dyDescent="0.25">
      <c r="E942" s="31"/>
      <c r="F942" s="31"/>
      <c r="G942" s="31"/>
    </row>
    <row r="943" spans="5:7" x14ac:dyDescent="0.25">
      <c r="E943" s="31"/>
      <c r="F943" s="31"/>
      <c r="G943" s="31"/>
    </row>
    <row r="944" spans="5:7" x14ac:dyDescent="0.25">
      <c r="E944" s="31"/>
      <c r="F944" s="31"/>
      <c r="G944" s="31"/>
    </row>
    <row r="945" spans="5:7" x14ac:dyDescent="0.25">
      <c r="E945" s="31"/>
      <c r="F945" s="31"/>
      <c r="G945" s="31"/>
    </row>
    <row r="946" spans="5:7" x14ac:dyDescent="0.25">
      <c r="E946" s="31"/>
      <c r="F946" s="31"/>
      <c r="G946" s="31"/>
    </row>
    <row r="947" spans="5:7" x14ac:dyDescent="0.25">
      <c r="E947" s="31"/>
      <c r="F947" s="31"/>
      <c r="G947" s="31"/>
    </row>
    <row r="948" spans="5:7" x14ac:dyDescent="0.25">
      <c r="E948" s="31"/>
      <c r="F948" s="31"/>
      <c r="G948" s="31"/>
    </row>
    <row r="949" spans="5:7" x14ac:dyDescent="0.25">
      <c r="E949" s="31"/>
      <c r="F949" s="31"/>
      <c r="G949" s="31"/>
    </row>
    <row r="950" spans="5:7" x14ac:dyDescent="0.25">
      <c r="E950" s="31"/>
      <c r="F950" s="31"/>
      <c r="G950" s="31"/>
    </row>
    <row r="951" spans="5:7" x14ac:dyDescent="0.25">
      <c r="E951" s="31"/>
      <c r="F951" s="31"/>
      <c r="G951" s="31"/>
    </row>
    <row r="952" spans="5:7" x14ac:dyDescent="0.25">
      <c r="E952" s="31"/>
      <c r="F952" s="31"/>
      <c r="G952" s="31"/>
    </row>
    <row r="953" spans="5:7" x14ac:dyDescent="0.25">
      <c r="E953" s="31"/>
      <c r="F953" s="31"/>
      <c r="G953" s="31"/>
    </row>
    <row r="954" spans="5:7" x14ac:dyDescent="0.25">
      <c r="E954" s="31"/>
      <c r="F954" s="31"/>
      <c r="G954" s="31"/>
    </row>
    <row r="955" spans="5:7" x14ac:dyDescent="0.25">
      <c r="E955" s="31"/>
      <c r="F955" s="31"/>
      <c r="G955" s="31"/>
    </row>
    <row r="956" spans="5:7" x14ac:dyDescent="0.25">
      <c r="E956" s="31"/>
      <c r="F956" s="31"/>
      <c r="G956" s="31"/>
    </row>
    <row r="957" spans="5:7" x14ac:dyDescent="0.25">
      <c r="E957" s="31"/>
      <c r="F957" s="31"/>
      <c r="G957" s="31"/>
    </row>
    <row r="958" spans="5:7" x14ac:dyDescent="0.25">
      <c r="E958" s="31"/>
      <c r="F958" s="31"/>
      <c r="G958" s="31"/>
    </row>
    <row r="959" spans="5:7" x14ac:dyDescent="0.25">
      <c r="E959" s="31"/>
      <c r="F959" s="31"/>
      <c r="G959" s="31"/>
    </row>
    <row r="960" spans="5:7" x14ac:dyDescent="0.25">
      <c r="E960" s="31"/>
      <c r="F960" s="31"/>
      <c r="G960" s="31"/>
    </row>
    <row r="961" spans="5:7" x14ac:dyDescent="0.25">
      <c r="E961" s="31"/>
      <c r="F961" s="31"/>
      <c r="G961" s="31"/>
    </row>
    <row r="962" spans="5:7" x14ac:dyDescent="0.25">
      <c r="E962" s="31"/>
      <c r="F962" s="31"/>
      <c r="G962" s="31"/>
    </row>
    <row r="963" spans="5:7" x14ac:dyDescent="0.25">
      <c r="E963" s="31"/>
      <c r="F963" s="31"/>
      <c r="G963" s="31"/>
    </row>
    <row r="964" spans="5:7" x14ac:dyDescent="0.25">
      <c r="E964" s="31"/>
      <c r="F964" s="31"/>
      <c r="G964" s="31"/>
    </row>
    <row r="965" spans="5:7" x14ac:dyDescent="0.25">
      <c r="E965" s="31"/>
      <c r="F965" s="31"/>
      <c r="G965" s="31"/>
    </row>
    <row r="966" spans="5:7" x14ac:dyDescent="0.25">
      <c r="E966" s="31"/>
      <c r="F966" s="31"/>
      <c r="G966" s="31"/>
    </row>
    <row r="967" spans="5:7" x14ac:dyDescent="0.25">
      <c r="E967" s="31"/>
      <c r="F967" s="31"/>
      <c r="G967" s="31"/>
    </row>
    <row r="968" spans="5:7" x14ac:dyDescent="0.25">
      <c r="E968" s="31"/>
      <c r="F968" s="31"/>
      <c r="G968" s="31"/>
    </row>
    <row r="969" spans="5:7" x14ac:dyDescent="0.25">
      <c r="E969" s="31"/>
      <c r="F969" s="31"/>
      <c r="G969" s="31"/>
    </row>
    <row r="970" spans="5:7" x14ac:dyDescent="0.25">
      <c r="E970" s="31"/>
      <c r="F970" s="31"/>
      <c r="G970" s="31"/>
    </row>
    <row r="971" spans="5:7" x14ac:dyDescent="0.25">
      <c r="E971" s="31"/>
      <c r="F971" s="31"/>
      <c r="G971" s="31"/>
    </row>
    <row r="972" spans="5:7" x14ac:dyDescent="0.25">
      <c r="E972" s="31"/>
      <c r="F972" s="31"/>
      <c r="G972" s="31"/>
    </row>
    <row r="973" spans="5:7" x14ac:dyDescent="0.25">
      <c r="E973" s="31"/>
      <c r="F973" s="31"/>
      <c r="G973" s="31"/>
    </row>
    <row r="974" spans="5:7" x14ac:dyDescent="0.25">
      <c r="E974" s="31"/>
      <c r="F974" s="31"/>
      <c r="G974" s="31"/>
    </row>
    <row r="975" spans="5:7" x14ac:dyDescent="0.25">
      <c r="E975" s="31"/>
      <c r="F975" s="31"/>
      <c r="G975" s="31"/>
    </row>
    <row r="976" spans="5:7" x14ac:dyDescent="0.25">
      <c r="E976" s="31"/>
      <c r="F976" s="31"/>
      <c r="G976" s="31"/>
    </row>
    <row r="977" spans="5:7" x14ac:dyDescent="0.25">
      <c r="E977" s="31"/>
      <c r="F977" s="31"/>
      <c r="G977" s="31"/>
    </row>
    <row r="978" spans="5:7" x14ac:dyDescent="0.25">
      <c r="E978" s="31"/>
      <c r="F978" s="31"/>
      <c r="G978" s="31"/>
    </row>
    <row r="979" spans="5:7" x14ac:dyDescent="0.25">
      <c r="E979" s="31"/>
      <c r="F979" s="31"/>
      <c r="G979" s="31"/>
    </row>
    <row r="980" spans="5:7" x14ac:dyDescent="0.25">
      <c r="E980" s="31"/>
      <c r="F980" s="31"/>
      <c r="G980" s="31"/>
    </row>
    <row r="981" spans="5:7" x14ac:dyDescent="0.25">
      <c r="E981" s="31"/>
      <c r="F981" s="31"/>
      <c r="G981" s="31"/>
    </row>
    <row r="982" spans="5:7" x14ac:dyDescent="0.25">
      <c r="E982" s="31"/>
      <c r="F982" s="31"/>
      <c r="G982" s="31"/>
    </row>
    <row r="983" spans="5:7" x14ac:dyDescent="0.25">
      <c r="E983" s="31"/>
      <c r="F983" s="31"/>
      <c r="G983" s="31"/>
    </row>
    <row r="984" spans="5:7" x14ac:dyDescent="0.25">
      <c r="E984" s="31"/>
      <c r="F984" s="31"/>
      <c r="G984" s="31"/>
    </row>
    <row r="985" spans="5:7" x14ac:dyDescent="0.25">
      <c r="E985" s="31"/>
      <c r="F985" s="31"/>
      <c r="G985" s="31"/>
    </row>
    <row r="986" spans="5:7" x14ac:dyDescent="0.25">
      <c r="E986" s="31"/>
      <c r="F986" s="31"/>
      <c r="G986" s="31"/>
    </row>
    <row r="987" spans="5:7" x14ac:dyDescent="0.25">
      <c r="E987" s="31"/>
      <c r="F987" s="31"/>
      <c r="G987" s="31"/>
    </row>
    <row r="988" spans="5:7" x14ac:dyDescent="0.25">
      <c r="E988" s="31"/>
      <c r="F988" s="31"/>
      <c r="G988" s="31"/>
    </row>
    <row r="989" spans="5:7" x14ac:dyDescent="0.25">
      <c r="E989" s="31"/>
      <c r="F989" s="31"/>
      <c r="G989" s="31"/>
    </row>
    <row r="990" spans="5:7" x14ac:dyDescent="0.25">
      <c r="E990" s="31"/>
      <c r="F990" s="31"/>
      <c r="G990" s="31"/>
    </row>
    <row r="991" spans="5:7" x14ac:dyDescent="0.25">
      <c r="E991" s="31"/>
      <c r="F991" s="31"/>
      <c r="G991" s="31"/>
    </row>
    <row r="992" spans="5:7" x14ac:dyDescent="0.25">
      <c r="E992" s="31"/>
      <c r="F992" s="31"/>
      <c r="G992" s="31"/>
    </row>
    <row r="993" spans="5:7" x14ac:dyDescent="0.25">
      <c r="E993" s="31"/>
      <c r="F993" s="31"/>
      <c r="G993" s="31"/>
    </row>
    <row r="994" spans="5:7" x14ac:dyDescent="0.25">
      <c r="E994" s="31"/>
      <c r="F994" s="31"/>
      <c r="G994" s="31"/>
    </row>
    <row r="995" spans="5:7" x14ac:dyDescent="0.25">
      <c r="E995" s="31"/>
      <c r="F995" s="31"/>
      <c r="G995" s="31"/>
    </row>
    <row r="996" spans="5:7" x14ac:dyDescent="0.25">
      <c r="E996" s="31"/>
      <c r="F996" s="31"/>
      <c r="G996" s="31"/>
    </row>
    <row r="997" spans="5:7" x14ac:dyDescent="0.25">
      <c r="E997" s="31"/>
      <c r="F997" s="31"/>
      <c r="G997" s="31"/>
    </row>
    <row r="998" spans="5:7" x14ac:dyDescent="0.25">
      <c r="E998" s="31"/>
      <c r="F998" s="31"/>
      <c r="G998" s="31"/>
    </row>
    <row r="999" spans="5:7" x14ac:dyDescent="0.25">
      <c r="E999" s="31"/>
      <c r="F999" s="31"/>
      <c r="G999" s="31"/>
    </row>
    <row r="1000" spans="5:7" x14ac:dyDescent="0.25">
      <c r="E1000" s="31"/>
      <c r="F1000" s="31"/>
      <c r="G1000" s="31"/>
    </row>
    <row r="1001" spans="5:7" x14ac:dyDescent="0.25">
      <c r="E1001" s="31"/>
      <c r="F1001" s="31"/>
      <c r="G1001" s="31"/>
    </row>
    <row r="1002" spans="5:7" x14ac:dyDescent="0.25">
      <c r="E1002" s="31"/>
      <c r="F1002" s="31"/>
      <c r="G1002" s="31"/>
    </row>
    <row r="1003" spans="5:7" x14ac:dyDescent="0.25">
      <c r="E1003" s="31"/>
      <c r="F1003" s="31"/>
      <c r="G1003" s="31"/>
    </row>
    <row r="1004" spans="5:7" x14ac:dyDescent="0.25">
      <c r="E1004" s="31"/>
      <c r="F1004" s="31"/>
      <c r="G1004" s="31"/>
    </row>
    <row r="1005" spans="5:7" x14ac:dyDescent="0.25">
      <c r="E1005" s="31"/>
      <c r="F1005" s="31"/>
      <c r="G1005" s="31"/>
    </row>
    <row r="1006" spans="5:7" x14ac:dyDescent="0.25">
      <c r="E1006" s="31"/>
      <c r="F1006" s="31"/>
      <c r="G1006" s="31"/>
    </row>
    <row r="1007" spans="5:7" x14ac:dyDescent="0.25">
      <c r="E1007" s="31"/>
      <c r="F1007" s="31"/>
      <c r="G1007" s="31"/>
    </row>
    <row r="1008" spans="5:7" x14ac:dyDescent="0.25">
      <c r="E1008" s="31"/>
      <c r="F1008" s="31"/>
      <c r="G1008" s="31"/>
    </row>
    <row r="1009" spans="5:7" x14ac:dyDescent="0.25">
      <c r="E1009" s="31"/>
      <c r="F1009" s="31"/>
      <c r="G1009" s="31"/>
    </row>
    <row r="1010" spans="5:7" x14ac:dyDescent="0.25">
      <c r="E1010" s="31"/>
      <c r="F1010" s="31"/>
      <c r="G1010" s="31"/>
    </row>
    <row r="1011" spans="5:7" x14ac:dyDescent="0.25">
      <c r="E1011" s="31"/>
      <c r="F1011" s="31"/>
      <c r="G1011" s="31"/>
    </row>
    <row r="1012" spans="5:7" x14ac:dyDescent="0.25">
      <c r="E1012" s="31"/>
      <c r="F1012" s="31"/>
      <c r="G1012" s="31"/>
    </row>
    <row r="1013" spans="5:7" x14ac:dyDescent="0.25">
      <c r="E1013" s="31"/>
      <c r="F1013" s="31"/>
      <c r="G1013" s="31"/>
    </row>
    <row r="1014" spans="5:7" x14ac:dyDescent="0.25">
      <c r="E1014" s="31"/>
      <c r="F1014" s="31"/>
      <c r="G1014" s="31"/>
    </row>
    <row r="1015" spans="5:7" x14ac:dyDescent="0.25">
      <c r="E1015" s="31"/>
      <c r="F1015" s="31"/>
      <c r="G1015" s="31"/>
    </row>
    <row r="1016" spans="5:7" x14ac:dyDescent="0.25">
      <c r="E1016" s="31"/>
      <c r="F1016" s="31"/>
      <c r="G1016" s="31"/>
    </row>
    <row r="1017" spans="5:7" x14ac:dyDescent="0.25">
      <c r="E1017" s="31"/>
      <c r="F1017" s="31"/>
      <c r="G1017" s="31"/>
    </row>
    <row r="1018" spans="5:7" x14ac:dyDescent="0.25">
      <c r="E1018" s="31"/>
      <c r="F1018" s="31"/>
      <c r="G1018" s="31"/>
    </row>
    <row r="1019" spans="5:7" x14ac:dyDescent="0.25">
      <c r="E1019" s="31"/>
      <c r="F1019" s="31"/>
      <c r="G1019" s="31"/>
    </row>
    <row r="1020" spans="5:7" x14ac:dyDescent="0.25">
      <c r="E1020" s="31"/>
      <c r="F1020" s="31"/>
      <c r="G1020" s="31"/>
    </row>
    <row r="1021" spans="5:7" x14ac:dyDescent="0.25">
      <c r="E1021" s="31"/>
      <c r="F1021" s="31"/>
      <c r="G1021" s="31"/>
    </row>
    <row r="1022" spans="5:7" x14ac:dyDescent="0.25">
      <c r="E1022" s="31"/>
      <c r="F1022" s="31"/>
      <c r="G1022" s="31"/>
    </row>
    <row r="1023" spans="5:7" x14ac:dyDescent="0.25">
      <c r="E1023" s="31"/>
      <c r="F1023" s="31"/>
      <c r="G1023" s="31"/>
    </row>
    <row r="1024" spans="5:7" x14ac:dyDescent="0.25">
      <c r="E1024" s="31"/>
      <c r="F1024" s="31"/>
      <c r="G1024" s="31"/>
    </row>
    <row r="1025" spans="5:7" x14ac:dyDescent="0.25">
      <c r="E1025" s="31"/>
      <c r="F1025" s="31"/>
      <c r="G1025" s="31"/>
    </row>
    <row r="1026" spans="5:7" x14ac:dyDescent="0.25">
      <c r="E1026" s="31"/>
      <c r="F1026" s="31"/>
      <c r="G1026" s="31"/>
    </row>
    <row r="1027" spans="5:7" x14ac:dyDescent="0.25">
      <c r="E1027" s="31"/>
      <c r="F1027" s="31"/>
      <c r="G1027" s="31"/>
    </row>
    <row r="1028" spans="5:7" x14ac:dyDescent="0.25">
      <c r="E1028" s="31"/>
      <c r="F1028" s="31"/>
      <c r="G1028" s="31"/>
    </row>
    <row r="1029" spans="5:7" x14ac:dyDescent="0.25">
      <c r="E1029" s="31"/>
      <c r="F1029" s="31"/>
      <c r="G1029" s="31"/>
    </row>
    <row r="1030" spans="5:7" x14ac:dyDescent="0.25">
      <c r="E1030" s="31"/>
      <c r="F1030" s="31"/>
      <c r="G1030" s="31"/>
    </row>
    <row r="1031" spans="5:7" x14ac:dyDescent="0.25">
      <c r="E1031" s="31"/>
      <c r="F1031" s="31"/>
      <c r="G1031" s="31"/>
    </row>
    <row r="1032" spans="5:7" x14ac:dyDescent="0.25">
      <c r="E1032" s="31"/>
      <c r="F1032" s="31"/>
      <c r="G1032" s="31"/>
    </row>
    <row r="1033" spans="5:7" x14ac:dyDescent="0.25">
      <c r="E1033" s="31"/>
      <c r="F1033" s="31"/>
      <c r="G1033" s="31"/>
    </row>
    <row r="1034" spans="5:7" x14ac:dyDescent="0.25">
      <c r="E1034" s="31"/>
      <c r="F1034" s="31"/>
      <c r="G1034" s="31"/>
    </row>
    <row r="1035" spans="5:7" x14ac:dyDescent="0.25">
      <c r="E1035" s="31"/>
      <c r="F1035" s="31"/>
      <c r="G1035" s="31"/>
    </row>
    <row r="1036" spans="5:7" x14ac:dyDescent="0.25">
      <c r="E1036" s="31"/>
      <c r="F1036" s="31"/>
      <c r="G1036" s="31"/>
    </row>
    <row r="1037" spans="5:7" x14ac:dyDescent="0.25">
      <c r="E1037" s="31"/>
      <c r="F1037" s="31"/>
      <c r="G1037" s="31"/>
    </row>
    <row r="1038" spans="5:7" x14ac:dyDescent="0.25">
      <c r="E1038" s="31"/>
      <c r="F1038" s="31"/>
      <c r="G1038" s="31"/>
    </row>
    <row r="1039" spans="5:7" x14ac:dyDescent="0.25">
      <c r="E1039" s="31"/>
      <c r="F1039" s="31"/>
      <c r="G1039" s="31"/>
    </row>
    <row r="1040" spans="5:7" x14ac:dyDescent="0.25">
      <c r="E1040" s="31"/>
      <c r="F1040" s="31"/>
      <c r="G1040" s="31"/>
    </row>
    <row r="1041" spans="5:7" x14ac:dyDescent="0.25">
      <c r="E1041" s="31"/>
      <c r="F1041" s="31"/>
      <c r="G1041" s="31"/>
    </row>
    <row r="1042" spans="5:7" x14ac:dyDescent="0.25">
      <c r="E1042" s="31"/>
      <c r="F1042" s="31"/>
      <c r="G1042" s="31"/>
    </row>
    <row r="1043" spans="5:7" x14ac:dyDescent="0.25">
      <c r="E1043" s="31"/>
      <c r="F1043" s="31"/>
      <c r="G1043" s="31"/>
    </row>
    <row r="1044" spans="5:7" x14ac:dyDescent="0.25">
      <c r="E1044" s="31"/>
      <c r="F1044" s="31"/>
      <c r="G1044" s="31"/>
    </row>
    <row r="1045" spans="5:7" x14ac:dyDescent="0.25">
      <c r="E1045" s="31"/>
      <c r="F1045" s="31"/>
      <c r="G1045" s="31"/>
    </row>
    <row r="1046" spans="5:7" x14ac:dyDescent="0.25">
      <c r="E1046" s="31"/>
      <c r="F1046" s="31"/>
      <c r="G1046" s="31"/>
    </row>
    <row r="1047" spans="5:7" x14ac:dyDescent="0.25">
      <c r="E1047" s="31"/>
      <c r="F1047" s="31"/>
      <c r="G1047" s="31"/>
    </row>
    <row r="1048" spans="5:7" x14ac:dyDescent="0.25">
      <c r="E1048" s="31"/>
      <c r="F1048" s="31"/>
      <c r="G1048" s="31"/>
    </row>
    <row r="1049" spans="5:7" x14ac:dyDescent="0.25">
      <c r="E1049" s="31"/>
      <c r="F1049" s="31"/>
      <c r="G1049" s="31"/>
    </row>
    <row r="1050" spans="5:7" x14ac:dyDescent="0.25">
      <c r="E1050" s="31"/>
      <c r="F1050" s="31"/>
      <c r="G1050" s="31"/>
    </row>
    <row r="1051" spans="5:7" x14ac:dyDescent="0.25">
      <c r="E1051" s="31"/>
      <c r="F1051" s="31"/>
      <c r="G1051" s="31"/>
    </row>
    <row r="1052" spans="5:7" x14ac:dyDescent="0.25">
      <c r="E1052" s="31"/>
      <c r="F1052" s="31"/>
      <c r="G1052" s="31"/>
    </row>
    <row r="1053" spans="5:7" x14ac:dyDescent="0.25">
      <c r="E1053" s="31"/>
      <c r="F1053" s="31"/>
      <c r="G1053" s="31"/>
    </row>
    <row r="1054" spans="5:7" x14ac:dyDescent="0.25">
      <c r="E1054" s="31"/>
      <c r="F1054" s="31"/>
      <c r="G1054" s="31"/>
    </row>
    <row r="1055" spans="5:7" x14ac:dyDescent="0.25">
      <c r="E1055" s="31"/>
      <c r="F1055" s="31"/>
      <c r="G1055" s="31"/>
    </row>
    <row r="1056" spans="5:7" x14ac:dyDescent="0.25">
      <c r="E1056" s="31"/>
      <c r="F1056" s="31"/>
      <c r="G1056" s="31"/>
    </row>
    <row r="1057" spans="5:7" x14ac:dyDescent="0.25">
      <c r="E1057" s="31"/>
      <c r="F1057" s="31"/>
      <c r="G1057" s="31"/>
    </row>
    <row r="1058" spans="5:7" x14ac:dyDescent="0.25">
      <c r="E1058" s="31"/>
      <c r="F1058" s="31"/>
      <c r="G1058" s="31"/>
    </row>
    <row r="1059" spans="5:7" x14ac:dyDescent="0.25">
      <c r="E1059" s="31"/>
      <c r="F1059" s="31"/>
      <c r="G1059" s="31"/>
    </row>
    <row r="1060" spans="5:7" x14ac:dyDescent="0.25">
      <c r="E1060" s="31"/>
      <c r="F1060" s="31"/>
      <c r="G1060" s="31"/>
    </row>
    <row r="1061" spans="5:7" x14ac:dyDescent="0.25">
      <c r="E1061" s="31"/>
      <c r="F1061" s="31"/>
      <c r="G1061" s="31"/>
    </row>
    <row r="1062" spans="5:7" x14ac:dyDescent="0.25">
      <c r="E1062" s="31"/>
      <c r="F1062" s="31"/>
      <c r="G1062" s="31"/>
    </row>
    <row r="1063" spans="5:7" x14ac:dyDescent="0.25">
      <c r="E1063" s="31"/>
      <c r="F1063" s="31"/>
      <c r="G1063" s="31"/>
    </row>
    <row r="1064" spans="5:7" x14ac:dyDescent="0.25">
      <c r="E1064" s="31"/>
      <c r="F1064" s="31"/>
      <c r="G1064" s="31"/>
    </row>
    <row r="1065" spans="5:7" x14ac:dyDescent="0.25">
      <c r="E1065" s="31"/>
      <c r="F1065" s="31"/>
      <c r="G1065" s="31"/>
    </row>
    <row r="1066" spans="5:7" x14ac:dyDescent="0.25">
      <c r="E1066" s="31"/>
      <c r="F1066" s="31"/>
      <c r="G1066" s="31"/>
    </row>
    <row r="1067" spans="5:7" x14ac:dyDescent="0.25">
      <c r="E1067" s="31"/>
      <c r="F1067" s="31"/>
      <c r="G1067" s="31"/>
    </row>
    <row r="1068" spans="5:7" x14ac:dyDescent="0.25">
      <c r="E1068" s="31"/>
      <c r="F1068" s="31"/>
      <c r="G1068" s="31"/>
    </row>
    <row r="1069" spans="5:7" x14ac:dyDescent="0.25">
      <c r="E1069" s="31"/>
      <c r="F1069" s="31"/>
      <c r="G1069" s="31"/>
    </row>
    <row r="1070" spans="5:7" x14ac:dyDescent="0.25">
      <c r="E1070" s="31"/>
      <c r="F1070" s="31"/>
      <c r="G1070" s="31"/>
    </row>
    <row r="1071" spans="5:7" x14ac:dyDescent="0.25">
      <c r="E1071" s="31"/>
      <c r="F1071" s="31"/>
      <c r="G1071" s="31"/>
    </row>
    <row r="1072" spans="5:7" x14ac:dyDescent="0.25">
      <c r="E1072" s="31"/>
      <c r="F1072" s="31"/>
      <c r="G1072" s="31"/>
    </row>
    <row r="1073" spans="5:7" x14ac:dyDescent="0.25">
      <c r="E1073" s="31"/>
      <c r="F1073" s="31"/>
      <c r="G1073" s="31"/>
    </row>
    <row r="1074" spans="5:7" x14ac:dyDescent="0.25">
      <c r="E1074" s="31"/>
      <c r="F1074" s="31"/>
      <c r="G1074" s="31"/>
    </row>
    <row r="1075" spans="5:7" x14ac:dyDescent="0.25">
      <c r="E1075" s="31"/>
      <c r="F1075" s="31"/>
      <c r="G1075" s="31"/>
    </row>
    <row r="1076" spans="5:7" x14ac:dyDescent="0.25">
      <c r="E1076" s="31"/>
      <c r="F1076" s="31"/>
      <c r="G1076" s="31"/>
    </row>
    <row r="1077" spans="5:7" x14ac:dyDescent="0.25">
      <c r="E1077" s="31"/>
      <c r="F1077" s="31"/>
      <c r="G1077" s="31"/>
    </row>
    <row r="1078" spans="5:7" x14ac:dyDescent="0.25">
      <c r="E1078" s="31"/>
      <c r="F1078" s="31"/>
      <c r="G1078" s="31"/>
    </row>
    <row r="1079" spans="5:7" x14ac:dyDescent="0.25">
      <c r="E1079" s="31"/>
      <c r="F1079" s="31"/>
      <c r="G1079" s="31"/>
    </row>
    <row r="1080" spans="5:7" x14ac:dyDescent="0.25">
      <c r="E1080" s="31"/>
      <c r="F1080" s="31"/>
      <c r="G1080" s="31"/>
    </row>
    <row r="1081" spans="5:7" x14ac:dyDescent="0.25">
      <c r="E1081" s="31"/>
      <c r="F1081" s="31"/>
      <c r="G1081" s="31"/>
    </row>
    <row r="1082" spans="5:7" x14ac:dyDescent="0.25">
      <c r="E1082" s="31"/>
      <c r="F1082" s="31"/>
      <c r="G1082" s="31"/>
    </row>
    <row r="1083" spans="5:7" x14ac:dyDescent="0.25">
      <c r="E1083" s="31"/>
      <c r="F1083" s="31"/>
      <c r="G1083" s="31"/>
    </row>
    <row r="1084" spans="5:7" x14ac:dyDescent="0.25">
      <c r="E1084" s="31"/>
      <c r="F1084" s="31"/>
      <c r="G1084" s="31"/>
    </row>
    <row r="1085" spans="5:7" x14ac:dyDescent="0.25">
      <c r="E1085" s="31"/>
      <c r="F1085" s="31"/>
      <c r="G1085" s="31"/>
    </row>
    <row r="1086" spans="5:7" x14ac:dyDescent="0.25">
      <c r="E1086" s="31"/>
      <c r="F1086" s="31"/>
      <c r="G1086" s="31"/>
    </row>
    <row r="1087" spans="5:7" x14ac:dyDescent="0.25">
      <c r="E1087" s="31"/>
      <c r="F1087" s="31"/>
      <c r="G1087" s="31"/>
    </row>
    <row r="1088" spans="5:7" x14ac:dyDescent="0.25">
      <c r="E1088" s="31"/>
      <c r="F1088" s="31"/>
      <c r="G1088" s="31"/>
    </row>
    <row r="1089" spans="5:7" x14ac:dyDescent="0.25">
      <c r="E1089" s="31"/>
      <c r="F1089" s="31"/>
      <c r="G1089" s="31"/>
    </row>
    <row r="1090" spans="5:7" x14ac:dyDescent="0.25">
      <c r="E1090" s="31"/>
      <c r="F1090" s="31"/>
      <c r="G1090" s="31"/>
    </row>
    <row r="1091" spans="5:7" x14ac:dyDescent="0.25">
      <c r="E1091" s="31"/>
      <c r="F1091" s="31"/>
      <c r="G1091" s="31"/>
    </row>
    <row r="1092" spans="5:7" x14ac:dyDescent="0.25">
      <c r="E1092" s="31"/>
      <c r="F1092" s="31"/>
      <c r="G1092" s="31"/>
    </row>
    <row r="1093" spans="5:7" x14ac:dyDescent="0.25">
      <c r="E1093" s="31"/>
      <c r="F1093" s="31"/>
      <c r="G1093" s="31"/>
    </row>
    <row r="1094" spans="5:7" x14ac:dyDescent="0.25">
      <c r="E1094" s="31"/>
      <c r="F1094" s="31"/>
      <c r="G1094" s="31"/>
    </row>
    <row r="1095" spans="5:7" x14ac:dyDescent="0.25">
      <c r="E1095" s="31"/>
      <c r="F1095" s="31"/>
      <c r="G1095" s="31"/>
    </row>
    <row r="1096" spans="5:7" x14ac:dyDescent="0.25">
      <c r="E1096" s="31"/>
      <c r="F1096" s="31"/>
      <c r="G1096" s="31"/>
    </row>
    <row r="1097" spans="5:7" x14ac:dyDescent="0.25">
      <c r="E1097" s="31"/>
      <c r="F1097" s="31"/>
      <c r="G1097" s="31"/>
    </row>
    <row r="1098" spans="5:7" x14ac:dyDescent="0.25">
      <c r="E1098" s="31"/>
      <c r="F1098" s="31"/>
      <c r="G1098" s="31"/>
    </row>
    <row r="1099" spans="5:7" x14ac:dyDescent="0.25">
      <c r="E1099" s="31"/>
      <c r="F1099" s="31"/>
      <c r="G1099" s="31"/>
    </row>
    <row r="1100" spans="5:7" x14ac:dyDescent="0.25">
      <c r="E1100" s="31"/>
      <c r="F1100" s="31"/>
      <c r="G1100" s="31"/>
    </row>
    <row r="1101" spans="5:7" x14ac:dyDescent="0.25">
      <c r="E1101" s="31"/>
      <c r="F1101" s="31"/>
      <c r="G1101" s="31"/>
    </row>
    <row r="1102" spans="5:7" x14ac:dyDescent="0.25">
      <c r="E1102" s="31"/>
      <c r="F1102" s="31"/>
      <c r="G1102" s="31"/>
    </row>
    <row r="1103" spans="5:7" x14ac:dyDescent="0.25">
      <c r="E1103" s="31"/>
      <c r="F1103" s="31"/>
      <c r="G1103" s="31"/>
    </row>
    <row r="1104" spans="5:7" x14ac:dyDescent="0.25">
      <c r="E1104" s="31"/>
      <c r="F1104" s="31"/>
      <c r="G1104" s="31"/>
    </row>
    <row r="1105" spans="5:7" x14ac:dyDescent="0.25">
      <c r="E1105" s="31"/>
      <c r="F1105" s="31"/>
      <c r="G1105" s="31"/>
    </row>
    <row r="1106" spans="5:7" x14ac:dyDescent="0.25">
      <c r="E1106" s="31"/>
      <c r="F1106" s="31"/>
      <c r="G1106" s="31"/>
    </row>
    <row r="1107" spans="5:7" x14ac:dyDescent="0.25">
      <c r="E1107" s="31"/>
      <c r="F1107" s="31"/>
      <c r="G1107" s="31"/>
    </row>
    <row r="1108" spans="5:7" x14ac:dyDescent="0.25">
      <c r="E1108" s="31"/>
      <c r="F1108" s="31"/>
      <c r="G1108" s="31"/>
    </row>
    <row r="1109" spans="5:7" x14ac:dyDescent="0.25">
      <c r="E1109" s="31"/>
      <c r="F1109" s="31"/>
      <c r="G1109" s="31"/>
    </row>
    <row r="1110" spans="5:7" x14ac:dyDescent="0.25">
      <c r="E1110" s="31"/>
      <c r="F1110" s="31"/>
      <c r="G1110" s="31"/>
    </row>
    <row r="1111" spans="5:7" x14ac:dyDescent="0.25">
      <c r="E1111" s="31"/>
      <c r="F1111" s="31"/>
      <c r="G1111" s="31"/>
    </row>
    <row r="1112" spans="5:7" x14ac:dyDescent="0.25">
      <c r="E1112" s="31"/>
      <c r="F1112" s="31"/>
      <c r="G1112" s="31"/>
    </row>
    <row r="1113" spans="5:7" x14ac:dyDescent="0.25">
      <c r="E1113" s="31"/>
      <c r="F1113" s="31"/>
      <c r="G1113" s="31"/>
    </row>
    <row r="1114" spans="5:7" x14ac:dyDescent="0.25">
      <c r="E1114" s="31"/>
      <c r="F1114" s="31"/>
      <c r="G1114" s="31"/>
    </row>
    <row r="1115" spans="5:7" x14ac:dyDescent="0.25">
      <c r="E1115" s="31"/>
      <c r="F1115" s="31"/>
      <c r="G1115" s="31"/>
    </row>
    <row r="1116" spans="5:7" x14ac:dyDescent="0.25">
      <c r="E1116" s="31"/>
      <c r="F1116" s="31"/>
      <c r="G1116" s="31"/>
    </row>
    <row r="1117" spans="5:7" x14ac:dyDescent="0.25">
      <c r="E1117" s="31"/>
      <c r="F1117" s="31"/>
      <c r="G1117" s="31"/>
    </row>
    <row r="1118" spans="5:7" x14ac:dyDescent="0.25">
      <c r="E1118" s="31"/>
      <c r="F1118" s="31"/>
      <c r="G1118" s="31"/>
    </row>
    <row r="1119" spans="5:7" x14ac:dyDescent="0.25">
      <c r="E1119" s="31"/>
      <c r="F1119" s="31"/>
      <c r="G1119" s="31"/>
    </row>
    <row r="1120" spans="5:7" x14ac:dyDescent="0.25">
      <c r="E1120" s="31"/>
      <c r="F1120" s="31"/>
      <c r="G1120" s="31"/>
    </row>
    <row r="1121" spans="5:7" x14ac:dyDescent="0.25">
      <c r="E1121" s="31"/>
      <c r="F1121" s="31"/>
      <c r="G1121" s="31"/>
    </row>
    <row r="1122" spans="5:7" x14ac:dyDescent="0.25">
      <c r="E1122" s="31"/>
      <c r="F1122" s="31"/>
      <c r="G1122" s="31"/>
    </row>
    <row r="1123" spans="5:7" x14ac:dyDescent="0.25">
      <c r="E1123" s="31"/>
      <c r="F1123" s="31"/>
      <c r="G1123" s="31"/>
    </row>
    <row r="1124" spans="5:7" x14ac:dyDescent="0.25">
      <c r="E1124" s="31"/>
      <c r="F1124" s="31"/>
      <c r="G1124" s="31"/>
    </row>
    <row r="1125" spans="5:7" x14ac:dyDescent="0.25">
      <c r="E1125" s="31"/>
      <c r="F1125" s="31"/>
      <c r="G1125" s="31"/>
    </row>
    <row r="1126" spans="5:7" x14ac:dyDescent="0.25">
      <c r="E1126" s="31"/>
      <c r="F1126" s="31"/>
      <c r="G1126" s="31"/>
    </row>
    <row r="1127" spans="5:7" x14ac:dyDescent="0.25">
      <c r="E1127" s="31"/>
      <c r="F1127" s="31"/>
      <c r="G1127" s="31"/>
    </row>
    <row r="1128" spans="5:7" x14ac:dyDescent="0.25">
      <c r="E1128" s="31"/>
      <c r="F1128" s="31"/>
      <c r="G1128" s="31"/>
    </row>
    <row r="1129" spans="5:7" x14ac:dyDescent="0.25">
      <c r="E1129" s="31"/>
      <c r="F1129" s="31"/>
      <c r="G1129" s="31"/>
    </row>
    <row r="1130" spans="5:7" x14ac:dyDescent="0.25">
      <c r="E1130" s="31"/>
      <c r="F1130" s="31"/>
      <c r="G1130" s="31"/>
    </row>
    <row r="1131" spans="5:7" x14ac:dyDescent="0.25">
      <c r="E1131" s="31"/>
      <c r="F1131" s="31"/>
      <c r="G1131" s="31"/>
    </row>
    <row r="1132" spans="5:7" x14ac:dyDescent="0.25">
      <c r="E1132" s="31"/>
      <c r="F1132" s="31"/>
      <c r="G1132" s="31"/>
    </row>
    <row r="1133" spans="5:7" x14ac:dyDescent="0.25">
      <c r="E1133" s="31"/>
      <c r="F1133" s="31"/>
      <c r="G1133" s="31"/>
    </row>
    <row r="1134" spans="5:7" x14ac:dyDescent="0.25">
      <c r="E1134" s="31"/>
      <c r="F1134" s="31"/>
      <c r="G1134" s="31"/>
    </row>
    <row r="1135" spans="5:7" x14ac:dyDescent="0.25">
      <c r="E1135" s="31"/>
      <c r="F1135" s="31"/>
      <c r="G1135" s="31"/>
    </row>
    <row r="1136" spans="5:7" x14ac:dyDescent="0.25">
      <c r="E1136" s="31"/>
      <c r="F1136" s="31"/>
      <c r="G1136" s="31"/>
    </row>
    <row r="1137" spans="5:7" x14ac:dyDescent="0.25">
      <c r="E1137" s="31"/>
      <c r="F1137" s="31"/>
      <c r="G1137" s="31"/>
    </row>
    <row r="1138" spans="5:7" x14ac:dyDescent="0.25">
      <c r="E1138" s="31"/>
      <c r="F1138" s="31"/>
      <c r="G1138" s="31"/>
    </row>
    <row r="1139" spans="5:7" x14ac:dyDescent="0.25">
      <c r="E1139" s="31"/>
      <c r="F1139" s="31"/>
      <c r="G1139" s="31"/>
    </row>
    <row r="1140" spans="5:7" x14ac:dyDescent="0.25">
      <c r="E1140" s="31"/>
      <c r="F1140" s="31"/>
      <c r="G1140" s="31"/>
    </row>
    <row r="1141" spans="5:7" x14ac:dyDescent="0.25">
      <c r="E1141" s="31"/>
      <c r="F1141" s="31"/>
      <c r="G1141" s="31"/>
    </row>
    <row r="1142" spans="5:7" x14ac:dyDescent="0.25">
      <c r="E1142" s="31"/>
      <c r="F1142" s="31"/>
      <c r="G1142" s="31"/>
    </row>
    <row r="1143" spans="5:7" x14ac:dyDescent="0.25">
      <c r="E1143" s="31"/>
      <c r="F1143" s="31"/>
      <c r="G1143" s="31"/>
    </row>
    <row r="1144" spans="5:7" x14ac:dyDescent="0.25">
      <c r="E1144" s="31"/>
      <c r="F1144" s="31"/>
      <c r="G1144" s="31"/>
    </row>
    <row r="1145" spans="5:7" x14ac:dyDescent="0.25">
      <c r="E1145" s="31"/>
      <c r="F1145" s="31"/>
      <c r="G1145" s="31"/>
    </row>
    <row r="1146" spans="5:7" x14ac:dyDescent="0.25">
      <c r="E1146" s="31"/>
      <c r="F1146" s="31"/>
      <c r="G1146" s="31"/>
    </row>
    <row r="1147" spans="5:7" x14ac:dyDescent="0.25">
      <c r="E1147" s="31"/>
      <c r="F1147" s="31"/>
      <c r="G1147" s="31"/>
    </row>
    <row r="1148" spans="5:7" x14ac:dyDescent="0.25">
      <c r="E1148" s="31"/>
      <c r="F1148" s="31"/>
      <c r="G1148" s="31"/>
    </row>
    <row r="1149" spans="5:7" x14ac:dyDescent="0.25">
      <c r="E1149" s="31"/>
      <c r="F1149" s="31"/>
      <c r="G1149" s="31"/>
    </row>
    <row r="1150" spans="5:7" x14ac:dyDescent="0.25">
      <c r="E1150" s="31"/>
      <c r="F1150" s="31"/>
      <c r="G1150" s="31"/>
    </row>
    <row r="1151" spans="5:7" x14ac:dyDescent="0.25">
      <c r="E1151" s="31"/>
      <c r="F1151" s="31"/>
      <c r="G1151" s="31"/>
    </row>
    <row r="1152" spans="5:7" x14ac:dyDescent="0.25">
      <c r="E1152" s="31"/>
      <c r="F1152" s="31"/>
      <c r="G1152" s="31"/>
    </row>
    <row r="1153" spans="5:7" x14ac:dyDescent="0.25">
      <c r="E1153" s="31"/>
      <c r="F1153" s="31"/>
      <c r="G1153" s="31"/>
    </row>
    <row r="1154" spans="5:7" x14ac:dyDescent="0.25">
      <c r="E1154" s="31"/>
      <c r="F1154" s="31"/>
      <c r="G1154" s="31"/>
    </row>
    <row r="1155" spans="5:7" x14ac:dyDescent="0.25">
      <c r="E1155" s="31"/>
      <c r="F1155" s="31"/>
      <c r="G1155" s="31"/>
    </row>
    <row r="1156" spans="5:7" x14ac:dyDescent="0.25">
      <c r="E1156" s="31"/>
      <c r="F1156" s="31"/>
      <c r="G1156" s="31"/>
    </row>
    <row r="1157" spans="5:7" x14ac:dyDescent="0.25">
      <c r="E1157" s="31"/>
      <c r="F1157" s="31"/>
      <c r="G1157" s="31"/>
    </row>
    <row r="1158" spans="5:7" x14ac:dyDescent="0.25">
      <c r="E1158" s="31"/>
      <c r="F1158" s="31"/>
      <c r="G1158" s="31"/>
    </row>
    <row r="1159" spans="5:7" x14ac:dyDescent="0.25">
      <c r="E1159" s="31"/>
      <c r="F1159" s="31"/>
      <c r="G1159" s="31"/>
    </row>
    <row r="1160" spans="5:7" x14ac:dyDescent="0.25">
      <c r="E1160" s="31"/>
      <c r="F1160" s="31"/>
      <c r="G1160" s="31"/>
    </row>
    <row r="1161" spans="5:7" x14ac:dyDescent="0.25">
      <c r="E1161" s="31"/>
      <c r="F1161" s="31"/>
      <c r="G1161" s="31"/>
    </row>
    <row r="1162" spans="5:7" x14ac:dyDescent="0.25">
      <c r="E1162" s="31"/>
      <c r="F1162" s="31"/>
      <c r="G1162" s="31"/>
    </row>
    <row r="1163" spans="5:7" x14ac:dyDescent="0.25">
      <c r="E1163" s="31"/>
      <c r="F1163" s="31"/>
      <c r="G1163" s="31"/>
    </row>
    <row r="1164" spans="5:7" x14ac:dyDescent="0.25">
      <c r="E1164" s="31"/>
      <c r="F1164" s="31"/>
      <c r="G1164" s="31"/>
    </row>
    <row r="1165" spans="5:7" x14ac:dyDescent="0.25">
      <c r="E1165" s="31"/>
      <c r="F1165" s="31"/>
      <c r="G1165" s="31"/>
    </row>
    <row r="1166" spans="5:7" x14ac:dyDescent="0.25">
      <c r="E1166" s="31"/>
      <c r="F1166" s="31"/>
      <c r="G1166" s="31"/>
    </row>
    <row r="1167" spans="5:7" x14ac:dyDescent="0.25">
      <c r="E1167" s="31"/>
      <c r="F1167" s="31"/>
      <c r="G1167" s="31"/>
    </row>
    <row r="1168" spans="5:7" x14ac:dyDescent="0.25">
      <c r="E1168" s="31"/>
      <c r="F1168" s="31"/>
      <c r="G1168" s="31"/>
    </row>
    <row r="1169" spans="5:7" x14ac:dyDescent="0.25">
      <c r="E1169" s="31"/>
      <c r="F1169" s="31"/>
      <c r="G1169" s="31"/>
    </row>
    <row r="1170" spans="5:7" x14ac:dyDescent="0.25">
      <c r="E1170" s="31"/>
      <c r="F1170" s="31"/>
      <c r="G1170" s="31"/>
    </row>
    <row r="1171" spans="5:7" x14ac:dyDescent="0.25">
      <c r="E1171" s="31"/>
      <c r="F1171" s="31"/>
      <c r="G1171" s="31"/>
    </row>
    <row r="1172" spans="5:7" x14ac:dyDescent="0.25">
      <c r="E1172" s="31"/>
      <c r="F1172" s="31"/>
      <c r="G1172" s="31"/>
    </row>
    <row r="1173" spans="5:7" x14ac:dyDescent="0.25">
      <c r="E1173" s="31"/>
      <c r="F1173" s="31"/>
      <c r="G1173" s="31"/>
    </row>
    <row r="1174" spans="5:7" x14ac:dyDescent="0.25">
      <c r="E1174" s="31"/>
      <c r="F1174" s="31"/>
      <c r="G1174" s="31"/>
    </row>
    <row r="1175" spans="5:7" x14ac:dyDescent="0.25">
      <c r="E1175" s="31"/>
      <c r="F1175" s="31"/>
      <c r="G1175" s="31"/>
    </row>
    <row r="1176" spans="5:7" x14ac:dyDescent="0.25">
      <c r="E1176" s="31"/>
      <c r="F1176" s="31"/>
      <c r="G1176" s="31"/>
    </row>
    <row r="1177" spans="5:7" x14ac:dyDescent="0.25">
      <c r="E1177" s="31"/>
      <c r="F1177" s="31"/>
      <c r="G1177" s="31"/>
    </row>
    <row r="1178" spans="5:7" x14ac:dyDescent="0.25">
      <c r="E1178" s="31"/>
      <c r="F1178" s="31"/>
      <c r="G1178" s="31"/>
    </row>
    <row r="1179" spans="5:7" x14ac:dyDescent="0.25">
      <c r="E1179" s="31"/>
      <c r="F1179" s="31"/>
      <c r="G1179" s="31"/>
    </row>
    <row r="1180" spans="5:7" x14ac:dyDescent="0.25">
      <c r="E1180" s="31"/>
      <c r="F1180" s="31"/>
      <c r="G1180" s="31"/>
    </row>
    <row r="1181" spans="5:7" x14ac:dyDescent="0.25">
      <c r="E1181" s="31"/>
      <c r="F1181" s="31"/>
      <c r="G1181" s="31"/>
    </row>
    <row r="1182" spans="5:7" x14ac:dyDescent="0.25">
      <c r="E1182" s="31"/>
      <c r="F1182" s="31"/>
      <c r="G1182" s="31"/>
    </row>
    <row r="1183" spans="5:7" x14ac:dyDescent="0.25">
      <c r="E1183" s="31"/>
      <c r="F1183" s="31"/>
      <c r="G1183" s="31"/>
    </row>
    <row r="1184" spans="5:7" x14ac:dyDescent="0.25">
      <c r="E1184" s="31"/>
      <c r="F1184" s="31"/>
      <c r="G1184" s="31"/>
    </row>
    <row r="1185" spans="5:7" x14ac:dyDescent="0.25">
      <c r="E1185" s="31"/>
      <c r="F1185" s="31"/>
      <c r="G1185" s="31"/>
    </row>
    <row r="1186" spans="5:7" x14ac:dyDescent="0.25">
      <c r="E1186" s="31"/>
      <c r="F1186" s="31"/>
      <c r="G1186" s="31"/>
    </row>
    <row r="1187" spans="5:7" x14ac:dyDescent="0.25">
      <c r="E1187" s="31"/>
      <c r="F1187" s="31"/>
      <c r="G1187" s="31"/>
    </row>
    <row r="1188" spans="5:7" x14ac:dyDescent="0.25">
      <c r="E1188" s="31"/>
      <c r="F1188" s="31"/>
      <c r="G1188" s="31"/>
    </row>
    <row r="1189" spans="5:7" x14ac:dyDescent="0.25">
      <c r="E1189" s="31"/>
      <c r="F1189" s="31"/>
      <c r="G1189" s="31"/>
    </row>
    <row r="1190" spans="5:7" x14ac:dyDescent="0.25">
      <c r="E1190" s="31"/>
      <c r="F1190" s="31"/>
      <c r="G1190" s="31"/>
    </row>
    <row r="1191" spans="5:7" x14ac:dyDescent="0.25">
      <c r="E1191" s="31"/>
      <c r="F1191" s="31"/>
      <c r="G1191" s="31"/>
    </row>
    <row r="1192" spans="5:7" x14ac:dyDescent="0.25">
      <c r="E1192" s="31"/>
      <c r="F1192" s="31"/>
      <c r="G1192" s="31"/>
    </row>
    <row r="1193" spans="5:7" x14ac:dyDescent="0.25">
      <c r="E1193" s="31"/>
      <c r="F1193" s="31"/>
      <c r="G1193" s="31"/>
    </row>
    <row r="1194" spans="5:7" x14ac:dyDescent="0.25">
      <c r="E1194" s="31"/>
      <c r="F1194" s="31"/>
      <c r="G1194" s="31"/>
    </row>
    <row r="1195" spans="5:7" x14ac:dyDescent="0.25">
      <c r="E1195" s="31"/>
      <c r="F1195" s="31"/>
      <c r="G1195" s="31"/>
    </row>
    <row r="1196" spans="5:7" x14ac:dyDescent="0.25">
      <c r="E1196" s="31"/>
      <c r="F1196" s="31"/>
      <c r="G1196" s="31"/>
    </row>
    <row r="1197" spans="5:7" x14ac:dyDescent="0.25">
      <c r="E1197" s="31"/>
      <c r="F1197" s="31"/>
      <c r="G1197" s="31"/>
    </row>
    <row r="1198" spans="5:7" x14ac:dyDescent="0.25">
      <c r="E1198" s="31"/>
      <c r="F1198" s="31"/>
      <c r="G1198" s="31"/>
    </row>
    <row r="1199" spans="5:7" x14ac:dyDescent="0.25">
      <c r="E1199" s="31"/>
      <c r="F1199" s="31"/>
      <c r="G1199" s="31"/>
    </row>
    <row r="1200" spans="5:7" x14ac:dyDescent="0.25">
      <c r="E1200" s="31"/>
      <c r="F1200" s="31"/>
      <c r="G1200" s="31"/>
    </row>
    <row r="1201" spans="5:7" x14ac:dyDescent="0.25">
      <c r="E1201" s="31"/>
      <c r="F1201" s="31"/>
      <c r="G1201" s="31"/>
    </row>
    <row r="1202" spans="5:7" x14ac:dyDescent="0.25">
      <c r="E1202" s="31"/>
      <c r="F1202" s="31"/>
      <c r="G1202" s="31"/>
    </row>
    <row r="1203" spans="5:7" x14ac:dyDescent="0.25">
      <c r="E1203" s="31"/>
      <c r="F1203" s="31"/>
      <c r="G1203" s="31"/>
    </row>
    <row r="1204" spans="5:7" x14ac:dyDescent="0.25">
      <c r="E1204" s="31"/>
      <c r="F1204" s="31"/>
      <c r="G1204" s="31"/>
    </row>
    <row r="1205" spans="5:7" x14ac:dyDescent="0.25">
      <c r="E1205" s="31"/>
      <c r="F1205" s="31"/>
      <c r="G1205" s="31"/>
    </row>
    <row r="1206" spans="5:7" x14ac:dyDescent="0.25">
      <c r="E1206" s="31"/>
      <c r="F1206" s="31"/>
      <c r="G1206" s="31"/>
    </row>
    <row r="1207" spans="5:7" x14ac:dyDescent="0.25">
      <c r="E1207" s="31"/>
      <c r="F1207" s="31"/>
      <c r="G1207" s="31"/>
    </row>
    <row r="1208" spans="5:7" x14ac:dyDescent="0.25">
      <c r="E1208" s="31"/>
      <c r="F1208" s="31"/>
      <c r="G1208" s="31"/>
    </row>
    <row r="1209" spans="5:7" x14ac:dyDescent="0.25">
      <c r="E1209" s="31"/>
      <c r="F1209" s="31"/>
      <c r="G1209" s="31"/>
    </row>
    <row r="1210" spans="5:7" x14ac:dyDescent="0.25">
      <c r="E1210" s="31"/>
      <c r="F1210" s="31"/>
      <c r="G1210" s="31"/>
    </row>
    <row r="1211" spans="5:7" x14ac:dyDescent="0.25">
      <c r="E1211" s="31"/>
      <c r="F1211" s="31"/>
      <c r="G1211" s="31"/>
    </row>
    <row r="1212" spans="5:7" x14ac:dyDescent="0.25">
      <c r="E1212" s="31"/>
      <c r="F1212" s="31"/>
      <c r="G1212" s="31"/>
    </row>
    <row r="1213" spans="5:7" x14ac:dyDescent="0.25">
      <c r="E1213" s="31"/>
      <c r="F1213" s="31"/>
      <c r="G1213" s="31"/>
    </row>
    <row r="1214" spans="5:7" x14ac:dyDescent="0.25">
      <c r="E1214" s="31"/>
      <c r="F1214" s="31"/>
      <c r="G1214" s="31"/>
    </row>
    <row r="1215" spans="5:7" x14ac:dyDescent="0.25">
      <c r="E1215" s="31"/>
      <c r="F1215" s="31"/>
      <c r="G1215" s="31"/>
    </row>
    <row r="1216" spans="5:7" x14ac:dyDescent="0.25">
      <c r="E1216" s="31"/>
      <c r="F1216" s="31"/>
      <c r="G1216" s="31"/>
    </row>
    <row r="1217" spans="5:7" x14ac:dyDescent="0.25">
      <c r="E1217" s="31"/>
      <c r="F1217" s="31"/>
      <c r="G1217" s="31"/>
    </row>
    <row r="1218" spans="5:7" x14ac:dyDescent="0.25">
      <c r="E1218" s="31"/>
      <c r="F1218" s="31"/>
      <c r="G1218" s="31"/>
    </row>
    <row r="1219" spans="5:7" x14ac:dyDescent="0.25">
      <c r="E1219" s="31"/>
      <c r="F1219" s="31"/>
      <c r="G1219" s="31"/>
    </row>
    <row r="1220" spans="5:7" x14ac:dyDescent="0.25">
      <c r="E1220" s="31"/>
      <c r="F1220" s="31"/>
      <c r="G1220" s="31"/>
    </row>
    <row r="1221" spans="5:7" x14ac:dyDescent="0.25">
      <c r="E1221" s="31"/>
      <c r="F1221" s="31"/>
      <c r="G1221" s="31"/>
    </row>
    <row r="1222" spans="5:7" x14ac:dyDescent="0.25">
      <c r="E1222" s="31"/>
      <c r="F1222" s="31"/>
      <c r="G1222" s="31"/>
    </row>
    <row r="1223" spans="5:7" x14ac:dyDescent="0.25">
      <c r="E1223" s="31"/>
      <c r="F1223" s="31"/>
      <c r="G1223" s="31"/>
    </row>
    <row r="1224" spans="5:7" x14ac:dyDescent="0.25">
      <c r="E1224" s="31"/>
      <c r="F1224" s="31"/>
      <c r="G1224" s="31"/>
    </row>
    <row r="1225" spans="5:7" x14ac:dyDescent="0.25">
      <c r="E1225" s="31"/>
      <c r="F1225" s="31"/>
      <c r="G1225" s="31"/>
    </row>
    <row r="1226" spans="5:7" x14ac:dyDescent="0.25">
      <c r="E1226" s="31"/>
      <c r="F1226" s="31"/>
      <c r="G1226" s="31"/>
    </row>
    <row r="1227" spans="5:7" x14ac:dyDescent="0.25">
      <c r="E1227" s="31"/>
      <c r="F1227" s="31"/>
      <c r="G1227" s="31"/>
    </row>
    <row r="1228" spans="5:7" x14ac:dyDescent="0.25">
      <c r="E1228" s="31"/>
      <c r="F1228" s="31"/>
      <c r="G1228" s="31"/>
    </row>
    <row r="1229" spans="5:7" x14ac:dyDescent="0.25">
      <c r="E1229" s="31"/>
      <c r="F1229" s="31"/>
      <c r="G1229" s="31"/>
    </row>
    <row r="1230" spans="5:7" x14ac:dyDescent="0.25">
      <c r="E1230" s="31"/>
      <c r="F1230" s="31"/>
      <c r="G1230" s="31"/>
    </row>
    <row r="1231" spans="5:7" x14ac:dyDescent="0.25">
      <c r="E1231" s="31"/>
      <c r="F1231" s="31"/>
      <c r="G1231" s="31"/>
    </row>
    <row r="1232" spans="5:7" x14ac:dyDescent="0.25">
      <c r="E1232" s="31"/>
      <c r="F1232" s="31"/>
      <c r="G1232" s="31"/>
    </row>
    <row r="1233" spans="5:7" x14ac:dyDescent="0.25">
      <c r="E1233" s="31"/>
      <c r="F1233" s="31"/>
      <c r="G1233" s="31"/>
    </row>
    <row r="1234" spans="5:7" x14ac:dyDescent="0.25">
      <c r="E1234" s="31"/>
      <c r="F1234" s="31"/>
      <c r="G1234" s="31"/>
    </row>
    <row r="1235" spans="5:7" x14ac:dyDescent="0.25">
      <c r="E1235" s="31"/>
      <c r="F1235" s="31"/>
      <c r="G1235" s="31"/>
    </row>
    <row r="1236" spans="5:7" x14ac:dyDescent="0.25">
      <c r="E1236" s="31"/>
      <c r="F1236" s="31"/>
      <c r="G1236" s="31"/>
    </row>
    <row r="1237" spans="5:7" x14ac:dyDescent="0.25">
      <c r="E1237" s="31"/>
      <c r="F1237" s="31"/>
      <c r="G1237" s="31"/>
    </row>
    <row r="1238" spans="5:7" x14ac:dyDescent="0.25">
      <c r="E1238" s="31"/>
      <c r="F1238" s="31"/>
      <c r="G1238" s="31"/>
    </row>
    <row r="1239" spans="5:7" x14ac:dyDescent="0.25">
      <c r="E1239" s="31"/>
      <c r="F1239" s="31"/>
      <c r="G1239" s="31"/>
    </row>
    <row r="1240" spans="5:7" x14ac:dyDescent="0.25">
      <c r="E1240" s="31"/>
      <c r="F1240" s="31"/>
      <c r="G1240" s="31"/>
    </row>
    <row r="1241" spans="5:7" x14ac:dyDescent="0.25">
      <c r="E1241" s="31"/>
      <c r="F1241" s="31"/>
      <c r="G1241" s="31"/>
    </row>
    <row r="1242" spans="5:7" x14ac:dyDescent="0.25">
      <c r="E1242" s="31"/>
      <c r="F1242" s="31"/>
      <c r="G1242" s="31"/>
    </row>
    <row r="1243" spans="5:7" x14ac:dyDescent="0.25">
      <c r="E1243" s="31"/>
      <c r="F1243" s="31"/>
      <c r="G1243" s="31"/>
    </row>
    <row r="1244" spans="5:7" x14ac:dyDescent="0.25">
      <c r="E1244" s="31"/>
      <c r="F1244" s="31"/>
      <c r="G1244" s="31"/>
    </row>
    <row r="1245" spans="5:7" x14ac:dyDescent="0.25">
      <c r="E1245" s="31"/>
      <c r="F1245" s="31"/>
      <c r="G1245" s="31"/>
    </row>
    <row r="1246" spans="5:7" x14ac:dyDescent="0.25">
      <c r="E1246" s="31"/>
      <c r="F1246" s="31"/>
      <c r="G1246" s="31"/>
    </row>
    <row r="1247" spans="5:7" x14ac:dyDescent="0.25">
      <c r="E1247" s="31"/>
      <c r="F1247" s="31"/>
      <c r="G1247" s="31"/>
    </row>
    <row r="1248" spans="5:7" x14ac:dyDescent="0.25">
      <c r="E1248" s="31"/>
      <c r="F1248" s="31"/>
      <c r="G1248" s="31"/>
    </row>
    <row r="1249" spans="5:7" x14ac:dyDescent="0.25">
      <c r="E1249" s="31"/>
      <c r="F1249" s="31"/>
      <c r="G1249" s="31"/>
    </row>
    <row r="1250" spans="5:7" x14ac:dyDescent="0.25">
      <c r="E1250" s="31"/>
      <c r="F1250" s="31"/>
      <c r="G1250" s="31"/>
    </row>
    <row r="1251" spans="5:7" x14ac:dyDescent="0.25">
      <c r="E1251" s="31"/>
      <c r="F1251" s="31"/>
      <c r="G1251" s="31"/>
    </row>
    <row r="1252" spans="5:7" x14ac:dyDescent="0.25">
      <c r="E1252" s="31"/>
      <c r="F1252" s="31"/>
      <c r="G1252" s="31"/>
    </row>
    <row r="1253" spans="5:7" x14ac:dyDescent="0.25">
      <c r="E1253" s="31"/>
      <c r="F1253" s="31"/>
      <c r="G1253" s="31"/>
    </row>
    <row r="1254" spans="5:7" x14ac:dyDescent="0.25">
      <c r="E1254" s="31"/>
      <c r="F1254" s="31"/>
      <c r="G1254" s="31"/>
    </row>
    <row r="1255" spans="5:7" x14ac:dyDescent="0.25">
      <c r="E1255" s="31"/>
      <c r="F1255" s="31"/>
      <c r="G1255" s="31"/>
    </row>
    <row r="1256" spans="5:7" x14ac:dyDescent="0.25">
      <c r="E1256" s="31"/>
      <c r="F1256" s="31"/>
      <c r="G1256" s="31"/>
    </row>
    <row r="1257" spans="5:7" x14ac:dyDescent="0.25">
      <c r="E1257" s="31"/>
      <c r="F1257" s="31"/>
      <c r="G1257" s="31"/>
    </row>
    <row r="1258" spans="5:7" x14ac:dyDescent="0.25">
      <c r="E1258" s="31"/>
      <c r="F1258" s="31"/>
      <c r="G1258" s="31"/>
    </row>
    <row r="1259" spans="5:7" x14ac:dyDescent="0.25">
      <c r="E1259" s="31"/>
      <c r="F1259" s="31"/>
      <c r="G1259" s="31"/>
    </row>
    <row r="1260" spans="5:7" x14ac:dyDescent="0.25">
      <c r="E1260" s="31"/>
      <c r="F1260" s="31"/>
      <c r="G1260" s="31"/>
    </row>
    <row r="1261" spans="5:7" x14ac:dyDescent="0.25">
      <c r="E1261" s="31"/>
      <c r="F1261" s="31"/>
      <c r="G1261" s="31"/>
    </row>
    <row r="1262" spans="5:7" x14ac:dyDescent="0.25">
      <c r="E1262" s="31"/>
      <c r="F1262" s="31"/>
      <c r="G1262" s="31"/>
    </row>
    <row r="1263" spans="5:7" x14ac:dyDescent="0.25">
      <c r="E1263" s="31"/>
      <c r="F1263" s="31"/>
      <c r="G1263" s="31"/>
    </row>
    <row r="1264" spans="5:7" x14ac:dyDescent="0.25">
      <c r="E1264" s="31"/>
      <c r="F1264" s="31"/>
      <c r="G1264" s="31"/>
    </row>
    <row r="1265" spans="5:7" x14ac:dyDescent="0.25">
      <c r="E1265" s="31"/>
      <c r="F1265" s="31"/>
      <c r="G1265" s="31"/>
    </row>
    <row r="1266" spans="5:7" x14ac:dyDescent="0.25">
      <c r="E1266" s="31"/>
      <c r="F1266" s="31"/>
      <c r="G1266" s="31"/>
    </row>
    <row r="1267" spans="5:7" x14ac:dyDescent="0.25">
      <c r="E1267" s="31"/>
      <c r="F1267" s="31"/>
      <c r="G1267" s="31"/>
    </row>
    <row r="1268" spans="5:7" x14ac:dyDescent="0.25">
      <c r="E1268" s="31"/>
      <c r="F1268" s="31"/>
      <c r="G1268" s="31"/>
    </row>
    <row r="1269" spans="5:7" x14ac:dyDescent="0.25">
      <c r="E1269" s="31"/>
      <c r="F1269" s="31"/>
      <c r="G1269" s="31"/>
    </row>
    <row r="1270" spans="5:7" x14ac:dyDescent="0.25">
      <c r="E1270" s="31"/>
      <c r="F1270" s="31"/>
      <c r="G1270" s="31"/>
    </row>
    <row r="1271" spans="5:7" x14ac:dyDescent="0.25">
      <c r="E1271" s="31"/>
      <c r="F1271" s="31"/>
      <c r="G1271" s="31"/>
    </row>
    <row r="1272" spans="5:7" x14ac:dyDescent="0.25">
      <c r="E1272" s="31"/>
      <c r="F1272" s="31"/>
      <c r="G1272" s="31"/>
    </row>
    <row r="1273" spans="5:7" x14ac:dyDescent="0.25">
      <c r="E1273" s="31"/>
      <c r="F1273" s="31"/>
      <c r="G1273" s="31"/>
    </row>
    <row r="1274" spans="5:7" x14ac:dyDescent="0.25">
      <c r="E1274" s="31"/>
      <c r="F1274" s="31"/>
      <c r="G1274" s="31"/>
    </row>
    <row r="1275" spans="5:7" x14ac:dyDescent="0.25">
      <c r="E1275" s="31"/>
      <c r="F1275" s="31"/>
      <c r="G1275" s="31"/>
    </row>
    <row r="1276" spans="5:7" x14ac:dyDescent="0.25">
      <c r="E1276" s="31"/>
      <c r="F1276" s="31"/>
      <c r="G1276" s="31"/>
    </row>
    <row r="1277" spans="5:7" x14ac:dyDescent="0.25">
      <c r="E1277" s="31"/>
      <c r="F1277" s="31"/>
      <c r="G1277" s="31"/>
    </row>
    <row r="1278" spans="5:7" x14ac:dyDescent="0.25">
      <c r="E1278" s="31"/>
      <c r="F1278" s="31"/>
      <c r="G1278" s="31"/>
    </row>
    <row r="1279" spans="5:7" x14ac:dyDescent="0.25">
      <c r="E1279" s="31"/>
      <c r="F1279" s="31"/>
      <c r="G1279" s="31"/>
    </row>
    <row r="1280" spans="5:7" x14ac:dyDescent="0.25">
      <c r="E1280" s="31"/>
      <c r="F1280" s="31"/>
      <c r="G1280" s="31"/>
    </row>
    <row r="1281" spans="5:7" x14ac:dyDescent="0.25">
      <c r="E1281" s="31"/>
      <c r="F1281" s="31"/>
      <c r="G1281" s="31"/>
    </row>
    <row r="1282" spans="5:7" x14ac:dyDescent="0.25">
      <c r="E1282" s="31"/>
      <c r="F1282" s="31"/>
      <c r="G1282" s="31"/>
    </row>
    <row r="1283" spans="5:7" x14ac:dyDescent="0.25">
      <c r="E1283" s="31"/>
      <c r="F1283" s="31"/>
      <c r="G1283" s="31"/>
    </row>
    <row r="1284" spans="5:7" x14ac:dyDescent="0.25">
      <c r="E1284" s="31"/>
      <c r="F1284" s="31"/>
      <c r="G1284" s="31"/>
    </row>
    <row r="1285" spans="5:7" x14ac:dyDescent="0.25">
      <c r="E1285" s="31"/>
      <c r="F1285" s="31"/>
      <c r="G1285" s="31"/>
    </row>
    <row r="1286" spans="5:7" x14ac:dyDescent="0.25">
      <c r="E1286" s="31"/>
      <c r="F1286" s="31"/>
      <c r="G1286" s="31"/>
    </row>
    <row r="1287" spans="5:7" x14ac:dyDescent="0.25">
      <c r="E1287" s="31"/>
      <c r="F1287" s="31"/>
      <c r="G1287" s="31"/>
    </row>
    <row r="1288" spans="5:7" x14ac:dyDescent="0.25">
      <c r="E1288" s="31"/>
      <c r="F1288" s="31"/>
      <c r="G1288" s="31"/>
    </row>
    <row r="1289" spans="5:7" x14ac:dyDescent="0.25">
      <c r="E1289" s="31"/>
      <c r="F1289" s="31"/>
      <c r="G1289" s="31"/>
    </row>
    <row r="1290" spans="5:7" x14ac:dyDescent="0.25">
      <c r="E1290" s="31"/>
      <c r="F1290" s="31"/>
      <c r="G1290" s="31"/>
    </row>
    <row r="1291" spans="5:7" x14ac:dyDescent="0.25">
      <c r="E1291" s="31"/>
      <c r="F1291" s="31"/>
      <c r="G1291" s="31"/>
    </row>
    <row r="1292" spans="5:7" x14ac:dyDescent="0.25">
      <c r="E1292" s="31"/>
      <c r="F1292" s="31"/>
      <c r="G1292" s="31"/>
    </row>
    <row r="1293" spans="5:7" x14ac:dyDescent="0.25">
      <c r="E1293" s="31"/>
      <c r="F1293" s="31"/>
      <c r="G1293" s="31"/>
    </row>
    <row r="1294" spans="5:7" x14ac:dyDescent="0.25">
      <c r="E1294" s="31"/>
      <c r="F1294" s="31"/>
      <c r="G1294" s="31"/>
    </row>
    <row r="1295" spans="5:7" x14ac:dyDescent="0.25">
      <c r="E1295" s="31"/>
      <c r="F1295" s="31"/>
      <c r="G1295" s="31"/>
    </row>
    <row r="1296" spans="5:7" x14ac:dyDescent="0.25">
      <c r="E1296" s="31"/>
      <c r="F1296" s="31"/>
      <c r="G1296" s="31"/>
    </row>
    <row r="1297" spans="5:7" x14ac:dyDescent="0.25">
      <c r="E1297" s="31"/>
      <c r="F1297" s="31"/>
      <c r="G1297" s="31"/>
    </row>
    <row r="1298" spans="5:7" x14ac:dyDescent="0.25">
      <c r="E1298" s="31"/>
      <c r="F1298" s="31"/>
      <c r="G1298" s="31"/>
    </row>
    <row r="1299" spans="5:7" x14ac:dyDescent="0.25">
      <c r="E1299" s="31"/>
      <c r="F1299" s="31"/>
      <c r="G1299" s="31"/>
    </row>
    <row r="1300" spans="5:7" x14ac:dyDescent="0.25">
      <c r="E1300" s="31"/>
      <c r="F1300" s="31"/>
      <c r="G1300" s="31"/>
    </row>
    <row r="1301" spans="5:7" x14ac:dyDescent="0.25">
      <c r="E1301" s="31"/>
      <c r="F1301" s="31"/>
      <c r="G1301" s="31"/>
    </row>
    <row r="1302" spans="5:7" x14ac:dyDescent="0.25">
      <c r="E1302" s="31"/>
      <c r="F1302" s="31"/>
      <c r="G1302" s="31"/>
    </row>
    <row r="1303" spans="5:7" x14ac:dyDescent="0.25">
      <c r="E1303" s="31"/>
      <c r="F1303" s="31"/>
      <c r="G1303" s="31"/>
    </row>
    <row r="1304" spans="5:7" x14ac:dyDescent="0.25">
      <c r="E1304" s="31"/>
      <c r="F1304" s="31"/>
      <c r="G1304" s="31"/>
    </row>
    <row r="1305" spans="5:7" x14ac:dyDescent="0.25">
      <c r="E1305" s="31"/>
      <c r="F1305" s="31"/>
      <c r="G1305" s="31"/>
    </row>
    <row r="1306" spans="5:7" x14ac:dyDescent="0.25">
      <c r="E1306" s="31"/>
      <c r="F1306" s="31"/>
      <c r="G1306" s="31"/>
    </row>
    <row r="1307" spans="5:7" x14ac:dyDescent="0.25">
      <c r="E1307" s="31"/>
      <c r="F1307" s="31"/>
      <c r="G1307" s="31"/>
    </row>
    <row r="1308" spans="5:7" x14ac:dyDescent="0.25">
      <c r="E1308" s="31"/>
      <c r="F1308" s="31"/>
      <c r="G1308" s="31"/>
    </row>
    <row r="1309" spans="5:7" x14ac:dyDescent="0.25">
      <c r="E1309" s="31"/>
      <c r="F1309" s="31"/>
      <c r="G1309" s="31"/>
    </row>
    <row r="1310" spans="5:7" x14ac:dyDescent="0.25">
      <c r="E1310" s="31"/>
      <c r="F1310" s="31"/>
      <c r="G1310" s="31"/>
    </row>
    <row r="1311" spans="5:7" x14ac:dyDescent="0.25">
      <c r="E1311" s="31"/>
      <c r="F1311" s="31"/>
      <c r="G1311" s="31"/>
    </row>
    <row r="1312" spans="5:7" x14ac:dyDescent="0.25">
      <c r="E1312" s="31"/>
      <c r="F1312" s="31"/>
      <c r="G1312" s="31"/>
    </row>
    <row r="1313" spans="5:7" x14ac:dyDescent="0.25">
      <c r="E1313" s="31"/>
      <c r="F1313" s="31"/>
      <c r="G1313" s="31"/>
    </row>
    <row r="1314" spans="5:7" x14ac:dyDescent="0.25">
      <c r="E1314" s="31"/>
      <c r="F1314" s="31"/>
      <c r="G1314" s="31"/>
    </row>
    <row r="1315" spans="5:7" x14ac:dyDescent="0.25">
      <c r="E1315" s="31"/>
      <c r="F1315" s="31"/>
      <c r="G1315" s="31"/>
    </row>
    <row r="1316" spans="5:7" x14ac:dyDescent="0.25">
      <c r="E1316" s="31"/>
      <c r="F1316" s="31"/>
      <c r="G1316" s="31"/>
    </row>
    <row r="1317" spans="5:7" x14ac:dyDescent="0.25">
      <c r="E1317" s="31"/>
      <c r="F1317" s="31"/>
      <c r="G1317" s="31"/>
    </row>
    <row r="1318" spans="5:7" x14ac:dyDescent="0.25">
      <c r="E1318" s="31"/>
      <c r="F1318" s="31"/>
      <c r="G1318" s="31"/>
    </row>
    <row r="1319" spans="5:7" x14ac:dyDescent="0.25">
      <c r="E1319" s="31"/>
      <c r="F1319" s="31"/>
      <c r="G1319" s="31"/>
    </row>
    <row r="1320" spans="5:7" x14ac:dyDescent="0.25">
      <c r="E1320" s="31"/>
      <c r="F1320" s="31"/>
      <c r="G1320" s="31"/>
    </row>
    <row r="1321" spans="5:7" x14ac:dyDescent="0.25">
      <c r="E1321" s="31"/>
      <c r="F1321" s="31"/>
      <c r="G1321" s="31"/>
    </row>
    <row r="1322" spans="5:7" x14ac:dyDescent="0.25">
      <c r="E1322" s="31"/>
      <c r="F1322" s="31"/>
      <c r="G1322" s="31"/>
    </row>
    <row r="1323" spans="5:7" x14ac:dyDescent="0.25">
      <c r="E1323" s="31"/>
      <c r="F1323" s="31"/>
      <c r="G1323" s="31"/>
    </row>
    <row r="1324" spans="5:7" x14ac:dyDescent="0.25">
      <c r="E1324" s="31"/>
      <c r="F1324" s="31"/>
      <c r="G1324" s="31"/>
    </row>
    <row r="1325" spans="5:7" x14ac:dyDescent="0.25">
      <c r="E1325" s="31"/>
      <c r="F1325" s="31"/>
      <c r="G1325" s="31"/>
    </row>
    <row r="1326" spans="5:7" x14ac:dyDescent="0.25">
      <c r="E1326" s="31"/>
      <c r="F1326" s="31"/>
      <c r="G1326" s="31"/>
    </row>
    <row r="1327" spans="5:7" x14ac:dyDescent="0.25">
      <c r="E1327" s="31"/>
      <c r="F1327" s="31"/>
      <c r="G1327" s="31"/>
    </row>
    <row r="1328" spans="5:7" x14ac:dyDescent="0.25">
      <c r="E1328" s="31"/>
      <c r="F1328" s="31"/>
      <c r="G1328" s="31"/>
    </row>
    <row r="1329" spans="5:7" x14ac:dyDescent="0.25">
      <c r="E1329" s="31"/>
      <c r="F1329" s="31"/>
      <c r="G1329" s="31"/>
    </row>
    <row r="1330" spans="5:7" x14ac:dyDescent="0.25">
      <c r="E1330" s="31"/>
      <c r="F1330" s="31"/>
      <c r="G1330" s="31"/>
    </row>
    <row r="1331" spans="5:7" x14ac:dyDescent="0.25">
      <c r="E1331" s="31"/>
      <c r="F1331" s="31"/>
      <c r="G1331" s="31"/>
    </row>
    <row r="1332" spans="5:7" x14ac:dyDescent="0.25">
      <c r="E1332" s="31"/>
      <c r="F1332" s="31"/>
      <c r="G1332" s="31"/>
    </row>
    <row r="1333" spans="5:7" x14ac:dyDescent="0.25">
      <c r="E1333" s="31"/>
      <c r="F1333" s="31"/>
      <c r="G1333" s="31"/>
    </row>
    <row r="1334" spans="5:7" x14ac:dyDescent="0.25">
      <c r="E1334" s="31"/>
      <c r="F1334" s="31"/>
      <c r="G1334" s="31"/>
    </row>
    <row r="1335" spans="5:7" x14ac:dyDescent="0.25">
      <c r="E1335" s="31"/>
      <c r="F1335" s="31"/>
      <c r="G1335" s="31"/>
    </row>
    <row r="1336" spans="5:7" x14ac:dyDescent="0.25">
      <c r="E1336" s="31"/>
      <c r="F1336" s="31"/>
      <c r="G1336" s="31"/>
    </row>
    <row r="1337" spans="5:7" x14ac:dyDescent="0.25">
      <c r="E1337" s="31"/>
      <c r="F1337" s="31"/>
      <c r="G1337" s="31"/>
    </row>
    <row r="1338" spans="5:7" x14ac:dyDescent="0.25">
      <c r="E1338" s="31"/>
      <c r="F1338" s="31"/>
      <c r="G1338" s="31"/>
    </row>
    <row r="1339" spans="5:7" x14ac:dyDescent="0.25">
      <c r="E1339" s="31"/>
      <c r="F1339" s="31"/>
      <c r="G1339" s="31"/>
    </row>
    <row r="1340" spans="5:7" x14ac:dyDescent="0.25">
      <c r="E1340" s="31"/>
      <c r="F1340" s="31"/>
      <c r="G1340" s="31"/>
    </row>
    <row r="1341" spans="5:7" x14ac:dyDescent="0.25">
      <c r="E1341" s="31"/>
      <c r="F1341" s="31"/>
      <c r="G1341" s="31"/>
    </row>
    <row r="1342" spans="5:7" x14ac:dyDescent="0.25">
      <c r="E1342" s="31"/>
      <c r="F1342" s="31"/>
      <c r="G1342" s="31"/>
    </row>
    <row r="1343" spans="5:7" x14ac:dyDescent="0.25">
      <c r="E1343" s="31"/>
      <c r="F1343" s="31"/>
      <c r="G1343" s="31"/>
    </row>
    <row r="1344" spans="5:7" x14ac:dyDescent="0.25">
      <c r="E1344" s="31"/>
      <c r="F1344" s="31"/>
      <c r="G1344" s="31"/>
    </row>
    <row r="1345" spans="5:7" x14ac:dyDescent="0.25">
      <c r="E1345" s="31"/>
      <c r="F1345" s="31"/>
      <c r="G1345" s="31"/>
    </row>
    <row r="1346" spans="5:7" x14ac:dyDescent="0.25">
      <c r="E1346" s="31"/>
      <c r="F1346" s="31"/>
      <c r="G1346" s="31"/>
    </row>
    <row r="1347" spans="5:7" x14ac:dyDescent="0.25">
      <c r="E1347" s="31"/>
      <c r="F1347" s="31"/>
      <c r="G1347" s="31"/>
    </row>
    <row r="1348" spans="5:7" x14ac:dyDescent="0.25">
      <c r="E1348" s="31"/>
      <c r="F1348" s="31"/>
      <c r="G1348" s="31"/>
    </row>
    <row r="1349" spans="5:7" x14ac:dyDescent="0.25">
      <c r="E1349" s="31"/>
      <c r="F1349" s="31"/>
      <c r="G1349" s="31"/>
    </row>
    <row r="1350" spans="5:7" x14ac:dyDescent="0.25">
      <c r="E1350" s="31"/>
      <c r="F1350" s="31"/>
      <c r="G1350" s="31"/>
    </row>
    <row r="1351" spans="5:7" x14ac:dyDescent="0.25">
      <c r="E1351" s="31"/>
      <c r="F1351" s="31"/>
      <c r="G1351" s="31"/>
    </row>
    <row r="1352" spans="5:7" x14ac:dyDescent="0.25">
      <c r="E1352" s="31"/>
      <c r="F1352" s="31"/>
      <c r="G1352" s="31"/>
    </row>
    <row r="1353" spans="5:7" x14ac:dyDescent="0.25">
      <c r="E1353" s="31"/>
      <c r="F1353" s="31"/>
      <c r="G1353" s="31"/>
    </row>
    <row r="1354" spans="5:7" x14ac:dyDescent="0.25">
      <c r="E1354" s="31"/>
      <c r="F1354" s="31"/>
      <c r="G1354" s="31"/>
    </row>
    <row r="1355" spans="5:7" x14ac:dyDescent="0.25">
      <c r="E1355" s="31"/>
      <c r="F1355" s="31"/>
      <c r="G1355" s="31"/>
    </row>
    <row r="1356" spans="5:7" x14ac:dyDescent="0.25">
      <c r="E1356" s="31"/>
      <c r="F1356" s="31"/>
      <c r="G1356" s="31"/>
    </row>
    <row r="1357" spans="5:7" x14ac:dyDescent="0.25">
      <c r="E1357" s="31"/>
      <c r="F1357" s="31"/>
      <c r="G1357" s="31"/>
    </row>
    <row r="1358" spans="5:7" x14ac:dyDescent="0.25">
      <c r="E1358" s="31"/>
      <c r="F1358" s="31"/>
      <c r="G1358" s="31"/>
    </row>
    <row r="1359" spans="5:7" x14ac:dyDescent="0.25">
      <c r="E1359" s="31"/>
      <c r="F1359" s="31"/>
      <c r="G1359" s="31"/>
    </row>
    <row r="1360" spans="5:7" x14ac:dyDescent="0.25">
      <c r="E1360" s="31"/>
      <c r="F1360" s="31"/>
      <c r="G1360" s="31"/>
    </row>
    <row r="1361" spans="5:7" x14ac:dyDescent="0.25">
      <c r="E1361" s="31"/>
      <c r="F1361" s="31"/>
      <c r="G1361" s="31"/>
    </row>
    <row r="1362" spans="5:7" x14ac:dyDescent="0.25">
      <c r="E1362" s="31"/>
      <c r="F1362" s="31"/>
      <c r="G1362" s="31"/>
    </row>
    <row r="1363" spans="5:7" x14ac:dyDescent="0.25">
      <c r="E1363" s="31"/>
      <c r="F1363" s="31"/>
      <c r="G1363" s="31"/>
    </row>
    <row r="1364" spans="5:7" x14ac:dyDescent="0.25">
      <c r="E1364" s="31"/>
      <c r="F1364" s="31"/>
      <c r="G1364" s="31"/>
    </row>
    <row r="1365" spans="5:7" x14ac:dyDescent="0.25">
      <c r="E1365" s="31"/>
      <c r="F1365" s="31"/>
      <c r="G1365" s="31"/>
    </row>
    <row r="1366" spans="5:7" x14ac:dyDescent="0.25">
      <c r="E1366" s="31"/>
      <c r="F1366" s="31"/>
      <c r="G1366" s="31"/>
    </row>
    <row r="1367" spans="5:7" x14ac:dyDescent="0.25">
      <c r="E1367" s="31"/>
      <c r="F1367" s="31"/>
      <c r="G1367" s="31"/>
    </row>
    <row r="1368" spans="5:7" x14ac:dyDescent="0.25">
      <c r="E1368" s="31"/>
      <c r="F1368" s="31"/>
      <c r="G1368" s="31"/>
    </row>
    <row r="1369" spans="5:7" x14ac:dyDescent="0.25">
      <c r="E1369" s="31"/>
      <c r="F1369" s="31"/>
      <c r="G1369" s="31"/>
    </row>
    <row r="1370" spans="5:7" x14ac:dyDescent="0.25">
      <c r="E1370" s="31"/>
      <c r="F1370" s="31"/>
      <c r="G1370" s="31"/>
    </row>
    <row r="1371" spans="5:7" x14ac:dyDescent="0.25">
      <c r="E1371" s="31"/>
      <c r="F1371" s="31"/>
      <c r="G1371" s="31"/>
    </row>
    <row r="1372" spans="5:7" x14ac:dyDescent="0.25">
      <c r="E1372" s="31"/>
      <c r="F1372" s="31"/>
      <c r="G1372" s="31"/>
    </row>
    <row r="1373" spans="5:7" x14ac:dyDescent="0.25">
      <c r="E1373" s="31"/>
      <c r="F1373" s="31"/>
      <c r="G1373" s="31"/>
    </row>
    <row r="1374" spans="5:7" x14ac:dyDescent="0.25">
      <c r="E1374" s="31"/>
      <c r="F1374" s="31"/>
      <c r="G1374" s="31"/>
    </row>
    <row r="1375" spans="5:7" x14ac:dyDescent="0.25">
      <c r="E1375" s="31"/>
      <c r="F1375" s="31"/>
      <c r="G1375" s="31"/>
    </row>
    <row r="1376" spans="5:7" x14ac:dyDescent="0.25">
      <c r="E1376" s="31"/>
      <c r="F1376" s="31"/>
      <c r="G1376" s="31"/>
    </row>
    <row r="1377" spans="5:7" x14ac:dyDescent="0.25">
      <c r="E1377" s="31"/>
      <c r="F1377" s="31"/>
      <c r="G1377" s="31"/>
    </row>
    <row r="1378" spans="5:7" x14ac:dyDescent="0.25">
      <c r="E1378" s="31"/>
      <c r="F1378" s="31"/>
      <c r="G1378" s="31"/>
    </row>
    <row r="1379" spans="5:7" x14ac:dyDescent="0.25">
      <c r="E1379" s="31"/>
      <c r="F1379" s="31"/>
      <c r="G1379" s="31"/>
    </row>
    <row r="1380" spans="5:7" x14ac:dyDescent="0.25">
      <c r="E1380" s="31"/>
      <c r="F1380" s="31"/>
      <c r="G1380" s="31"/>
    </row>
    <row r="1381" spans="5:7" x14ac:dyDescent="0.25">
      <c r="E1381" s="31"/>
      <c r="F1381" s="31"/>
      <c r="G1381" s="31"/>
    </row>
    <row r="1382" spans="5:7" x14ac:dyDescent="0.25">
      <c r="E1382" s="31"/>
      <c r="F1382" s="31"/>
      <c r="G1382" s="31"/>
    </row>
    <row r="1383" spans="5:7" x14ac:dyDescent="0.25">
      <c r="E1383" s="31"/>
      <c r="F1383" s="31"/>
      <c r="G1383" s="31"/>
    </row>
    <row r="1384" spans="5:7" x14ac:dyDescent="0.25">
      <c r="E1384" s="31"/>
      <c r="F1384" s="31"/>
      <c r="G1384" s="31"/>
    </row>
    <row r="1385" spans="5:7" x14ac:dyDescent="0.25">
      <c r="E1385" s="31"/>
      <c r="F1385" s="31"/>
      <c r="G1385" s="31"/>
    </row>
    <row r="1386" spans="5:7" x14ac:dyDescent="0.25">
      <c r="E1386" s="31"/>
      <c r="F1386" s="31"/>
      <c r="G1386" s="31"/>
    </row>
    <row r="1387" spans="5:7" x14ac:dyDescent="0.25">
      <c r="E1387" s="31"/>
      <c r="F1387" s="31"/>
      <c r="G1387" s="31"/>
    </row>
    <row r="1388" spans="5:7" x14ac:dyDescent="0.25">
      <c r="E1388" s="31"/>
      <c r="F1388" s="31"/>
      <c r="G1388" s="31"/>
    </row>
    <row r="1389" spans="5:7" x14ac:dyDescent="0.25">
      <c r="E1389" s="31"/>
      <c r="F1389" s="31"/>
      <c r="G1389" s="31"/>
    </row>
    <row r="1390" spans="5:7" x14ac:dyDescent="0.25">
      <c r="E1390" s="31"/>
      <c r="F1390" s="31"/>
      <c r="G1390" s="31"/>
    </row>
    <row r="1391" spans="5:7" x14ac:dyDescent="0.25">
      <c r="E1391" s="31"/>
      <c r="F1391" s="31"/>
      <c r="G1391" s="31"/>
    </row>
    <row r="1392" spans="5:7" x14ac:dyDescent="0.25">
      <c r="E1392" s="31"/>
      <c r="F1392" s="31"/>
      <c r="G1392" s="31"/>
    </row>
    <row r="1393" spans="5:7" x14ac:dyDescent="0.25">
      <c r="E1393" s="31"/>
      <c r="F1393" s="31"/>
      <c r="G1393" s="31"/>
    </row>
    <row r="1394" spans="5:7" x14ac:dyDescent="0.25">
      <c r="E1394" s="31"/>
      <c r="F1394" s="31"/>
      <c r="G1394" s="31"/>
    </row>
    <row r="1395" spans="5:7" x14ac:dyDescent="0.25">
      <c r="E1395" s="31"/>
      <c r="F1395" s="31"/>
      <c r="G1395" s="31"/>
    </row>
    <row r="1396" spans="5:7" x14ac:dyDescent="0.25">
      <c r="E1396" s="31"/>
      <c r="F1396" s="31"/>
      <c r="G1396" s="31"/>
    </row>
    <row r="1397" spans="5:7" x14ac:dyDescent="0.25">
      <c r="E1397" s="31"/>
      <c r="F1397" s="31"/>
      <c r="G1397" s="31"/>
    </row>
    <row r="1398" spans="5:7" x14ac:dyDescent="0.25">
      <c r="E1398" s="31"/>
      <c r="F1398" s="31"/>
      <c r="G1398" s="31"/>
    </row>
    <row r="1399" spans="5:7" x14ac:dyDescent="0.25">
      <c r="E1399" s="31"/>
      <c r="F1399" s="31"/>
      <c r="G1399" s="31"/>
    </row>
    <row r="1400" spans="5:7" x14ac:dyDescent="0.25">
      <c r="E1400" s="31"/>
      <c r="F1400" s="31"/>
      <c r="G1400" s="31"/>
    </row>
    <row r="1401" spans="5:7" x14ac:dyDescent="0.25">
      <c r="E1401" s="31"/>
      <c r="F1401" s="31"/>
      <c r="G1401" s="31"/>
    </row>
    <row r="1402" spans="5:7" x14ac:dyDescent="0.25">
      <c r="E1402" s="31"/>
      <c r="F1402" s="31"/>
      <c r="G1402" s="31"/>
    </row>
    <row r="1403" spans="5:7" x14ac:dyDescent="0.25">
      <c r="E1403" s="31"/>
      <c r="F1403" s="31"/>
      <c r="G1403" s="31"/>
    </row>
    <row r="1404" spans="5:7" x14ac:dyDescent="0.25">
      <c r="E1404" s="31"/>
      <c r="F1404" s="31"/>
      <c r="G1404" s="31"/>
    </row>
    <row r="1405" spans="5:7" x14ac:dyDescent="0.25">
      <c r="E1405" s="31"/>
      <c r="F1405" s="31"/>
      <c r="G1405" s="31"/>
    </row>
    <row r="1406" spans="5:7" x14ac:dyDescent="0.25">
      <c r="E1406" s="31"/>
      <c r="F1406" s="31"/>
      <c r="G1406" s="31"/>
    </row>
    <row r="1407" spans="5:7" x14ac:dyDescent="0.25">
      <c r="E1407" s="31"/>
      <c r="F1407" s="31"/>
      <c r="G1407" s="31"/>
    </row>
    <row r="1408" spans="5:7" x14ac:dyDescent="0.25">
      <c r="E1408" s="31"/>
      <c r="F1408" s="31"/>
      <c r="G1408" s="31"/>
    </row>
    <row r="1409" spans="5:7" x14ac:dyDescent="0.25">
      <c r="E1409" s="31"/>
      <c r="F1409" s="31"/>
      <c r="G1409" s="31"/>
    </row>
    <row r="1410" spans="5:7" x14ac:dyDescent="0.25">
      <c r="E1410" s="31"/>
      <c r="F1410" s="31"/>
      <c r="G1410" s="31"/>
    </row>
    <row r="1411" spans="5:7" x14ac:dyDescent="0.25">
      <c r="E1411" s="31"/>
      <c r="F1411" s="31"/>
      <c r="G1411" s="31"/>
    </row>
    <row r="1412" spans="5:7" x14ac:dyDescent="0.25">
      <c r="E1412" s="31"/>
      <c r="F1412" s="31"/>
      <c r="G1412" s="31"/>
    </row>
    <row r="1413" spans="5:7" x14ac:dyDescent="0.25">
      <c r="E1413" s="31"/>
      <c r="F1413" s="31"/>
      <c r="G1413" s="31"/>
    </row>
    <row r="1414" spans="5:7" x14ac:dyDescent="0.25">
      <c r="E1414" s="31"/>
      <c r="F1414" s="31"/>
      <c r="G1414" s="31"/>
    </row>
    <row r="1415" spans="5:7" x14ac:dyDescent="0.25">
      <c r="E1415" s="31"/>
      <c r="F1415" s="31"/>
      <c r="G1415" s="31"/>
    </row>
    <row r="1416" spans="5:7" x14ac:dyDescent="0.25">
      <c r="E1416" s="31"/>
      <c r="F1416" s="31"/>
      <c r="G1416" s="31"/>
    </row>
    <row r="1417" spans="5:7" x14ac:dyDescent="0.25">
      <c r="E1417" s="31"/>
      <c r="F1417" s="31"/>
      <c r="G1417" s="31"/>
    </row>
    <row r="1418" spans="5:7" x14ac:dyDescent="0.25">
      <c r="E1418" s="31"/>
      <c r="F1418" s="31"/>
      <c r="G1418" s="31"/>
    </row>
    <row r="1419" spans="5:7" x14ac:dyDescent="0.25">
      <c r="E1419" s="31"/>
      <c r="F1419" s="31"/>
      <c r="G1419" s="31"/>
    </row>
    <row r="1420" spans="5:7" x14ac:dyDescent="0.25">
      <c r="E1420" s="31"/>
      <c r="F1420" s="31"/>
      <c r="G1420" s="31"/>
    </row>
    <row r="1421" spans="5:7" x14ac:dyDescent="0.25">
      <c r="E1421" s="31"/>
      <c r="F1421" s="31"/>
      <c r="G1421" s="31"/>
    </row>
    <row r="1422" spans="5:7" x14ac:dyDescent="0.25">
      <c r="E1422" s="31"/>
      <c r="F1422" s="31"/>
      <c r="G1422" s="31"/>
    </row>
    <row r="1423" spans="5:7" x14ac:dyDescent="0.25">
      <c r="E1423" s="31"/>
      <c r="F1423" s="31"/>
      <c r="G1423" s="31"/>
    </row>
    <row r="1424" spans="5:7" x14ac:dyDescent="0.25">
      <c r="E1424" s="31"/>
      <c r="F1424" s="31"/>
      <c r="G1424" s="31"/>
    </row>
    <row r="1425" spans="5:7" x14ac:dyDescent="0.25">
      <c r="E1425" s="31"/>
      <c r="F1425" s="31"/>
      <c r="G1425" s="31"/>
    </row>
    <row r="1426" spans="5:7" x14ac:dyDescent="0.25">
      <c r="E1426" s="31"/>
      <c r="F1426" s="31"/>
      <c r="G1426" s="31"/>
    </row>
    <row r="1427" spans="5:7" x14ac:dyDescent="0.25">
      <c r="E1427" s="31"/>
      <c r="F1427" s="31"/>
      <c r="G1427" s="31"/>
    </row>
    <row r="1428" spans="5:7" x14ac:dyDescent="0.25">
      <c r="E1428" s="31"/>
      <c r="F1428" s="31"/>
      <c r="G1428" s="31"/>
    </row>
    <row r="1429" spans="5:7" x14ac:dyDescent="0.25">
      <c r="E1429" s="31"/>
      <c r="F1429" s="31"/>
      <c r="G1429" s="31"/>
    </row>
    <row r="1430" spans="5:7" x14ac:dyDescent="0.25">
      <c r="E1430" s="31"/>
      <c r="F1430" s="31"/>
      <c r="G1430" s="31"/>
    </row>
    <row r="1431" spans="5:7" x14ac:dyDescent="0.25">
      <c r="E1431" s="31"/>
      <c r="F1431" s="31"/>
      <c r="G1431" s="31"/>
    </row>
    <row r="1432" spans="5:7" x14ac:dyDescent="0.25">
      <c r="E1432" s="31"/>
      <c r="F1432" s="31"/>
      <c r="G1432" s="31"/>
    </row>
    <row r="1433" spans="5:7" x14ac:dyDescent="0.25">
      <c r="E1433" s="31"/>
      <c r="F1433" s="31"/>
      <c r="G1433" s="31"/>
    </row>
    <row r="1434" spans="5:7" x14ac:dyDescent="0.25">
      <c r="E1434" s="31"/>
      <c r="F1434" s="31"/>
      <c r="G1434" s="31"/>
    </row>
    <row r="1435" spans="5:7" x14ac:dyDescent="0.25">
      <c r="E1435" s="31"/>
      <c r="F1435" s="31"/>
      <c r="G1435" s="31"/>
    </row>
    <row r="1436" spans="5:7" x14ac:dyDescent="0.25">
      <c r="E1436" s="31"/>
      <c r="F1436" s="31"/>
      <c r="G1436" s="31"/>
    </row>
    <row r="1437" spans="5:7" x14ac:dyDescent="0.25">
      <c r="E1437" s="31"/>
      <c r="F1437" s="31"/>
      <c r="G1437" s="31"/>
    </row>
    <row r="1438" spans="5:7" x14ac:dyDescent="0.25">
      <c r="E1438" s="31"/>
      <c r="F1438" s="31"/>
      <c r="G1438" s="31"/>
    </row>
    <row r="1439" spans="5:7" x14ac:dyDescent="0.25">
      <c r="E1439" s="31"/>
      <c r="F1439" s="31"/>
      <c r="G1439" s="31"/>
    </row>
    <row r="1440" spans="5:7" x14ac:dyDescent="0.25">
      <c r="E1440" s="31"/>
      <c r="F1440" s="31"/>
      <c r="G1440" s="31"/>
    </row>
    <row r="1441" spans="5:7" x14ac:dyDescent="0.25">
      <c r="E1441" s="31"/>
      <c r="F1441" s="31"/>
      <c r="G1441" s="31"/>
    </row>
    <row r="1442" spans="5:7" x14ac:dyDescent="0.25">
      <c r="E1442" s="31"/>
      <c r="F1442" s="31"/>
      <c r="G1442" s="31"/>
    </row>
    <row r="1443" spans="5:7" x14ac:dyDescent="0.25">
      <c r="E1443" s="31"/>
      <c r="F1443" s="31"/>
      <c r="G1443" s="31"/>
    </row>
    <row r="1444" spans="5:7" x14ac:dyDescent="0.25">
      <c r="E1444" s="31"/>
      <c r="F1444" s="31"/>
      <c r="G1444" s="31"/>
    </row>
    <row r="1445" spans="5:7" x14ac:dyDescent="0.25">
      <c r="E1445" s="31"/>
      <c r="F1445" s="31"/>
      <c r="G1445" s="31"/>
    </row>
    <row r="1446" spans="5:7" x14ac:dyDescent="0.25">
      <c r="E1446" s="31"/>
      <c r="F1446" s="31"/>
      <c r="G1446" s="31"/>
    </row>
    <row r="1447" spans="5:7" x14ac:dyDescent="0.25">
      <c r="E1447" s="31"/>
      <c r="F1447" s="31"/>
      <c r="G1447" s="31"/>
    </row>
    <row r="1448" spans="5:7" x14ac:dyDescent="0.25">
      <c r="E1448" s="31"/>
      <c r="F1448" s="31"/>
      <c r="G1448" s="31"/>
    </row>
    <row r="1449" spans="5:7" x14ac:dyDescent="0.25">
      <c r="E1449" s="31"/>
      <c r="F1449" s="31"/>
      <c r="G1449" s="31"/>
    </row>
    <row r="1450" spans="5:7" x14ac:dyDescent="0.25">
      <c r="E1450" s="31"/>
      <c r="F1450" s="31"/>
      <c r="G1450" s="31"/>
    </row>
    <row r="1451" spans="5:7" x14ac:dyDescent="0.25">
      <c r="E1451" s="31"/>
      <c r="F1451" s="31"/>
      <c r="G1451" s="31"/>
    </row>
    <row r="1452" spans="5:7" x14ac:dyDescent="0.25">
      <c r="E1452" s="31"/>
      <c r="F1452" s="31"/>
      <c r="G1452" s="31"/>
    </row>
    <row r="1453" spans="5:7" x14ac:dyDescent="0.25">
      <c r="E1453" s="31"/>
      <c r="F1453" s="31"/>
      <c r="G1453" s="31"/>
    </row>
    <row r="1454" spans="5:7" x14ac:dyDescent="0.25">
      <c r="E1454" s="31"/>
      <c r="F1454" s="31"/>
      <c r="G1454" s="31"/>
    </row>
    <row r="1455" spans="5:7" x14ac:dyDescent="0.25">
      <c r="E1455" s="31"/>
      <c r="F1455" s="31"/>
      <c r="G1455" s="31"/>
    </row>
    <row r="1456" spans="5:7" x14ac:dyDescent="0.25">
      <c r="E1456" s="31"/>
      <c r="F1456" s="31"/>
      <c r="G1456" s="31"/>
    </row>
    <row r="1457" spans="5:7" x14ac:dyDescent="0.25">
      <c r="E1457" s="31"/>
      <c r="F1457" s="31"/>
      <c r="G1457" s="31"/>
    </row>
    <row r="1458" spans="5:7" x14ac:dyDescent="0.25">
      <c r="E1458" s="31"/>
      <c r="F1458" s="31"/>
      <c r="G1458" s="31"/>
    </row>
    <row r="1459" spans="5:7" x14ac:dyDescent="0.25">
      <c r="E1459" s="31"/>
      <c r="F1459" s="31"/>
      <c r="G1459" s="31"/>
    </row>
    <row r="1460" spans="5:7" x14ac:dyDescent="0.25">
      <c r="E1460" s="31"/>
      <c r="F1460" s="31"/>
      <c r="G1460" s="31"/>
    </row>
    <row r="1461" spans="5:7" x14ac:dyDescent="0.25">
      <c r="E1461" s="31"/>
      <c r="F1461" s="31"/>
      <c r="G1461" s="31"/>
    </row>
    <row r="1462" spans="5:7" x14ac:dyDescent="0.25">
      <c r="E1462" s="31"/>
      <c r="F1462" s="31"/>
      <c r="G1462" s="31"/>
    </row>
    <row r="1463" spans="5:7" x14ac:dyDescent="0.25">
      <c r="E1463" s="31"/>
      <c r="F1463" s="31"/>
      <c r="G1463" s="31"/>
    </row>
    <row r="1464" spans="5:7" x14ac:dyDescent="0.25">
      <c r="E1464" s="31"/>
      <c r="F1464" s="31"/>
      <c r="G1464" s="31"/>
    </row>
    <row r="1465" spans="5:7" x14ac:dyDescent="0.25">
      <c r="E1465" s="31"/>
      <c r="F1465" s="31"/>
      <c r="G1465" s="31"/>
    </row>
    <row r="1466" spans="5:7" x14ac:dyDescent="0.25">
      <c r="E1466" s="31"/>
      <c r="F1466" s="31"/>
      <c r="G1466" s="31"/>
    </row>
    <row r="1467" spans="5:7" x14ac:dyDescent="0.25">
      <c r="E1467" s="31"/>
      <c r="F1467" s="31"/>
      <c r="G1467" s="31"/>
    </row>
    <row r="1468" spans="5:7" x14ac:dyDescent="0.25">
      <c r="E1468" s="31"/>
      <c r="F1468" s="31"/>
      <c r="G1468" s="31"/>
    </row>
    <row r="1469" spans="5:7" x14ac:dyDescent="0.25">
      <c r="E1469" s="31"/>
      <c r="F1469" s="31"/>
      <c r="G1469" s="31"/>
    </row>
    <row r="1470" spans="5:7" x14ac:dyDescent="0.25">
      <c r="E1470" s="31"/>
      <c r="F1470" s="31"/>
      <c r="G1470" s="31"/>
    </row>
    <row r="1471" spans="5:7" x14ac:dyDescent="0.25">
      <c r="E1471" s="31"/>
      <c r="F1471" s="31"/>
      <c r="G1471" s="31"/>
    </row>
    <row r="1472" spans="5:7" x14ac:dyDescent="0.25">
      <c r="E1472" s="31"/>
      <c r="F1472" s="31"/>
      <c r="G1472" s="31"/>
    </row>
    <row r="1473" spans="5:7" x14ac:dyDescent="0.25">
      <c r="E1473" s="31"/>
      <c r="F1473" s="31"/>
      <c r="G1473" s="31"/>
    </row>
    <row r="1474" spans="5:7" x14ac:dyDescent="0.25">
      <c r="E1474" s="31"/>
      <c r="F1474" s="31"/>
      <c r="G1474" s="31"/>
    </row>
    <row r="1475" spans="5:7" x14ac:dyDescent="0.25">
      <c r="E1475" s="31"/>
      <c r="F1475" s="31"/>
      <c r="G1475" s="31"/>
    </row>
    <row r="1476" spans="5:7" x14ac:dyDescent="0.25">
      <c r="E1476" s="31"/>
      <c r="F1476" s="31"/>
      <c r="G1476" s="31"/>
    </row>
    <row r="1477" spans="5:7" x14ac:dyDescent="0.25">
      <c r="E1477" s="31"/>
      <c r="F1477" s="31"/>
      <c r="G1477" s="31"/>
    </row>
    <row r="1478" spans="5:7" x14ac:dyDescent="0.25">
      <c r="E1478" s="31"/>
      <c r="F1478" s="31"/>
      <c r="G1478" s="31"/>
    </row>
    <row r="1479" spans="5:7" x14ac:dyDescent="0.25">
      <c r="E1479" s="31"/>
      <c r="F1479" s="31"/>
      <c r="G1479" s="31"/>
    </row>
    <row r="1480" spans="5:7" x14ac:dyDescent="0.25">
      <c r="E1480" s="31"/>
      <c r="F1480" s="31"/>
      <c r="G1480" s="31"/>
    </row>
    <row r="1481" spans="5:7" x14ac:dyDescent="0.25">
      <c r="E1481" s="31"/>
      <c r="F1481" s="31"/>
      <c r="G1481" s="31"/>
    </row>
    <row r="1482" spans="5:7" x14ac:dyDescent="0.25">
      <c r="E1482" s="31"/>
      <c r="F1482" s="31"/>
      <c r="G1482" s="31"/>
    </row>
    <row r="1483" spans="5:7" x14ac:dyDescent="0.25">
      <c r="E1483" s="31"/>
      <c r="F1483" s="31"/>
      <c r="G1483" s="31"/>
    </row>
    <row r="1484" spans="5:7" x14ac:dyDescent="0.25">
      <c r="E1484" s="31"/>
      <c r="F1484" s="31"/>
      <c r="G1484" s="31"/>
    </row>
    <row r="1485" spans="5:7" x14ac:dyDescent="0.25">
      <c r="E1485" s="31"/>
      <c r="F1485" s="31"/>
      <c r="G1485" s="31"/>
    </row>
    <row r="1486" spans="5:7" x14ac:dyDescent="0.25">
      <c r="E1486" s="31"/>
      <c r="F1486" s="31"/>
      <c r="G1486" s="31"/>
    </row>
    <row r="1487" spans="5:7" x14ac:dyDescent="0.25">
      <c r="E1487" s="31"/>
      <c r="F1487" s="31"/>
      <c r="G1487" s="31"/>
    </row>
    <row r="1488" spans="5:7" x14ac:dyDescent="0.25">
      <c r="E1488" s="31"/>
      <c r="F1488" s="31"/>
      <c r="G1488" s="31"/>
    </row>
    <row r="1489" spans="5:7" x14ac:dyDescent="0.25">
      <c r="E1489" s="31"/>
      <c r="F1489" s="31"/>
      <c r="G1489" s="31"/>
    </row>
    <row r="1490" spans="5:7" x14ac:dyDescent="0.25">
      <c r="E1490" s="31"/>
      <c r="F1490" s="31"/>
      <c r="G1490" s="31"/>
    </row>
    <row r="1491" spans="5:7" x14ac:dyDescent="0.25">
      <c r="E1491" s="31"/>
      <c r="F1491" s="31"/>
      <c r="G1491" s="31"/>
    </row>
    <row r="1492" spans="5:7" x14ac:dyDescent="0.25">
      <c r="E1492" s="31"/>
      <c r="F1492" s="31"/>
      <c r="G1492" s="31"/>
    </row>
    <row r="1493" spans="5:7" x14ac:dyDescent="0.25">
      <c r="E1493" s="31"/>
      <c r="F1493" s="31"/>
      <c r="G1493" s="31"/>
    </row>
    <row r="1494" spans="5:7" x14ac:dyDescent="0.25">
      <c r="E1494" s="31"/>
      <c r="F1494" s="31"/>
      <c r="G1494" s="31"/>
    </row>
    <row r="1495" spans="5:7" x14ac:dyDescent="0.25">
      <c r="E1495" s="31"/>
      <c r="F1495" s="31"/>
      <c r="G1495" s="31"/>
    </row>
    <row r="1496" spans="5:7" x14ac:dyDescent="0.25">
      <c r="E1496" s="31"/>
      <c r="F1496" s="31"/>
      <c r="G1496" s="31"/>
    </row>
    <row r="1497" spans="5:7" x14ac:dyDescent="0.25">
      <c r="E1497" s="31"/>
      <c r="F1497" s="31"/>
      <c r="G1497" s="31"/>
    </row>
    <row r="1498" spans="5:7" x14ac:dyDescent="0.25">
      <c r="E1498" s="31"/>
      <c r="F1498" s="31"/>
      <c r="G1498" s="31"/>
    </row>
    <row r="1499" spans="5:7" x14ac:dyDescent="0.25">
      <c r="E1499" s="31"/>
      <c r="F1499" s="31"/>
      <c r="G1499" s="31"/>
    </row>
    <row r="1500" spans="5:7" x14ac:dyDescent="0.25">
      <c r="E1500" s="31"/>
      <c r="F1500" s="31"/>
      <c r="G1500" s="31"/>
    </row>
    <row r="1501" spans="5:7" x14ac:dyDescent="0.25">
      <c r="E1501" s="31"/>
      <c r="F1501" s="31"/>
      <c r="G1501" s="31"/>
    </row>
    <row r="1502" spans="5:7" x14ac:dyDescent="0.25">
      <c r="E1502" s="31"/>
      <c r="F1502" s="31"/>
      <c r="G1502" s="31"/>
    </row>
    <row r="1503" spans="5:7" x14ac:dyDescent="0.25">
      <c r="E1503" s="31"/>
      <c r="F1503" s="31"/>
      <c r="G1503" s="31"/>
    </row>
    <row r="1504" spans="5:7" x14ac:dyDescent="0.25">
      <c r="E1504" s="31"/>
      <c r="F1504" s="31"/>
      <c r="G1504" s="31"/>
    </row>
    <row r="1505" spans="5:7" x14ac:dyDescent="0.25">
      <c r="E1505" s="31"/>
      <c r="F1505" s="31"/>
      <c r="G1505" s="31"/>
    </row>
    <row r="1506" spans="5:7" x14ac:dyDescent="0.25">
      <c r="E1506" s="31"/>
      <c r="F1506" s="31"/>
      <c r="G1506" s="31"/>
    </row>
    <row r="1507" spans="5:7" x14ac:dyDescent="0.25">
      <c r="E1507" s="31"/>
      <c r="F1507" s="31"/>
      <c r="G1507" s="31"/>
    </row>
    <row r="1508" spans="5:7" x14ac:dyDescent="0.25">
      <c r="E1508" s="31"/>
      <c r="F1508" s="31"/>
      <c r="G1508" s="31"/>
    </row>
    <row r="1509" spans="5:7" x14ac:dyDescent="0.25">
      <c r="E1509" s="31"/>
      <c r="F1509" s="31"/>
      <c r="G1509" s="31"/>
    </row>
    <row r="1510" spans="5:7" x14ac:dyDescent="0.25">
      <c r="E1510" s="31"/>
      <c r="F1510" s="31"/>
      <c r="G1510" s="31"/>
    </row>
    <row r="1511" spans="5:7" x14ac:dyDescent="0.25">
      <c r="E1511" s="31"/>
      <c r="F1511" s="31"/>
      <c r="G1511" s="31"/>
    </row>
    <row r="1512" spans="5:7" x14ac:dyDescent="0.25">
      <c r="E1512" s="31"/>
      <c r="F1512" s="31"/>
      <c r="G1512" s="31"/>
    </row>
    <row r="1513" spans="5:7" x14ac:dyDescent="0.25">
      <c r="E1513" s="31"/>
      <c r="F1513" s="31"/>
      <c r="G1513" s="31"/>
    </row>
    <row r="1514" spans="5:7" x14ac:dyDescent="0.25">
      <c r="E1514" s="31"/>
      <c r="F1514" s="31"/>
      <c r="G1514" s="31"/>
    </row>
    <row r="1515" spans="5:7" x14ac:dyDescent="0.25">
      <c r="E1515" s="31"/>
      <c r="F1515" s="31"/>
      <c r="G1515" s="31"/>
    </row>
    <row r="1516" spans="5:7" x14ac:dyDescent="0.25">
      <c r="E1516" s="31"/>
      <c r="F1516" s="31"/>
      <c r="G1516" s="31"/>
    </row>
    <row r="1517" spans="5:7" x14ac:dyDescent="0.25">
      <c r="E1517" s="31"/>
      <c r="F1517" s="31"/>
      <c r="G1517" s="31"/>
    </row>
    <row r="1518" spans="5:7" x14ac:dyDescent="0.25">
      <c r="E1518" s="31"/>
      <c r="F1518" s="31"/>
      <c r="G1518" s="31"/>
    </row>
    <row r="1519" spans="5:7" x14ac:dyDescent="0.25">
      <c r="E1519" s="31"/>
      <c r="F1519" s="31"/>
      <c r="G1519" s="31"/>
    </row>
    <row r="1520" spans="5:7" x14ac:dyDescent="0.25">
      <c r="E1520" s="31"/>
      <c r="F1520" s="31"/>
      <c r="G1520" s="31"/>
    </row>
    <row r="1521" spans="5:7" x14ac:dyDescent="0.25">
      <c r="E1521" s="31"/>
      <c r="F1521" s="31"/>
      <c r="G1521" s="31"/>
    </row>
    <row r="1522" spans="5:7" x14ac:dyDescent="0.25">
      <c r="E1522" s="31"/>
      <c r="F1522" s="31"/>
      <c r="G1522" s="31"/>
    </row>
    <row r="1523" spans="5:7" x14ac:dyDescent="0.25">
      <c r="E1523" s="31"/>
      <c r="F1523" s="31"/>
      <c r="G1523" s="31"/>
    </row>
    <row r="1524" spans="5:7" x14ac:dyDescent="0.25">
      <c r="E1524" s="31"/>
      <c r="F1524" s="31"/>
      <c r="G1524" s="31"/>
    </row>
    <row r="1525" spans="5:7" x14ac:dyDescent="0.25">
      <c r="E1525" s="31"/>
      <c r="F1525" s="31"/>
      <c r="G1525" s="31"/>
    </row>
    <row r="1526" spans="5:7" x14ac:dyDescent="0.25">
      <c r="E1526" s="31"/>
      <c r="F1526" s="31"/>
      <c r="G1526" s="31"/>
    </row>
    <row r="1527" spans="5:7" x14ac:dyDescent="0.25">
      <c r="E1527" s="31"/>
      <c r="F1527" s="31"/>
      <c r="G1527" s="31"/>
    </row>
    <row r="1528" spans="5:7" x14ac:dyDescent="0.25">
      <c r="E1528" s="31"/>
      <c r="F1528" s="31"/>
      <c r="G1528" s="31"/>
    </row>
    <row r="1529" spans="5:7" x14ac:dyDescent="0.25">
      <c r="E1529" s="31"/>
      <c r="F1529" s="31"/>
      <c r="G1529" s="31"/>
    </row>
    <row r="1530" spans="5:7" x14ac:dyDescent="0.25">
      <c r="E1530" s="31"/>
      <c r="F1530" s="31"/>
      <c r="G1530" s="31"/>
    </row>
    <row r="1531" spans="5:7" x14ac:dyDescent="0.25">
      <c r="E1531" s="31"/>
      <c r="F1531" s="31"/>
      <c r="G1531" s="31"/>
    </row>
    <row r="1532" spans="5:7" x14ac:dyDescent="0.25">
      <c r="E1532" s="31"/>
      <c r="F1532" s="31"/>
      <c r="G1532" s="31"/>
    </row>
    <row r="1533" spans="5:7" x14ac:dyDescent="0.25">
      <c r="E1533" s="31"/>
      <c r="F1533" s="31"/>
      <c r="G1533" s="31"/>
    </row>
    <row r="1534" spans="5:7" x14ac:dyDescent="0.25">
      <c r="E1534" s="31"/>
      <c r="F1534" s="31"/>
      <c r="G1534" s="31"/>
    </row>
    <row r="1535" spans="5:7" x14ac:dyDescent="0.25">
      <c r="E1535" s="31"/>
      <c r="F1535" s="31"/>
      <c r="G1535" s="31"/>
    </row>
    <row r="1536" spans="5:7" x14ac:dyDescent="0.25">
      <c r="E1536" s="31"/>
      <c r="F1536" s="31"/>
      <c r="G1536" s="31"/>
    </row>
    <row r="1537" spans="5:7" x14ac:dyDescent="0.25">
      <c r="E1537" s="31"/>
      <c r="F1537" s="31"/>
      <c r="G1537" s="31"/>
    </row>
    <row r="1538" spans="5:7" x14ac:dyDescent="0.25">
      <c r="E1538" s="31"/>
      <c r="F1538" s="31"/>
      <c r="G1538" s="31"/>
    </row>
    <row r="1539" spans="5:7" x14ac:dyDescent="0.25">
      <c r="E1539" s="31"/>
      <c r="F1539" s="31"/>
      <c r="G1539" s="31"/>
    </row>
    <row r="1540" spans="5:7" x14ac:dyDescent="0.25">
      <c r="E1540" s="31"/>
      <c r="F1540" s="31"/>
      <c r="G1540" s="31"/>
    </row>
    <row r="1541" spans="5:7" x14ac:dyDescent="0.25">
      <c r="E1541" s="31"/>
      <c r="F1541" s="31"/>
      <c r="G1541" s="31"/>
    </row>
    <row r="1542" spans="5:7" x14ac:dyDescent="0.25">
      <c r="E1542" s="31"/>
      <c r="F1542" s="31"/>
      <c r="G1542" s="31"/>
    </row>
    <row r="1543" spans="5:7" x14ac:dyDescent="0.25">
      <c r="E1543" s="31"/>
      <c r="F1543" s="31"/>
      <c r="G1543" s="31"/>
    </row>
    <row r="1544" spans="5:7" x14ac:dyDescent="0.25">
      <c r="E1544" s="31"/>
      <c r="F1544" s="31"/>
      <c r="G1544" s="31"/>
    </row>
    <row r="1545" spans="5:7" x14ac:dyDescent="0.25">
      <c r="E1545" s="31"/>
      <c r="F1545" s="31"/>
      <c r="G1545" s="31"/>
    </row>
    <row r="1546" spans="5:7" x14ac:dyDescent="0.25">
      <c r="E1546" s="31"/>
      <c r="F1546" s="31"/>
      <c r="G1546" s="31"/>
    </row>
    <row r="1547" spans="5:7" x14ac:dyDescent="0.25">
      <c r="E1547" s="31"/>
      <c r="F1547" s="31"/>
      <c r="G1547" s="31"/>
    </row>
    <row r="1548" spans="5:7" x14ac:dyDescent="0.25">
      <c r="E1548" s="31"/>
      <c r="F1548" s="31"/>
      <c r="G1548" s="31"/>
    </row>
    <row r="1549" spans="5:7" x14ac:dyDescent="0.25">
      <c r="E1549" s="31"/>
      <c r="F1549" s="31"/>
      <c r="G1549" s="31"/>
    </row>
    <row r="1550" spans="5:7" x14ac:dyDescent="0.25">
      <c r="E1550" s="31"/>
      <c r="F1550" s="31"/>
      <c r="G1550" s="31"/>
    </row>
    <row r="1551" spans="5:7" x14ac:dyDescent="0.25">
      <c r="E1551" s="31"/>
      <c r="F1551" s="31"/>
      <c r="G1551" s="31"/>
    </row>
    <row r="1552" spans="5:7" x14ac:dyDescent="0.25">
      <c r="E1552" s="31"/>
      <c r="F1552" s="31"/>
      <c r="G1552" s="31"/>
    </row>
    <row r="1553" spans="5:7" x14ac:dyDescent="0.25">
      <c r="E1553" s="31"/>
      <c r="F1553" s="31"/>
      <c r="G1553" s="31"/>
    </row>
    <row r="1554" spans="5:7" x14ac:dyDescent="0.25">
      <c r="E1554" s="31"/>
      <c r="F1554" s="31"/>
      <c r="G1554" s="31"/>
    </row>
    <row r="1555" spans="5:7" x14ac:dyDescent="0.25">
      <c r="E1555" s="31"/>
      <c r="F1555" s="31"/>
      <c r="G1555" s="31"/>
    </row>
    <row r="1556" spans="5:7" x14ac:dyDescent="0.25">
      <c r="E1556" s="31"/>
      <c r="F1556" s="31"/>
      <c r="G1556" s="31"/>
    </row>
    <row r="1557" spans="5:7" x14ac:dyDescent="0.25">
      <c r="E1557" s="31"/>
      <c r="F1557" s="31"/>
      <c r="G1557" s="31"/>
    </row>
    <row r="1558" spans="5:7" x14ac:dyDescent="0.25">
      <c r="E1558" s="31"/>
      <c r="F1558" s="31"/>
      <c r="G1558" s="31"/>
    </row>
    <row r="1559" spans="5:7" x14ac:dyDescent="0.25">
      <c r="E1559" s="31"/>
      <c r="F1559" s="31"/>
      <c r="G1559" s="31"/>
    </row>
    <row r="1560" spans="5:7" x14ac:dyDescent="0.25">
      <c r="E1560" s="31"/>
      <c r="F1560" s="31"/>
      <c r="G1560" s="31"/>
    </row>
    <row r="1561" spans="5:7" x14ac:dyDescent="0.25">
      <c r="E1561" s="31"/>
      <c r="F1561" s="31"/>
      <c r="G1561" s="31"/>
    </row>
    <row r="1562" spans="5:7" x14ac:dyDescent="0.25">
      <c r="E1562" s="31"/>
      <c r="F1562" s="31"/>
      <c r="G1562" s="31"/>
    </row>
    <row r="1563" spans="5:7" x14ac:dyDescent="0.25">
      <c r="E1563" s="31"/>
      <c r="F1563" s="31"/>
      <c r="G1563" s="31"/>
    </row>
    <row r="1564" spans="5:7" x14ac:dyDescent="0.25">
      <c r="E1564" s="31"/>
      <c r="F1564" s="31"/>
      <c r="G1564" s="31"/>
    </row>
    <row r="1565" spans="5:7" x14ac:dyDescent="0.25">
      <c r="E1565" s="31"/>
      <c r="F1565" s="31"/>
      <c r="G1565" s="31"/>
    </row>
    <row r="1566" spans="5:7" x14ac:dyDescent="0.25">
      <c r="E1566" s="31"/>
      <c r="F1566" s="31"/>
      <c r="G1566" s="31"/>
    </row>
    <row r="1567" spans="5:7" x14ac:dyDescent="0.25">
      <c r="E1567" s="31"/>
      <c r="F1567" s="31"/>
      <c r="G1567" s="31"/>
    </row>
    <row r="1568" spans="5:7" x14ac:dyDescent="0.25">
      <c r="E1568" s="31"/>
      <c r="F1568" s="31"/>
      <c r="G1568" s="31"/>
    </row>
    <row r="1569" spans="5:7" x14ac:dyDescent="0.25">
      <c r="E1569" s="31"/>
      <c r="F1569" s="31"/>
      <c r="G1569" s="31"/>
    </row>
    <row r="1570" spans="5:7" x14ac:dyDescent="0.25">
      <c r="E1570" s="31"/>
      <c r="F1570" s="31"/>
      <c r="G1570" s="31"/>
    </row>
    <row r="1571" spans="5:7" x14ac:dyDescent="0.25">
      <c r="E1571" s="31"/>
      <c r="F1571" s="31"/>
      <c r="G1571" s="31"/>
    </row>
    <row r="1572" spans="5:7" x14ac:dyDescent="0.25">
      <c r="E1572" s="31"/>
      <c r="F1572" s="31"/>
      <c r="G1572" s="31"/>
    </row>
    <row r="1573" spans="5:7" x14ac:dyDescent="0.25">
      <c r="E1573" s="31"/>
      <c r="F1573" s="31"/>
      <c r="G1573" s="31"/>
    </row>
    <row r="1574" spans="5:7" x14ac:dyDescent="0.25">
      <c r="E1574" s="31"/>
      <c r="F1574" s="31"/>
      <c r="G1574" s="31"/>
    </row>
    <row r="1575" spans="5:7" x14ac:dyDescent="0.25">
      <c r="E1575" s="31"/>
      <c r="F1575" s="31"/>
      <c r="G1575" s="31"/>
    </row>
    <row r="1576" spans="5:7" x14ac:dyDescent="0.25">
      <c r="E1576" s="31"/>
      <c r="F1576" s="31"/>
      <c r="G1576" s="31"/>
    </row>
    <row r="1577" spans="5:7" x14ac:dyDescent="0.25">
      <c r="E1577" s="31"/>
      <c r="F1577" s="31"/>
      <c r="G1577" s="31"/>
    </row>
    <row r="1578" spans="5:7" x14ac:dyDescent="0.25">
      <c r="E1578" s="31"/>
      <c r="F1578" s="31"/>
      <c r="G1578" s="31"/>
    </row>
    <row r="1579" spans="5:7" x14ac:dyDescent="0.25">
      <c r="E1579" s="31"/>
      <c r="F1579" s="31"/>
      <c r="G1579" s="31"/>
    </row>
    <row r="1580" spans="5:7" x14ac:dyDescent="0.25">
      <c r="E1580" s="31"/>
      <c r="F1580" s="31"/>
      <c r="G1580" s="31"/>
    </row>
    <row r="1581" spans="5:7" x14ac:dyDescent="0.25">
      <c r="E1581" s="31"/>
      <c r="F1581" s="31"/>
      <c r="G1581" s="31"/>
    </row>
    <row r="1582" spans="5:7" x14ac:dyDescent="0.25">
      <c r="E1582" s="31"/>
      <c r="F1582" s="31"/>
      <c r="G1582" s="31"/>
    </row>
    <row r="1583" spans="5:7" x14ac:dyDescent="0.25">
      <c r="E1583" s="31"/>
      <c r="F1583" s="31"/>
      <c r="G1583" s="31"/>
    </row>
    <row r="1584" spans="5:7" x14ac:dyDescent="0.25">
      <c r="E1584" s="31"/>
      <c r="F1584" s="31"/>
      <c r="G1584" s="31"/>
    </row>
    <row r="1585" spans="5:7" x14ac:dyDescent="0.25">
      <c r="E1585" s="31"/>
      <c r="F1585" s="31"/>
      <c r="G1585" s="31"/>
    </row>
    <row r="1586" spans="5:7" x14ac:dyDescent="0.25">
      <c r="E1586" s="31"/>
      <c r="F1586" s="31"/>
      <c r="G1586" s="31"/>
    </row>
    <row r="1587" spans="5:7" x14ac:dyDescent="0.25">
      <c r="E1587" s="31"/>
      <c r="F1587" s="31"/>
      <c r="G1587" s="31"/>
    </row>
    <row r="1588" spans="5:7" x14ac:dyDescent="0.25">
      <c r="E1588" s="31"/>
      <c r="F1588" s="31"/>
      <c r="G1588" s="31"/>
    </row>
    <row r="1589" spans="5:7" x14ac:dyDescent="0.25">
      <c r="E1589" s="31"/>
      <c r="F1589" s="31"/>
      <c r="G1589" s="31"/>
    </row>
    <row r="1590" spans="5:7" x14ac:dyDescent="0.25">
      <c r="E1590" s="31"/>
      <c r="F1590" s="31"/>
      <c r="G1590" s="31"/>
    </row>
    <row r="1591" spans="5:7" x14ac:dyDescent="0.25">
      <c r="E1591" s="31"/>
      <c r="F1591" s="31"/>
      <c r="G1591" s="31"/>
    </row>
    <row r="1592" spans="5:7" x14ac:dyDescent="0.25">
      <c r="E1592" s="31"/>
      <c r="F1592" s="31"/>
      <c r="G1592" s="31"/>
    </row>
    <row r="1593" spans="5:7" x14ac:dyDescent="0.25">
      <c r="E1593" s="31"/>
      <c r="F1593" s="31"/>
      <c r="G1593" s="31"/>
    </row>
    <row r="1594" spans="5:7" x14ac:dyDescent="0.25">
      <c r="E1594" s="31"/>
      <c r="F1594" s="31"/>
      <c r="G1594" s="31"/>
    </row>
    <row r="1595" spans="5:7" x14ac:dyDescent="0.25">
      <c r="E1595" s="31"/>
      <c r="F1595" s="31"/>
      <c r="G1595" s="31"/>
    </row>
    <row r="1596" spans="5:7" x14ac:dyDescent="0.25">
      <c r="E1596" s="31"/>
      <c r="F1596" s="31"/>
      <c r="G1596" s="31"/>
    </row>
    <row r="1597" spans="5:7" x14ac:dyDescent="0.25">
      <c r="E1597" s="31"/>
      <c r="F1597" s="31"/>
      <c r="G1597" s="31"/>
    </row>
    <row r="1598" spans="5:7" x14ac:dyDescent="0.25">
      <c r="E1598" s="31"/>
      <c r="F1598" s="31"/>
      <c r="G1598" s="31"/>
    </row>
    <row r="1599" spans="5:7" x14ac:dyDescent="0.25">
      <c r="E1599" s="31"/>
      <c r="F1599" s="31"/>
      <c r="G1599" s="31"/>
    </row>
    <row r="1600" spans="5:7" x14ac:dyDescent="0.25">
      <c r="E1600" s="31"/>
      <c r="F1600" s="31"/>
      <c r="G1600" s="31"/>
    </row>
    <row r="1601" spans="5:7" x14ac:dyDescent="0.25">
      <c r="E1601" s="31"/>
      <c r="F1601" s="31"/>
      <c r="G1601" s="31"/>
    </row>
    <row r="1602" spans="5:7" x14ac:dyDescent="0.25">
      <c r="E1602" s="31"/>
      <c r="F1602" s="31"/>
      <c r="G1602" s="31"/>
    </row>
    <row r="1603" spans="5:7" x14ac:dyDescent="0.25">
      <c r="E1603" s="31"/>
      <c r="F1603" s="31"/>
      <c r="G1603" s="31"/>
    </row>
    <row r="1604" spans="5:7" x14ac:dyDescent="0.25">
      <c r="E1604" s="31"/>
      <c r="F1604" s="31"/>
      <c r="G1604" s="31"/>
    </row>
    <row r="1605" spans="5:7" x14ac:dyDescent="0.25">
      <c r="E1605" s="31"/>
      <c r="F1605" s="31"/>
      <c r="G1605" s="31"/>
    </row>
    <row r="1606" spans="5:7" x14ac:dyDescent="0.25">
      <c r="E1606" s="31"/>
      <c r="F1606" s="31"/>
      <c r="G1606" s="31"/>
    </row>
    <row r="1607" spans="5:7" x14ac:dyDescent="0.25">
      <c r="E1607" s="31"/>
      <c r="F1607" s="31"/>
      <c r="G1607" s="31"/>
    </row>
    <row r="1608" spans="5:7" x14ac:dyDescent="0.25">
      <c r="E1608" s="31"/>
      <c r="F1608" s="31"/>
      <c r="G1608" s="31"/>
    </row>
    <row r="1609" spans="5:7" x14ac:dyDescent="0.25">
      <c r="E1609" s="31"/>
      <c r="F1609" s="31"/>
      <c r="G1609" s="31"/>
    </row>
    <row r="1610" spans="5:7" x14ac:dyDescent="0.25">
      <c r="E1610" s="31"/>
      <c r="F1610" s="31"/>
      <c r="G1610" s="31"/>
    </row>
    <row r="1611" spans="5:7" x14ac:dyDescent="0.25">
      <c r="E1611" s="31"/>
      <c r="F1611" s="31"/>
      <c r="G1611" s="31"/>
    </row>
    <row r="1612" spans="5:7" x14ac:dyDescent="0.25">
      <c r="E1612" s="31"/>
      <c r="F1612" s="31"/>
      <c r="G1612" s="31"/>
    </row>
    <row r="1613" spans="5:7" x14ac:dyDescent="0.25">
      <c r="E1613" s="31"/>
      <c r="F1613" s="31"/>
      <c r="G1613" s="31"/>
    </row>
    <row r="1614" spans="5:7" x14ac:dyDescent="0.25">
      <c r="E1614" s="31"/>
      <c r="F1614" s="31"/>
      <c r="G1614" s="31"/>
    </row>
    <row r="1615" spans="5:7" x14ac:dyDescent="0.25">
      <c r="E1615" s="31"/>
      <c r="F1615" s="31"/>
      <c r="G1615" s="31"/>
    </row>
    <row r="1616" spans="5:7" x14ac:dyDescent="0.25">
      <c r="E1616" s="31"/>
      <c r="F1616" s="31"/>
      <c r="G1616" s="31"/>
    </row>
    <row r="1617" spans="5:7" x14ac:dyDescent="0.25">
      <c r="E1617" s="31"/>
      <c r="F1617" s="31"/>
      <c r="G1617" s="31"/>
    </row>
    <row r="1618" spans="5:7" x14ac:dyDescent="0.25">
      <c r="E1618" s="31"/>
      <c r="F1618" s="31"/>
      <c r="G1618" s="31"/>
    </row>
    <row r="1619" spans="5:7" x14ac:dyDescent="0.25">
      <c r="E1619" s="31"/>
      <c r="F1619" s="31"/>
      <c r="G1619" s="31"/>
    </row>
    <row r="1620" spans="5:7" x14ac:dyDescent="0.25">
      <c r="E1620" s="31"/>
      <c r="F1620" s="31"/>
      <c r="G1620" s="31"/>
    </row>
    <row r="1621" spans="5:7" x14ac:dyDescent="0.25">
      <c r="E1621" s="31"/>
      <c r="F1621" s="31"/>
      <c r="G1621" s="31"/>
    </row>
    <row r="1622" spans="5:7" x14ac:dyDescent="0.25">
      <c r="E1622" s="31"/>
      <c r="F1622" s="31"/>
      <c r="G1622" s="31"/>
    </row>
    <row r="1623" spans="5:7" x14ac:dyDescent="0.25">
      <c r="E1623" s="31"/>
      <c r="F1623" s="31"/>
      <c r="G1623" s="31"/>
    </row>
    <row r="1624" spans="5:7" x14ac:dyDescent="0.25">
      <c r="E1624" s="31"/>
      <c r="F1624" s="31"/>
      <c r="G1624" s="31"/>
    </row>
    <row r="1625" spans="5:7" x14ac:dyDescent="0.25">
      <c r="E1625" s="31"/>
      <c r="F1625" s="31"/>
      <c r="G1625" s="31"/>
    </row>
    <row r="1626" spans="5:7" x14ac:dyDescent="0.25">
      <c r="E1626" s="31"/>
      <c r="F1626" s="31"/>
      <c r="G1626" s="31"/>
    </row>
    <row r="1627" spans="5:7" x14ac:dyDescent="0.25">
      <c r="E1627" s="31"/>
      <c r="F1627" s="31"/>
      <c r="G1627" s="31"/>
    </row>
    <row r="1628" spans="5:7" x14ac:dyDescent="0.25">
      <c r="E1628" s="31"/>
      <c r="F1628" s="31"/>
      <c r="G1628" s="31"/>
    </row>
    <row r="1629" spans="5:7" x14ac:dyDescent="0.25">
      <c r="E1629" s="31"/>
      <c r="F1629" s="31"/>
      <c r="G1629" s="31"/>
    </row>
    <row r="1630" spans="5:7" x14ac:dyDescent="0.25">
      <c r="E1630" s="31"/>
      <c r="F1630" s="31"/>
      <c r="G1630" s="31"/>
    </row>
    <row r="1631" spans="5:7" x14ac:dyDescent="0.25">
      <c r="E1631" s="31"/>
      <c r="F1631" s="31"/>
      <c r="G1631" s="31"/>
    </row>
    <row r="1632" spans="5:7" x14ac:dyDescent="0.25">
      <c r="E1632" s="31"/>
      <c r="F1632" s="31"/>
      <c r="G1632" s="31"/>
    </row>
    <row r="1633" spans="5:7" x14ac:dyDescent="0.25">
      <c r="E1633" s="31"/>
      <c r="F1633" s="31"/>
      <c r="G1633" s="31"/>
    </row>
    <row r="1634" spans="5:7" x14ac:dyDescent="0.25">
      <c r="E1634" s="31"/>
      <c r="F1634" s="31"/>
      <c r="G1634" s="31"/>
    </row>
    <row r="1635" spans="5:7" x14ac:dyDescent="0.25">
      <c r="E1635" s="31"/>
      <c r="F1635" s="31"/>
      <c r="G1635" s="31"/>
    </row>
    <row r="1636" spans="5:7" x14ac:dyDescent="0.25">
      <c r="E1636" s="31"/>
      <c r="F1636" s="31"/>
      <c r="G1636" s="31"/>
    </row>
    <row r="1637" spans="5:7" x14ac:dyDescent="0.25">
      <c r="E1637" s="31"/>
      <c r="F1637" s="31"/>
      <c r="G1637" s="31"/>
    </row>
    <row r="1638" spans="5:7" x14ac:dyDescent="0.25">
      <c r="E1638" s="31"/>
      <c r="F1638" s="31"/>
      <c r="G1638" s="31"/>
    </row>
    <row r="1639" spans="5:7" x14ac:dyDescent="0.25">
      <c r="E1639" s="31"/>
      <c r="F1639" s="31"/>
      <c r="G1639" s="31"/>
    </row>
    <row r="1640" spans="5:7" x14ac:dyDescent="0.25">
      <c r="E1640" s="31"/>
      <c r="F1640" s="31"/>
      <c r="G1640" s="31"/>
    </row>
    <row r="1641" spans="5:7" x14ac:dyDescent="0.25">
      <c r="E1641" s="31"/>
      <c r="F1641" s="31"/>
      <c r="G1641" s="31"/>
    </row>
    <row r="1642" spans="5:7" x14ac:dyDescent="0.25">
      <c r="E1642" s="31"/>
      <c r="F1642" s="31"/>
      <c r="G1642" s="31"/>
    </row>
    <row r="1643" spans="5:7" x14ac:dyDescent="0.25">
      <c r="E1643" s="31"/>
      <c r="F1643" s="31"/>
      <c r="G1643" s="31"/>
    </row>
    <row r="1644" spans="5:7" x14ac:dyDescent="0.25">
      <c r="E1644" s="31"/>
      <c r="F1644" s="31"/>
      <c r="G1644" s="31"/>
    </row>
    <row r="1645" spans="5:7" x14ac:dyDescent="0.25">
      <c r="E1645" s="31"/>
      <c r="F1645" s="31"/>
      <c r="G1645" s="31"/>
    </row>
    <row r="1646" spans="5:7" x14ac:dyDescent="0.25">
      <c r="E1646" s="31"/>
      <c r="F1646" s="31"/>
      <c r="G1646" s="31"/>
    </row>
    <row r="1647" spans="5:7" x14ac:dyDescent="0.25">
      <c r="E1647" s="31"/>
      <c r="F1647" s="31"/>
      <c r="G1647" s="31"/>
    </row>
    <row r="1648" spans="5:7" x14ac:dyDescent="0.25">
      <c r="E1648" s="31"/>
      <c r="F1648" s="31"/>
      <c r="G1648" s="31"/>
    </row>
    <row r="1649" spans="5:7" x14ac:dyDescent="0.25">
      <c r="E1649" s="31"/>
      <c r="F1649" s="31"/>
      <c r="G1649" s="31"/>
    </row>
    <row r="1650" spans="5:7" x14ac:dyDescent="0.25">
      <c r="E1650" s="31"/>
      <c r="F1650" s="31"/>
      <c r="G1650" s="31"/>
    </row>
    <row r="1651" spans="5:7" x14ac:dyDescent="0.25">
      <c r="E1651" s="31"/>
      <c r="F1651" s="31"/>
      <c r="G1651" s="31"/>
    </row>
    <row r="1652" spans="5:7" x14ac:dyDescent="0.25">
      <c r="E1652" s="31"/>
      <c r="F1652" s="31"/>
      <c r="G1652" s="31"/>
    </row>
    <row r="1653" spans="5:7" x14ac:dyDescent="0.25">
      <c r="E1653" s="31"/>
      <c r="F1653" s="31"/>
      <c r="G1653" s="31"/>
    </row>
    <row r="1654" spans="5:7" x14ac:dyDescent="0.25">
      <c r="E1654" s="31"/>
      <c r="F1654" s="31"/>
      <c r="G1654" s="31"/>
    </row>
    <row r="1655" spans="5:7" x14ac:dyDescent="0.25">
      <c r="E1655" s="31"/>
      <c r="F1655" s="31"/>
      <c r="G1655" s="31"/>
    </row>
    <row r="1656" spans="5:7" x14ac:dyDescent="0.25">
      <c r="E1656" s="31"/>
      <c r="F1656" s="31"/>
      <c r="G1656" s="31"/>
    </row>
    <row r="1657" spans="5:7" x14ac:dyDescent="0.25">
      <c r="E1657" s="31"/>
      <c r="F1657" s="31"/>
      <c r="G1657" s="31"/>
    </row>
    <row r="1658" spans="5:7" x14ac:dyDescent="0.25">
      <c r="E1658" s="31"/>
      <c r="F1658" s="31"/>
      <c r="G1658" s="31"/>
    </row>
    <row r="1659" spans="5:7" x14ac:dyDescent="0.25">
      <c r="E1659" s="31"/>
      <c r="F1659" s="31"/>
      <c r="G1659" s="31"/>
    </row>
    <row r="1660" spans="5:7" x14ac:dyDescent="0.25">
      <c r="E1660" s="31"/>
      <c r="F1660" s="31"/>
      <c r="G1660" s="31"/>
    </row>
    <row r="1661" spans="5:7" x14ac:dyDescent="0.25">
      <c r="E1661" s="31"/>
      <c r="F1661" s="31"/>
      <c r="G1661" s="31"/>
    </row>
    <row r="1662" spans="5:7" x14ac:dyDescent="0.25">
      <c r="E1662" s="31"/>
      <c r="F1662" s="31"/>
      <c r="G1662" s="31"/>
    </row>
    <row r="1663" spans="5:7" x14ac:dyDescent="0.25">
      <c r="E1663" s="31"/>
      <c r="F1663" s="31"/>
      <c r="G1663" s="31"/>
    </row>
    <row r="1664" spans="5:7" x14ac:dyDescent="0.25">
      <c r="E1664" s="31"/>
      <c r="F1664" s="31"/>
      <c r="G1664" s="31"/>
    </row>
    <row r="1665" spans="5:7" x14ac:dyDescent="0.25">
      <c r="E1665" s="31"/>
      <c r="F1665" s="31"/>
      <c r="G1665" s="31"/>
    </row>
    <row r="1666" spans="5:7" x14ac:dyDescent="0.25">
      <c r="E1666" s="31"/>
      <c r="F1666" s="31"/>
      <c r="G1666" s="31"/>
    </row>
    <row r="1667" spans="5:7" x14ac:dyDescent="0.25">
      <c r="E1667" s="31"/>
      <c r="F1667" s="31"/>
      <c r="G1667" s="31"/>
    </row>
    <row r="1668" spans="5:7" x14ac:dyDescent="0.25">
      <c r="E1668" s="31"/>
      <c r="F1668" s="31"/>
      <c r="G1668" s="31"/>
    </row>
    <row r="1669" spans="5:7" x14ac:dyDescent="0.25">
      <c r="E1669" s="31"/>
      <c r="F1669" s="31"/>
      <c r="G1669" s="31"/>
    </row>
    <row r="1670" spans="5:7" x14ac:dyDescent="0.25">
      <c r="E1670" s="31"/>
      <c r="F1670" s="31"/>
      <c r="G1670" s="31"/>
    </row>
    <row r="1671" spans="5:7" x14ac:dyDescent="0.25">
      <c r="E1671" s="31"/>
      <c r="F1671" s="31"/>
      <c r="G1671" s="31"/>
    </row>
    <row r="1672" spans="5:7" x14ac:dyDescent="0.25">
      <c r="E1672" s="31"/>
      <c r="F1672" s="31"/>
      <c r="G1672" s="31"/>
    </row>
    <row r="1673" spans="5:7" x14ac:dyDescent="0.25">
      <c r="E1673" s="31"/>
      <c r="F1673" s="31"/>
      <c r="G1673" s="31"/>
    </row>
    <row r="1674" spans="5:7" x14ac:dyDescent="0.25">
      <c r="E1674" s="31"/>
      <c r="F1674" s="31"/>
      <c r="G1674" s="31"/>
    </row>
    <row r="1675" spans="5:7" x14ac:dyDescent="0.25">
      <c r="E1675" s="31"/>
      <c r="F1675" s="31"/>
      <c r="G1675" s="31"/>
    </row>
    <row r="1676" spans="5:7" x14ac:dyDescent="0.25">
      <c r="E1676" s="31"/>
      <c r="F1676" s="31"/>
      <c r="G1676" s="31"/>
    </row>
    <row r="1677" spans="5:7" x14ac:dyDescent="0.25">
      <c r="E1677" s="31"/>
      <c r="F1677" s="31"/>
      <c r="G1677" s="31"/>
    </row>
    <row r="1678" spans="5:7" x14ac:dyDescent="0.25">
      <c r="E1678" s="31"/>
      <c r="F1678" s="31"/>
      <c r="G1678" s="31"/>
    </row>
    <row r="1679" spans="5:7" x14ac:dyDescent="0.25">
      <c r="E1679" s="31"/>
      <c r="F1679" s="31"/>
      <c r="G1679" s="31"/>
    </row>
    <row r="1680" spans="5:7" x14ac:dyDescent="0.25">
      <c r="E1680" s="31"/>
      <c r="F1680" s="31"/>
      <c r="G1680" s="31"/>
    </row>
    <row r="1681" spans="5:7" x14ac:dyDescent="0.25">
      <c r="E1681" s="31"/>
      <c r="F1681" s="31"/>
      <c r="G1681" s="31"/>
    </row>
    <row r="1682" spans="5:7" x14ac:dyDescent="0.25">
      <c r="E1682" s="31"/>
      <c r="F1682" s="31"/>
      <c r="G1682" s="31"/>
    </row>
    <row r="1683" spans="5:7" x14ac:dyDescent="0.25">
      <c r="E1683" s="31"/>
      <c r="F1683" s="31"/>
      <c r="G1683" s="31"/>
    </row>
    <row r="1684" spans="5:7" x14ac:dyDescent="0.25">
      <c r="E1684" s="31"/>
      <c r="F1684" s="31"/>
      <c r="G1684" s="31"/>
    </row>
    <row r="1685" spans="5:7" x14ac:dyDescent="0.25">
      <c r="E1685" s="31"/>
      <c r="F1685" s="31"/>
      <c r="G1685" s="31"/>
    </row>
    <row r="1686" spans="5:7" x14ac:dyDescent="0.25">
      <c r="E1686" s="31"/>
      <c r="F1686" s="31"/>
      <c r="G1686" s="31"/>
    </row>
    <row r="1687" spans="5:7" x14ac:dyDescent="0.25">
      <c r="E1687" s="31"/>
      <c r="F1687" s="31"/>
      <c r="G1687" s="31"/>
    </row>
    <row r="1688" spans="5:7" x14ac:dyDescent="0.25">
      <c r="E1688" s="31"/>
      <c r="F1688" s="31"/>
      <c r="G1688" s="31"/>
    </row>
    <row r="1689" spans="5:7" x14ac:dyDescent="0.25">
      <c r="E1689" s="31"/>
      <c r="F1689" s="31"/>
      <c r="G1689" s="31"/>
    </row>
    <row r="1690" spans="5:7" x14ac:dyDescent="0.25">
      <c r="E1690" s="31"/>
      <c r="F1690" s="31"/>
      <c r="G1690" s="31"/>
    </row>
    <row r="1691" spans="5:7" x14ac:dyDescent="0.25">
      <c r="E1691" s="31"/>
      <c r="F1691" s="31"/>
      <c r="G1691" s="31"/>
    </row>
    <row r="1692" spans="5:7" x14ac:dyDescent="0.25">
      <c r="E1692" s="31"/>
      <c r="F1692" s="31"/>
      <c r="G1692" s="31"/>
    </row>
    <row r="1693" spans="5:7" x14ac:dyDescent="0.25">
      <c r="E1693" s="31"/>
      <c r="F1693" s="31"/>
      <c r="G1693" s="31"/>
    </row>
    <row r="1694" spans="5:7" x14ac:dyDescent="0.25">
      <c r="E1694" s="31"/>
      <c r="F1694" s="31"/>
      <c r="G1694" s="31"/>
    </row>
    <row r="1695" spans="5:7" x14ac:dyDescent="0.25">
      <c r="E1695" s="31"/>
      <c r="F1695" s="31"/>
      <c r="G1695" s="31"/>
    </row>
    <row r="1696" spans="5:7" x14ac:dyDescent="0.25">
      <c r="E1696" s="31"/>
      <c r="F1696" s="31"/>
      <c r="G1696" s="31"/>
    </row>
    <row r="1697" spans="5:7" x14ac:dyDescent="0.25">
      <c r="E1697" s="31"/>
      <c r="F1697" s="31"/>
      <c r="G1697" s="31"/>
    </row>
    <row r="1698" spans="5:7" x14ac:dyDescent="0.25">
      <c r="E1698" s="31"/>
      <c r="F1698" s="31"/>
      <c r="G1698" s="31"/>
    </row>
    <row r="1699" spans="5:7" x14ac:dyDescent="0.25">
      <c r="E1699" s="31"/>
      <c r="F1699" s="31"/>
      <c r="G1699" s="31"/>
    </row>
    <row r="1700" spans="5:7" x14ac:dyDescent="0.25">
      <c r="E1700" s="31"/>
      <c r="F1700" s="31"/>
      <c r="G1700" s="31"/>
    </row>
    <row r="1701" spans="5:7" x14ac:dyDescent="0.25">
      <c r="E1701" s="31"/>
      <c r="F1701" s="31"/>
      <c r="G1701" s="31"/>
    </row>
    <row r="1702" spans="5:7" x14ac:dyDescent="0.25">
      <c r="E1702" s="31"/>
      <c r="F1702" s="31"/>
      <c r="G1702" s="31"/>
    </row>
    <row r="1703" spans="5:7" x14ac:dyDescent="0.25">
      <c r="E1703" s="31"/>
      <c r="F1703" s="31"/>
      <c r="G1703" s="31"/>
    </row>
    <row r="1704" spans="5:7" x14ac:dyDescent="0.25">
      <c r="E1704" s="31"/>
      <c r="F1704" s="31"/>
      <c r="G1704" s="31"/>
    </row>
    <row r="1705" spans="5:7" x14ac:dyDescent="0.25">
      <c r="E1705" s="31"/>
      <c r="F1705" s="31"/>
      <c r="G1705" s="31"/>
    </row>
    <row r="1706" spans="5:7" x14ac:dyDescent="0.25">
      <c r="E1706" s="31"/>
      <c r="F1706" s="31"/>
      <c r="G1706" s="31"/>
    </row>
    <row r="1707" spans="5:7" x14ac:dyDescent="0.25">
      <c r="E1707" s="31"/>
      <c r="F1707" s="31"/>
      <c r="G1707" s="31"/>
    </row>
    <row r="1708" spans="5:7" x14ac:dyDescent="0.25">
      <c r="E1708" s="31"/>
      <c r="F1708" s="31"/>
      <c r="G1708" s="31"/>
    </row>
    <row r="1709" spans="5:7" x14ac:dyDescent="0.25">
      <c r="E1709" s="31"/>
      <c r="F1709" s="31"/>
      <c r="G1709" s="31"/>
    </row>
    <row r="1710" spans="5:7" x14ac:dyDescent="0.25">
      <c r="E1710" s="31"/>
      <c r="F1710" s="31"/>
      <c r="G1710" s="31"/>
    </row>
    <row r="1711" spans="5:7" x14ac:dyDescent="0.25">
      <c r="E1711" s="31"/>
      <c r="F1711" s="31"/>
      <c r="G1711" s="31"/>
    </row>
    <row r="1712" spans="5:7" x14ac:dyDescent="0.25">
      <c r="E1712" s="31"/>
      <c r="F1712" s="31"/>
      <c r="G1712" s="31"/>
    </row>
    <row r="1713" spans="5:7" x14ac:dyDescent="0.25">
      <c r="E1713" s="31"/>
      <c r="F1713" s="31"/>
      <c r="G1713" s="31"/>
    </row>
    <row r="1714" spans="5:7" x14ac:dyDescent="0.25">
      <c r="E1714" s="31"/>
      <c r="F1714" s="31"/>
      <c r="G1714" s="31"/>
    </row>
    <row r="1715" spans="5:7" x14ac:dyDescent="0.25">
      <c r="E1715" s="31"/>
      <c r="F1715" s="31"/>
      <c r="G1715" s="31"/>
    </row>
    <row r="1716" spans="5:7" x14ac:dyDescent="0.25">
      <c r="E1716" s="31"/>
      <c r="F1716" s="31"/>
      <c r="G1716" s="31"/>
    </row>
    <row r="1717" spans="5:7" x14ac:dyDescent="0.25">
      <c r="E1717" s="31"/>
      <c r="F1717" s="31"/>
      <c r="G1717" s="31"/>
    </row>
    <row r="1718" spans="5:7" x14ac:dyDescent="0.25">
      <c r="E1718" s="31"/>
      <c r="F1718" s="31"/>
      <c r="G1718" s="31"/>
    </row>
    <row r="1719" spans="5:7" x14ac:dyDescent="0.25">
      <c r="E1719" s="31"/>
      <c r="F1719" s="31"/>
      <c r="G1719" s="31"/>
    </row>
    <row r="1720" spans="5:7" x14ac:dyDescent="0.25">
      <c r="E1720" s="31"/>
      <c r="F1720" s="31"/>
      <c r="G1720" s="31"/>
    </row>
    <row r="1721" spans="5:7" x14ac:dyDescent="0.25">
      <c r="E1721" s="31"/>
      <c r="F1721" s="31"/>
      <c r="G1721" s="31"/>
    </row>
    <row r="1722" spans="5:7" x14ac:dyDescent="0.25">
      <c r="E1722" s="31"/>
      <c r="F1722" s="31"/>
      <c r="G1722" s="31"/>
    </row>
    <row r="1723" spans="5:7" x14ac:dyDescent="0.25">
      <c r="E1723" s="31"/>
      <c r="F1723" s="31"/>
      <c r="G1723" s="31"/>
    </row>
    <row r="1724" spans="5:7" x14ac:dyDescent="0.25">
      <c r="E1724" s="31"/>
      <c r="F1724" s="31"/>
      <c r="G1724" s="31"/>
    </row>
    <row r="1725" spans="5:7" x14ac:dyDescent="0.25">
      <c r="E1725" s="31"/>
      <c r="F1725" s="31"/>
      <c r="G1725" s="31"/>
    </row>
    <row r="1726" spans="5:7" x14ac:dyDescent="0.25">
      <c r="E1726" s="31"/>
      <c r="F1726" s="31"/>
      <c r="G1726" s="31"/>
    </row>
    <row r="1727" spans="5:7" x14ac:dyDescent="0.25">
      <c r="E1727" s="31"/>
      <c r="F1727" s="31"/>
      <c r="G1727" s="31"/>
    </row>
    <row r="1728" spans="5:7" x14ac:dyDescent="0.25">
      <c r="E1728" s="31"/>
      <c r="F1728" s="31"/>
      <c r="G1728" s="31"/>
    </row>
    <row r="1729" spans="5:7" x14ac:dyDescent="0.25">
      <c r="E1729" s="31"/>
      <c r="F1729" s="31"/>
      <c r="G1729" s="31"/>
    </row>
    <row r="1730" spans="5:7" x14ac:dyDescent="0.25">
      <c r="E1730" s="31"/>
      <c r="F1730" s="31"/>
      <c r="G1730" s="31"/>
    </row>
    <row r="1731" spans="5:7" x14ac:dyDescent="0.25">
      <c r="E1731" s="31"/>
      <c r="F1731" s="31"/>
      <c r="G1731" s="31"/>
    </row>
    <row r="1732" spans="5:7" x14ac:dyDescent="0.25">
      <c r="E1732" s="31"/>
      <c r="F1732" s="31"/>
      <c r="G1732" s="31"/>
    </row>
    <row r="1733" spans="5:7" x14ac:dyDescent="0.25">
      <c r="E1733" s="31"/>
      <c r="F1733" s="31"/>
      <c r="G1733" s="31"/>
    </row>
    <row r="1734" spans="5:7" x14ac:dyDescent="0.25">
      <c r="E1734" s="31"/>
      <c r="F1734" s="31"/>
      <c r="G1734" s="31"/>
    </row>
    <row r="1735" spans="5:7" x14ac:dyDescent="0.25">
      <c r="E1735" s="31"/>
      <c r="F1735" s="31"/>
      <c r="G1735" s="31"/>
    </row>
    <row r="1736" spans="5:7" x14ac:dyDescent="0.25">
      <c r="E1736" s="31"/>
      <c r="F1736" s="31"/>
      <c r="G1736" s="31"/>
    </row>
    <row r="1737" spans="5:7" x14ac:dyDescent="0.25">
      <c r="E1737" s="31"/>
      <c r="F1737" s="31"/>
      <c r="G1737" s="31"/>
    </row>
    <row r="1738" spans="5:7" x14ac:dyDescent="0.25">
      <c r="E1738" s="31"/>
      <c r="F1738" s="31"/>
      <c r="G1738" s="31"/>
    </row>
    <row r="1739" spans="5:7" x14ac:dyDescent="0.25">
      <c r="E1739" s="31"/>
      <c r="F1739" s="31"/>
      <c r="G1739" s="31"/>
    </row>
    <row r="1740" spans="5:7" x14ac:dyDescent="0.25">
      <c r="E1740" s="31"/>
      <c r="F1740" s="31"/>
      <c r="G1740" s="31"/>
    </row>
    <row r="1741" spans="5:7" x14ac:dyDescent="0.25">
      <c r="E1741" s="31"/>
      <c r="F1741" s="31"/>
      <c r="G1741" s="31"/>
    </row>
    <row r="1742" spans="5:7" x14ac:dyDescent="0.25">
      <c r="E1742" s="31"/>
      <c r="F1742" s="31"/>
      <c r="G1742" s="31"/>
    </row>
    <row r="1743" spans="5:7" x14ac:dyDescent="0.25">
      <c r="E1743" s="31"/>
      <c r="F1743" s="31"/>
      <c r="G1743" s="31"/>
    </row>
    <row r="1744" spans="5:7" x14ac:dyDescent="0.25">
      <c r="E1744" s="31"/>
      <c r="F1744" s="31"/>
      <c r="G1744" s="31"/>
    </row>
    <row r="1745" spans="5:7" x14ac:dyDescent="0.25">
      <c r="E1745" s="31"/>
      <c r="F1745" s="31"/>
      <c r="G1745" s="31"/>
    </row>
    <row r="1746" spans="5:7" x14ac:dyDescent="0.25">
      <c r="E1746" s="31"/>
      <c r="F1746" s="31"/>
      <c r="G1746" s="31"/>
    </row>
    <row r="1747" spans="5:7" x14ac:dyDescent="0.25">
      <c r="E1747" s="31"/>
      <c r="F1747" s="31"/>
      <c r="G1747" s="31"/>
    </row>
    <row r="1748" spans="5:7" x14ac:dyDescent="0.25">
      <c r="E1748" s="31"/>
      <c r="F1748" s="31"/>
      <c r="G1748" s="31"/>
    </row>
    <row r="1749" spans="5:7" x14ac:dyDescent="0.25">
      <c r="E1749" s="31"/>
      <c r="F1749" s="31"/>
      <c r="G1749" s="31"/>
    </row>
    <row r="1750" spans="5:7" x14ac:dyDescent="0.25">
      <c r="E1750" s="31"/>
      <c r="F1750" s="31"/>
      <c r="G1750" s="31"/>
    </row>
    <row r="1751" spans="5:7" x14ac:dyDescent="0.25">
      <c r="E1751" s="31"/>
      <c r="F1751" s="31"/>
      <c r="G1751" s="31"/>
    </row>
    <row r="1752" spans="5:7" x14ac:dyDescent="0.25">
      <c r="E1752" s="31"/>
      <c r="F1752" s="31"/>
      <c r="G1752" s="31"/>
    </row>
    <row r="1753" spans="5:7" x14ac:dyDescent="0.25">
      <c r="E1753" s="31"/>
      <c r="F1753" s="31"/>
      <c r="G1753" s="31"/>
    </row>
    <row r="1754" spans="5:7" x14ac:dyDescent="0.25">
      <c r="E1754" s="31"/>
      <c r="F1754" s="31"/>
      <c r="G1754" s="31"/>
    </row>
    <row r="1755" spans="5:7" x14ac:dyDescent="0.25">
      <c r="E1755" s="31"/>
      <c r="F1755" s="31"/>
      <c r="G1755" s="31"/>
    </row>
    <row r="1756" spans="5:7" x14ac:dyDescent="0.25">
      <c r="E1756" s="31"/>
      <c r="F1756" s="31"/>
      <c r="G1756" s="31"/>
    </row>
    <row r="1757" spans="5:7" x14ac:dyDescent="0.25">
      <c r="E1757" s="31"/>
      <c r="F1757" s="31"/>
      <c r="G1757" s="31"/>
    </row>
    <row r="1758" spans="5:7" x14ac:dyDescent="0.25">
      <c r="E1758" s="31"/>
      <c r="F1758" s="31"/>
      <c r="G1758" s="31"/>
    </row>
    <row r="1759" spans="5:7" x14ac:dyDescent="0.25">
      <c r="E1759" s="31"/>
      <c r="F1759" s="31"/>
      <c r="G1759" s="31"/>
    </row>
    <row r="1760" spans="5:7" x14ac:dyDescent="0.25">
      <c r="E1760" s="31"/>
      <c r="F1760" s="31"/>
      <c r="G1760" s="31"/>
    </row>
    <row r="1761" spans="5:7" x14ac:dyDescent="0.25">
      <c r="E1761" s="31"/>
      <c r="F1761" s="31"/>
      <c r="G1761" s="31"/>
    </row>
    <row r="1762" spans="5:7" x14ac:dyDescent="0.25">
      <c r="E1762" s="31"/>
      <c r="F1762" s="31"/>
      <c r="G1762" s="31"/>
    </row>
    <row r="1763" spans="5:7" x14ac:dyDescent="0.25">
      <c r="E1763" s="31"/>
      <c r="F1763" s="31"/>
      <c r="G1763" s="31"/>
    </row>
    <row r="1764" spans="5:7" x14ac:dyDescent="0.25">
      <c r="E1764" s="31"/>
      <c r="F1764" s="31"/>
      <c r="G1764" s="31"/>
    </row>
    <row r="1765" spans="5:7" x14ac:dyDescent="0.25">
      <c r="E1765" s="31"/>
      <c r="F1765" s="31"/>
      <c r="G1765" s="31"/>
    </row>
    <row r="1766" spans="5:7" x14ac:dyDescent="0.25">
      <c r="E1766" s="31"/>
      <c r="F1766" s="31"/>
      <c r="G1766" s="31"/>
    </row>
    <row r="1767" spans="5:7" x14ac:dyDescent="0.25">
      <c r="E1767" s="31"/>
      <c r="F1767" s="31"/>
      <c r="G1767" s="31"/>
    </row>
    <row r="1768" spans="5:7" x14ac:dyDescent="0.25">
      <c r="E1768" s="31"/>
      <c r="F1768" s="31"/>
      <c r="G1768" s="31"/>
    </row>
    <row r="1769" spans="5:7" x14ac:dyDescent="0.25">
      <c r="E1769" s="31"/>
      <c r="F1769" s="31"/>
      <c r="G1769" s="31"/>
    </row>
    <row r="1770" spans="5:7" x14ac:dyDescent="0.25">
      <c r="E1770" s="31"/>
      <c r="F1770" s="31"/>
      <c r="G1770" s="31"/>
    </row>
    <row r="1771" spans="5:7" x14ac:dyDescent="0.25">
      <c r="E1771" s="31"/>
      <c r="F1771" s="31"/>
      <c r="G1771" s="31"/>
    </row>
    <row r="1772" spans="5:7" x14ac:dyDescent="0.25">
      <c r="E1772" s="31"/>
      <c r="F1772" s="31"/>
      <c r="G1772" s="31"/>
    </row>
    <row r="1773" spans="5:7" x14ac:dyDescent="0.25">
      <c r="E1773" s="31"/>
      <c r="F1773" s="31"/>
      <c r="G1773" s="31"/>
    </row>
    <row r="1774" spans="5:7" x14ac:dyDescent="0.25">
      <c r="E1774" s="31"/>
      <c r="F1774" s="31"/>
      <c r="G1774" s="31"/>
    </row>
    <row r="1775" spans="5:7" x14ac:dyDescent="0.25">
      <c r="E1775" s="31"/>
      <c r="F1775" s="31"/>
      <c r="G1775" s="31"/>
    </row>
    <row r="1776" spans="5:7" x14ac:dyDescent="0.25">
      <c r="E1776" s="31"/>
      <c r="F1776" s="31"/>
      <c r="G1776" s="31"/>
    </row>
    <row r="1777" spans="5:7" x14ac:dyDescent="0.25">
      <c r="E1777" s="31"/>
      <c r="F1777" s="31"/>
      <c r="G1777" s="31"/>
    </row>
    <row r="1778" spans="5:7" x14ac:dyDescent="0.25">
      <c r="E1778" s="31"/>
      <c r="F1778" s="31"/>
      <c r="G1778" s="31"/>
    </row>
    <row r="1779" spans="5:7" x14ac:dyDescent="0.25">
      <c r="E1779" s="31"/>
      <c r="F1779" s="31"/>
      <c r="G1779" s="31"/>
    </row>
    <row r="1780" spans="5:7" x14ac:dyDescent="0.25">
      <c r="E1780" s="31"/>
      <c r="F1780" s="31"/>
      <c r="G1780" s="31"/>
    </row>
    <row r="1781" spans="5:7" x14ac:dyDescent="0.25">
      <c r="E1781" s="31"/>
      <c r="F1781" s="31"/>
      <c r="G1781" s="31"/>
    </row>
    <row r="1782" spans="5:7" x14ac:dyDescent="0.25">
      <c r="E1782" s="31"/>
      <c r="F1782" s="31"/>
      <c r="G1782" s="31"/>
    </row>
    <row r="1783" spans="5:7" x14ac:dyDescent="0.25">
      <c r="E1783" s="31"/>
      <c r="F1783" s="31"/>
      <c r="G1783" s="31"/>
    </row>
    <row r="1784" spans="5:7" x14ac:dyDescent="0.25">
      <c r="E1784" s="31"/>
      <c r="F1784" s="31"/>
      <c r="G1784" s="31"/>
    </row>
    <row r="1785" spans="5:7" x14ac:dyDescent="0.25">
      <c r="E1785" s="31"/>
      <c r="F1785" s="31"/>
      <c r="G1785" s="31"/>
    </row>
    <row r="1786" spans="5:7" x14ac:dyDescent="0.25">
      <c r="E1786" s="31"/>
      <c r="F1786" s="31"/>
      <c r="G1786" s="31"/>
    </row>
    <row r="1787" spans="5:7" x14ac:dyDescent="0.25">
      <c r="E1787" s="31"/>
      <c r="F1787" s="31"/>
      <c r="G1787" s="31"/>
    </row>
    <row r="1788" spans="5:7" x14ac:dyDescent="0.25">
      <c r="E1788" s="31"/>
      <c r="F1788" s="31"/>
      <c r="G1788" s="31"/>
    </row>
    <row r="1789" spans="5:7" x14ac:dyDescent="0.25">
      <c r="E1789" s="31"/>
      <c r="F1789" s="31"/>
      <c r="G1789" s="31"/>
    </row>
    <row r="1790" spans="5:7" x14ac:dyDescent="0.25">
      <c r="E1790" s="31"/>
      <c r="F1790" s="31"/>
      <c r="G1790" s="31"/>
    </row>
    <row r="1791" spans="5:7" x14ac:dyDescent="0.25">
      <c r="E1791" s="31"/>
      <c r="F1791" s="31"/>
      <c r="G1791" s="31"/>
    </row>
    <row r="1792" spans="5:7" x14ac:dyDescent="0.25">
      <c r="E1792" s="31"/>
      <c r="F1792" s="31"/>
      <c r="G1792" s="31"/>
    </row>
    <row r="1793" spans="5:7" x14ac:dyDescent="0.25">
      <c r="E1793" s="31"/>
      <c r="F1793" s="31"/>
      <c r="G1793" s="31"/>
    </row>
    <row r="1794" spans="5:7" x14ac:dyDescent="0.25">
      <c r="E1794" s="31"/>
      <c r="F1794" s="31"/>
      <c r="G1794" s="31"/>
    </row>
    <row r="1795" spans="5:7" x14ac:dyDescent="0.25">
      <c r="E1795" s="31"/>
      <c r="F1795" s="31"/>
      <c r="G1795" s="31"/>
    </row>
    <row r="1796" spans="5:7" x14ac:dyDescent="0.25">
      <c r="E1796" s="31"/>
      <c r="F1796" s="31"/>
      <c r="G1796" s="31"/>
    </row>
    <row r="1797" spans="5:7" x14ac:dyDescent="0.25">
      <c r="E1797" s="31"/>
      <c r="F1797" s="31"/>
      <c r="G1797" s="31"/>
    </row>
    <row r="1798" spans="5:7" x14ac:dyDescent="0.25">
      <c r="E1798" s="31"/>
      <c r="F1798" s="31"/>
      <c r="G1798" s="31"/>
    </row>
    <row r="1799" spans="5:7" x14ac:dyDescent="0.25">
      <c r="E1799" s="31"/>
      <c r="F1799" s="31"/>
      <c r="G1799" s="31"/>
    </row>
    <row r="1800" spans="5:7" x14ac:dyDescent="0.25">
      <c r="E1800" s="31"/>
      <c r="F1800" s="31"/>
      <c r="G1800" s="31"/>
    </row>
    <row r="1801" spans="5:7" x14ac:dyDescent="0.25">
      <c r="E1801" s="31"/>
      <c r="F1801" s="31"/>
      <c r="G1801" s="31"/>
    </row>
    <row r="1802" spans="5:7" x14ac:dyDescent="0.25">
      <c r="E1802" s="31"/>
      <c r="F1802" s="31"/>
      <c r="G1802" s="31"/>
    </row>
    <row r="1803" spans="5:7" x14ac:dyDescent="0.25">
      <c r="E1803" s="31"/>
      <c r="F1803" s="31"/>
      <c r="G1803" s="31"/>
    </row>
    <row r="1804" spans="5:7" x14ac:dyDescent="0.25">
      <c r="E1804" s="31"/>
      <c r="F1804" s="31"/>
      <c r="G1804" s="31"/>
    </row>
    <row r="1805" spans="5:7" x14ac:dyDescent="0.25">
      <c r="E1805" s="31"/>
      <c r="F1805" s="31"/>
      <c r="G1805" s="31"/>
    </row>
    <row r="1806" spans="5:7" x14ac:dyDescent="0.25">
      <c r="E1806" s="31"/>
      <c r="F1806" s="31"/>
      <c r="G1806" s="31"/>
    </row>
    <row r="1807" spans="5:7" x14ac:dyDescent="0.25">
      <c r="E1807" s="31"/>
      <c r="F1807" s="31"/>
      <c r="G1807" s="31"/>
    </row>
    <row r="1808" spans="5:7" x14ac:dyDescent="0.25">
      <c r="E1808" s="31"/>
      <c r="F1808" s="31"/>
      <c r="G1808" s="31"/>
    </row>
    <row r="1809" spans="5:7" x14ac:dyDescent="0.25">
      <c r="E1809" s="31"/>
      <c r="F1809" s="31"/>
      <c r="G1809" s="31"/>
    </row>
    <row r="1810" spans="5:7" x14ac:dyDescent="0.25">
      <c r="E1810" s="31"/>
      <c r="F1810" s="31"/>
      <c r="G1810" s="31"/>
    </row>
    <row r="1811" spans="5:7" x14ac:dyDescent="0.25">
      <c r="E1811" s="31"/>
      <c r="F1811" s="31"/>
      <c r="G1811" s="31"/>
    </row>
    <row r="1812" spans="5:7" x14ac:dyDescent="0.25">
      <c r="E1812" s="31"/>
      <c r="F1812" s="31"/>
      <c r="G1812" s="31"/>
    </row>
    <row r="1813" spans="5:7" x14ac:dyDescent="0.25">
      <c r="E1813" s="31"/>
      <c r="F1813" s="31"/>
      <c r="G1813" s="31"/>
    </row>
    <row r="1814" spans="5:7" x14ac:dyDescent="0.25">
      <c r="E1814" s="31"/>
      <c r="F1814" s="31"/>
      <c r="G1814" s="31"/>
    </row>
    <row r="1815" spans="5:7" x14ac:dyDescent="0.25">
      <c r="E1815" s="31"/>
      <c r="F1815" s="31"/>
      <c r="G1815" s="31"/>
    </row>
    <row r="1816" spans="5:7" x14ac:dyDescent="0.25">
      <c r="E1816" s="31"/>
      <c r="F1816" s="31"/>
      <c r="G1816" s="31"/>
    </row>
    <row r="1817" spans="5:7" x14ac:dyDescent="0.25">
      <c r="E1817" s="31"/>
      <c r="F1817" s="31"/>
      <c r="G1817" s="31"/>
    </row>
    <row r="1818" spans="5:7" x14ac:dyDescent="0.25">
      <c r="E1818" s="31"/>
      <c r="F1818" s="31"/>
      <c r="G1818" s="31"/>
    </row>
    <row r="1819" spans="5:7" x14ac:dyDescent="0.25">
      <c r="E1819" s="31"/>
      <c r="F1819" s="31"/>
      <c r="G1819" s="31"/>
    </row>
    <row r="1820" spans="5:7" x14ac:dyDescent="0.25">
      <c r="E1820" s="31"/>
      <c r="F1820" s="31"/>
      <c r="G1820" s="31"/>
    </row>
    <row r="1821" spans="5:7" x14ac:dyDescent="0.25">
      <c r="E1821" s="31"/>
      <c r="F1821" s="31"/>
      <c r="G1821" s="31"/>
    </row>
    <row r="1822" spans="5:7" x14ac:dyDescent="0.25">
      <c r="E1822" s="31"/>
      <c r="F1822" s="31"/>
      <c r="G1822" s="31"/>
    </row>
    <row r="1823" spans="5:7" x14ac:dyDescent="0.25">
      <c r="E1823" s="31"/>
      <c r="F1823" s="31"/>
      <c r="G1823" s="31"/>
    </row>
    <row r="1824" spans="5:7" x14ac:dyDescent="0.25">
      <c r="E1824" s="31"/>
      <c r="F1824" s="31"/>
      <c r="G1824" s="31"/>
    </row>
    <row r="1825" spans="5:7" x14ac:dyDescent="0.25">
      <c r="E1825" s="31"/>
      <c r="F1825" s="31"/>
      <c r="G1825" s="31"/>
    </row>
    <row r="1826" spans="5:7" x14ac:dyDescent="0.25">
      <c r="E1826" s="31"/>
      <c r="F1826" s="31"/>
      <c r="G1826" s="31"/>
    </row>
    <row r="1827" spans="5:7" x14ac:dyDescent="0.25">
      <c r="E1827" s="31"/>
      <c r="F1827" s="31"/>
      <c r="G1827" s="31"/>
    </row>
    <row r="1828" spans="5:7" x14ac:dyDescent="0.25">
      <c r="E1828" s="31"/>
      <c r="F1828" s="31"/>
      <c r="G1828" s="31"/>
    </row>
    <row r="1829" spans="5:7" x14ac:dyDescent="0.25">
      <c r="E1829" s="31"/>
      <c r="F1829" s="31"/>
      <c r="G1829" s="31"/>
    </row>
    <row r="1830" spans="5:7" x14ac:dyDescent="0.25">
      <c r="E1830" s="31"/>
      <c r="F1830" s="31"/>
      <c r="G1830" s="31"/>
    </row>
    <row r="1831" spans="5:7" x14ac:dyDescent="0.25">
      <c r="E1831" s="31"/>
      <c r="F1831" s="31"/>
      <c r="G1831" s="31"/>
    </row>
    <row r="1832" spans="5:7" x14ac:dyDescent="0.25">
      <c r="E1832" s="31"/>
      <c r="F1832" s="31"/>
      <c r="G1832" s="31"/>
    </row>
    <row r="1833" spans="5:7" x14ac:dyDescent="0.25">
      <c r="E1833" s="31"/>
      <c r="F1833" s="31"/>
      <c r="G1833" s="31"/>
    </row>
    <row r="1834" spans="5:7" x14ac:dyDescent="0.25">
      <c r="E1834" s="31"/>
      <c r="F1834" s="31"/>
      <c r="G1834" s="31"/>
    </row>
    <row r="1835" spans="5:7" x14ac:dyDescent="0.25">
      <c r="E1835" s="31"/>
      <c r="F1835" s="31"/>
      <c r="G1835" s="31"/>
    </row>
    <row r="1836" spans="5:7" x14ac:dyDescent="0.25">
      <c r="E1836" s="31"/>
      <c r="F1836" s="31"/>
      <c r="G1836" s="31"/>
    </row>
    <row r="1837" spans="5:7" x14ac:dyDescent="0.25">
      <c r="E1837" s="31"/>
      <c r="F1837" s="31"/>
      <c r="G1837" s="31"/>
    </row>
    <row r="1838" spans="5:7" x14ac:dyDescent="0.25">
      <c r="E1838" s="31"/>
      <c r="F1838" s="31"/>
      <c r="G1838" s="31"/>
    </row>
    <row r="1839" spans="5:7" x14ac:dyDescent="0.25">
      <c r="E1839" s="31"/>
      <c r="F1839" s="31"/>
      <c r="G1839" s="31"/>
    </row>
    <row r="1840" spans="5:7" x14ac:dyDescent="0.25">
      <c r="E1840" s="31"/>
      <c r="F1840" s="31"/>
      <c r="G1840" s="31"/>
    </row>
    <row r="1841" spans="5:7" x14ac:dyDescent="0.25">
      <c r="E1841" s="31"/>
      <c r="F1841" s="31"/>
      <c r="G1841" s="31"/>
    </row>
    <row r="1842" spans="5:7" x14ac:dyDescent="0.25">
      <c r="E1842" s="31"/>
      <c r="F1842" s="31"/>
      <c r="G1842" s="31"/>
    </row>
    <row r="1843" spans="5:7" x14ac:dyDescent="0.25">
      <c r="E1843" s="31"/>
      <c r="F1843" s="31"/>
      <c r="G1843" s="31"/>
    </row>
    <row r="1844" spans="5:7" x14ac:dyDescent="0.25">
      <c r="E1844" s="31"/>
      <c r="F1844" s="31"/>
      <c r="G1844" s="31"/>
    </row>
    <row r="1845" spans="5:7" x14ac:dyDescent="0.25">
      <c r="E1845" s="31"/>
      <c r="F1845" s="31"/>
      <c r="G1845" s="31"/>
    </row>
    <row r="1846" spans="5:7" x14ac:dyDescent="0.25">
      <c r="E1846" s="31"/>
      <c r="F1846" s="31"/>
      <c r="G1846" s="31"/>
    </row>
    <row r="1847" spans="5:7" x14ac:dyDescent="0.25">
      <c r="E1847" s="31"/>
      <c r="F1847" s="31"/>
      <c r="G1847" s="31"/>
    </row>
    <row r="1848" spans="5:7" x14ac:dyDescent="0.25">
      <c r="E1848" s="31"/>
      <c r="F1848" s="31"/>
      <c r="G1848" s="31"/>
    </row>
    <row r="1849" spans="5:7" x14ac:dyDescent="0.25">
      <c r="E1849" s="31"/>
      <c r="F1849" s="31"/>
      <c r="G1849" s="31"/>
    </row>
    <row r="1850" spans="5:7" x14ac:dyDescent="0.25">
      <c r="E1850" s="31"/>
      <c r="F1850" s="31"/>
      <c r="G1850" s="31"/>
    </row>
    <row r="1851" spans="5:7" x14ac:dyDescent="0.25">
      <c r="E1851" s="31"/>
      <c r="F1851" s="31"/>
      <c r="G1851" s="31"/>
    </row>
    <row r="1852" spans="5:7" x14ac:dyDescent="0.25">
      <c r="E1852" s="31"/>
      <c r="F1852" s="31"/>
      <c r="G1852" s="31"/>
    </row>
    <row r="1853" spans="5:7" x14ac:dyDescent="0.25">
      <c r="E1853" s="31"/>
      <c r="F1853" s="31"/>
      <c r="G1853" s="31"/>
    </row>
    <row r="1854" spans="5:7" x14ac:dyDescent="0.25">
      <c r="E1854" s="31"/>
      <c r="F1854" s="31"/>
      <c r="G1854" s="31"/>
    </row>
    <row r="1855" spans="5:7" x14ac:dyDescent="0.25">
      <c r="E1855" s="31"/>
      <c r="F1855" s="31"/>
      <c r="G1855" s="31"/>
    </row>
    <row r="1856" spans="5:7" x14ac:dyDescent="0.25">
      <c r="E1856" s="31"/>
      <c r="F1856" s="31"/>
      <c r="G1856" s="31"/>
    </row>
    <row r="1857" spans="5:7" x14ac:dyDescent="0.25">
      <c r="E1857" s="31"/>
      <c r="F1857" s="31"/>
      <c r="G1857" s="31"/>
    </row>
    <row r="1858" spans="5:7" x14ac:dyDescent="0.25">
      <c r="E1858" s="31"/>
      <c r="F1858" s="31"/>
      <c r="G1858" s="31"/>
    </row>
    <row r="1859" spans="5:7" x14ac:dyDescent="0.25">
      <c r="E1859" s="31"/>
      <c r="F1859" s="31"/>
      <c r="G1859" s="31"/>
    </row>
    <row r="1860" spans="5:7" x14ac:dyDescent="0.25">
      <c r="E1860" s="31"/>
      <c r="F1860" s="31"/>
      <c r="G1860" s="31"/>
    </row>
    <row r="1861" spans="5:7" x14ac:dyDescent="0.25">
      <c r="E1861" s="31"/>
      <c r="F1861" s="31"/>
      <c r="G1861" s="31"/>
    </row>
    <row r="1862" spans="5:7" x14ac:dyDescent="0.25">
      <c r="E1862" s="31"/>
      <c r="F1862" s="31"/>
      <c r="G1862" s="31"/>
    </row>
    <row r="1863" spans="5:7" x14ac:dyDescent="0.25">
      <c r="E1863" s="31"/>
      <c r="F1863" s="31"/>
      <c r="G1863" s="31"/>
    </row>
    <row r="1864" spans="5:7" x14ac:dyDescent="0.25">
      <c r="E1864" s="31"/>
      <c r="F1864" s="31"/>
      <c r="G1864" s="31"/>
    </row>
    <row r="1865" spans="5:7" x14ac:dyDescent="0.25">
      <c r="E1865" s="31"/>
      <c r="F1865" s="31"/>
      <c r="G1865" s="31"/>
    </row>
    <row r="1866" spans="5:7" x14ac:dyDescent="0.25">
      <c r="E1866" s="31"/>
      <c r="F1866" s="31"/>
      <c r="G1866" s="31"/>
    </row>
    <row r="1867" spans="5:7" x14ac:dyDescent="0.25">
      <c r="E1867" s="31"/>
      <c r="F1867" s="31"/>
      <c r="G1867" s="31"/>
    </row>
    <row r="1868" spans="5:7" x14ac:dyDescent="0.25">
      <c r="E1868" s="31"/>
      <c r="F1868" s="31"/>
      <c r="G1868" s="31"/>
    </row>
    <row r="1869" spans="5:7" x14ac:dyDescent="0.25">
      <c r="E1869" s="31"/>
      <c r="F1869" s="31"/>
      <c r="G1869" s="31"/>
    </row>
    <row r="1870" spans="5:7" x14ac:dyDescent="0.25">
      <c r="E1870" s="31"/>
      <c r="F1870" s="31"/>
      <c r="G1870" s="31"/>
    </row>
    <row r="1871" spans="5:7" x14ac:dyDescent="0.25">
      <c r="E1871" s="31"/>
      <c r="F1871" s="31"/>
      <c r="G1871" s="31"/>
    </row>
    <row r="1872" spans="5:7" x14ac:dyDescent="0.25">
      <c r="E1872" s="31"/>
      <c r="F1872" s="31"/>
      <c r="G1872" s="31"/>
    </row>
    <row r="1873" spans="5:7" x14ac:dyDescent="0.25">
      <c r="E1873" s="31"/>
      <c r="F1873" s="31"/>
      <c r="G1873" s="31"/>
    </row>
    <row r="1874" spans="5:7" x14ac:dyDescent="0.25">
      <c r="E1874" s="31"/>
      <c r="F1874" s="31"/>
      <c r="G1874" s="31"/>
    </row>
    <row r="1875" spans="5:7" x14ac:dyDescent="0.25">
      <c r="E1875" s="31"/>
      <c r="F1875" s="31"/>
      <c r="G1875" s="31"/>
    </row>
    <row r="1876" spans="5:7" x14ac:dyDescent="0.25">
      <c r="E1876" s="31"/>
      <c r="F1876" s="31"/>
      <c r="G1876" s="31"/>
    </row>
    <row r="1877" spans="5:7" x14ac:dyDescent="0.25">
      <c r="E1877" s="31"/>
      <c r="F1877" s="31"/>
      <c r="G1877" s="31"/>
    </row>
    <row r="1878" spans="5:7" x14ac:dyDescent="0.25">
      <c r="E1878" s="31"/>
      <c r="F1878" s="31"/>
      <c r="G1878" s="31"/>
    </row>
    <row r="1879" spans="5:7" x14ac:dyDescent="0.25">
      <c r="E1879" s="31"/>
      <c r="F1879" s="31"/>
      <c r="G1879" s="31"/>
    </row>
    <row r="1880" spans="5:7" x14ac:dyDescent="0.25">
      <c r="E1880" s="31"/>
      <c r="F1880" s="31"/>
      <c r="G1880" s="31"/>
    </row>
    <row r="1881" spans="5:7" x14ac:dyDescent="0.25">
      <c r="E1881" s="31"/>
      <c r="F1881" s="31"/>
      <c r="G1881" s="31"/>
    </row>
    <row r="1882" spans="5:7" x14ac:dyDescent="0.25">
      <c r="E1882" s="31"/>
      <c r="F1882" s="31"/>
      <c r="G1882" s="31"/>
    </row>
    <row r="1883" spans="5:7" x14ac:dyDescent="0.25">
      <c r="E1883" s="31"/>
      <c r="F1883" s="31"/>
      <c r="G1883" s="31"/>
    </row>
    <row r="1884" spans="5:7" x14ac:dyDescent="0.25">
      <c r="E1884" s="31"/>
      <c r="F1884" s="31"/>
      <c r="G1884" s="31"/>
    </row>
    <row r="1885" spans="5:7" x14ac:dyDescent="0.25">
      <c r="E1885" s="31"/>
      <c r="F1885" s="31"/>
      <c r="G1885" s="31"/>
    </row>
    <row r="1886" spans="5:7" x14ac:dyDescent="0.25">
      <c r="E1886" s="31"/>
      <c r="F1886" s="31"/>
      <c r="G1886" s="31"/>
    </row>
    <row r="1887" spans="5:7" x14ac:dyDescent="0.25">
      <c r="E1887" s="31"/>
      <c r="F1887" s="31"/>
      <c r="G1887" s="31"/>
    </row>
    <row r="1888" spans="5:7" x14ac:dyDescent="0.25">
      <c r="E1888" s="31"/>
      <c r="F1888" s="31"/>
      <c r="G1888" s="31"/>
    </row>
    <row r="1889" spans="5:7" x14ac:dyDescent="0.25">
      <c r="E1889" s="31"/>
      <c r="F1889" s="31"/>
      <c r="G1889" s="31"/>
    </row>
    <row r="1890" spans="5:7" x14ac:dyDescent="0.25">
      <c r="E1890" s="31"/>
      <c r="F1890" s="31"/>
      <c r="G1890" s="31"/>
    </row>
    <row r="1891" spans="5:7" x14ac:dyDescent="0.25">
      <c r="E1891" s="31"/>
      <c r="F1891" s="31"/>
      <c r="G1891" s="31"/>
    </row>
    <row r="1892" spans="5:7" x14ac:dyDescent="0.25">
      <c r="E1892" s="31"/>
      <c r="F1892" s="31"/>
      <c r="G1892" s="31"/>
    </row>
    <row r="1893" spans="5:7" x14ac:dyDescent="0.25">
      <c r="E1893" s="31"/>
      <c r="F1893" s="31"/>
      <c r="G1893" s="31"/>
    </row>
    <row r="1894" spans="5:7" x14ac:dyDescent="0.25">
      <c r="E1894" s="31"/>
      <c r="F1894" s="31"/>
      <c r="G1894" s="31"/>
    </row>
    <row r="1895" spans="5:7" x14ac:dyDescent="0.25">
      <c r="E1895" s="31"/>
      <c r="F1895" s="31"/>
      <c r="G1895" s="31"/>
    </row>
    <row r="1896" spans="5:7" x14ac:dyDescent="0.25">
      <c r="E1896" s="31"/>
      <c r="F1896" s="31"/>
      <c r="G1896" s="31"/>
    </row>
    <row r="1897" spans="5:7" x14ac:dyDescent="0.25">
      <c r="E1897" s="31"/>
      <c r="F1897" s="31"/>
      <c r="G1897" s="31"/>
    </row>
    <row r="1898" spans="5:7" x14ac:dyDescent="0.25">
      <c r="E1898" s="31"/>
      <c r="F1898" s="31"/>
      <c r="G1898" s="31"/>
    </row>
    <row r="1899" spans="5:7" x14ac:dyDescent="0.25">
      <c r="E1899" s="31"/>
      <c r="F1899" s="31"/>
      <c r="G1899" s="31"/>
    </row>
    <row r="1900" spans="5:7" x14ac:dyDescent="0.25">
      <c r="E1900" s="31"/>
      <c r="F1900" s="31"/>
      <c r="G1900" s="31"/>
    </row>
    <row r="1901" spans="5:7" x14ac:dyDescent="0.25">
      <c r="E1901" s="31"/>
      <c r="F1901" s="31"/>
      <c r="G1901" s="31"/>
    </row>
    <row r="1902" spans="5:7" x14ac:dyDescent="0.25">
      <c r="E1902" s="31"/>
      <c r="F1902" s="31"/>
      <c r="G1902" s="31"/>
    </row>
    <row r="1903" spans="5:7" x14ac:dyDescent="0.25">
      <c r="E1903" s="31"/>
      <c r="F1903" s="31"/>
      <c r="G1903" s="31"/>
    </row>
    <row r="1904" spans="5:7" x14ac:dyDescent="0.25">
      <c r="E1904" s="31"/>
      <c r="F1904" s="31"/>
      <c r="G1904" s="31"/>
    </row>
    <row r="1905" spans="5:7" x14ac:dyDescent="0.25">
      <c r="E1905" s="31"/>
      <c r="F1905" s="31"/>
      <c r="G1905" s="31"/>
    </row>
    <row r="1906" spans="5:7" x14ac:dyDescent="0.25">
      <c r="E1906" s="31"/>
      <c r="F1906" s="31"/>
      <c r="G1906" s="31"/>
    </row>
    <row r="1907" spans="5:7" x14ac:dyDescent="0.25">
      <c r="E1907" s="31"/>
      <c r="F1907" s="31"/>
      <c r="G1907" s="31"/>
    </row>
    <row r="1908" spans="5:7" x14ac:dyDescent="0.25">
      <c r="E1908" s="31"/>
      <c r="F1908" s="31"/>
      <c r="G1908" s="31"/>
    </row>
    <row r="1909" spans="5:7" x14ac:dyDescent="0.25">
      <c r="E1909" s="31"/>
      <c r="F1909" s="31"/>
      <c r="G1909" s="31"/>
    </row>
    <row r="1910" spans="5:7" x14ac:dyDescent="0.25">
      <c r="E1910" s="31"/>
      <c r="F1910" s="31"/>
      <c r="G1910" s="31"/>
    </row>
    <row r="1911" spans="5:7" x14ac:dyDescent="0.25">
      <c r="E1911" s="31"/>
      <c r="F1911" s="31"/>
      <c r="G1911" s="31"/>
    </row>
    <row r="1912" spans="5:7" x14ac:dyDescent="0.25">
      <c r="E1912" s="31"/>
      <c r="F1912" s="31"/>
      <c r="G1912" s="31"/>
    </row>
    <row r="1913" spans="5:7" x14ac:dyDescent="0.25">
      <c r="E1913" s="31"/>
      <c r="F1913" s="31"/>
      <c r="G1913" s="31"/>
    </row>
    <row r="1914" spans="5:7" x14ac:dyDescent="0.25">
      <c r="E1914" s="31"/>
      <c r="F1914" s="31"/>
      <c r="G1914" s="31"/>
    </row>
    <row r="1915" spans="5:7" x14ac:dyDescent="0.25">
      <c r="E1915" s="31"/>
      <c r="F1915" s="31"/>
      <c r="G1915" s="31"/>
    </row>
    <row r="1916" spans="5:7" x14ac:dyDescent="0.25">
      <c r="E1916" s="31"/>
      <c r="F1916" s="31"/>
      <c r="G1916" s="31"/>
    </row>
    <row r="1917" spans="5:7" x14ac:dyDescent="0.25">
      <c r="E1917" s="31"/>
      <c r="F1917" s="31"/>
      <c r="G1917" s="31"/>
    </row>
    <row r="1918" spans="5:7" x14ac:dyDescent="0.25">
      <c r="E1918" s="31"/>
      <c r="F1918" s="31"/>
      <c r="G1918" s="31"/>
    </row>
    <row r="1919" spans="5:7" x14ac:dyDescent="0.25">
      <c r="E1919" s="31"/>
      <c r="F1919" s="31"/>
      <c r="G1919" s="31"/>
    </row>
    <row r="1920" spans="5:7" x14ac:dyDescent="0.25">
      <c r="E1920" s="31"/>
      <c r="F1920" s="31"/>
      <c r="G1920" s="31"/>
    </row>
    <row r="1921" spans="5:7" x14ac:dyDescent="0.25">
      <c r="E1921" s="31"/>
      <c r="F1921" s="31"/>
      <c r="G1921" s="31"/>
    </row>
    <row r="1922" spans="5:7" x14ac:dyDescent="0.25">
      <c r="E1922" s="31"/>
      <c r="F1922" s="31"/>
      <c r="G1922" s="31"/>
    </row>
    <row r="1923" spans="5:7" x14ac:dyDescent="0.25">
      <c r="E1923" s="31"/>
      <c r="F1923" s="31"/>
      <c r="G1923" s="31"/>
    </row>
    <row r="1924" spans="5:7" x14ac:dyDescent="0.25">
      <c r="E1924" s="31"/>
      <c r="F1924" s="31"/>
      <c r="G1924" s="31"/>
    </row>
    <row r="1925" spans="5:7" x14ac:dyDescent="0.25">
      <c r="E1925" s="31"/>
      <c r="F1925" s="31"/>
      <c r="G1925" s="31"/>
    </row>
    <row r="1926" spans="5:7" x14ac:dyDescent="0.25">
      <c r="E1926" s="31"/>
      <c r="F1926" s="31"/>
      <c r="G1926" s="31"/>
    </row>
    <row r="1927" spans="5:7" x14ac:dyDescent="0.25">
      <c r="E1927" s="31"/>
      <c r="F1927" s="31"/>
      <c r="G1927" s="31"/>
    </row>
    <row r="1928" spans="5:7" x14ac:dyDescent="0.25">
      <c r="E1928" s="31"/>
      <c r="F1928" s="31"/>
      <c r="G1928" s="31"/>
    </row>
    <row r="1929" spans="5:7" x14ac:dyDescent="0.25">
      <c r="E1929" s="31"/>
      <c r="F1929" s="31"/>
      <c r="G1929" s="31"/>
    </row>
    <row r="1930" spans="5:7" x14ac:dyDescent="0.25">
      <c r="E1930" s="31"/>
      <c r="F1930" s="31"/>
      <c r="G1930" s="31"/>
    </row>
    <row r="1931" spans="5:7" x14ac:dyDescent="0.25">
      <c r="E1931" s="31"/>
      <c r="F1931" s="31"/>
      <c r="G1931" s="31"/>
    </row>
    <row r="1932" spans="5:7" x14ac:dyDescent="0.25">
      <c r="E1932" s="31"/>
      <c r="F1932" s="31"/>
      <c r="G1932" s="31"/>
    </row>
    <row r="1933" spans="5:7" x14ac:dyDescent="0.25">
      <c r="E1933" s="31"/>
      <c r="F1933" s="31"/>
      <c r="G1933" s="31"/>
    </row>
    <row r="1934" spans="5:7" x14ac:dyDescent="0.25">
      <c r="E1934" s="31"/>
      <c r="F1934" s="31"/>
      <c r="G1934" s="31"/>
    </row>
    <row r="1935" spans="5:7" x14ac:dyDescent="0.25">
      <c r="E1935" s="31"/>
      <c r="F1935" s="31"/>
      <c r="G1935" s="31"/>
    </row>
    <row r="1936" spans="5:7" x14ac:dyDescent="0.25">
      <c r="E1936" s="31"/>
      <c r="F1936" s="31"/>
      <c r="G1936" s="31"/>
    </row>
    <row r="1937" spans="5:7" x14ac:dyDescent="0.25">
      <c r="E1937" s="31"/>
      <c r="F1937" s="31"/>
      <c r="G1937" s="31"/>
    </row>
    <row r="1938" spans="5:7" x14ac:dyDescent="0.25">
      <c r="E1938" s="31"/>
      <c r="F1938" s="31"/>
      <c r="G1938" s="31"/>
    </row>
    <row r="1939" spans="5:7" x14ac:dyDescent="0.25">
      <c r="E1939" s="31"/>
      <c r="F1939" s="31"/>
      <c r="G1939" s="31"/>
    </row>
    <row r="1940" spans="5:7" x14ac:dyDescent="0.25">
      <c r="E1940" s="31"/>
      <c r="F1940" s="31"/>
      <c r="G1940" s="31"/>
    </row>
    <row r="1941" spans="5:7" x14ac:dyDescent="0.25">
      <c r="E1941" s="31"/>
      <c r="F1941" s="31"/>
      <c r="G1941" s="31"/>
    </row>
    <row r="1942" spans="5:7" x14ac:dyDescent="0.25">
      <c r="E1942" s="31"/>
      <c r="F1942" s="31"/>
      <c r="G1942" s="31"/>
    </row>
    <row r="1943" spans="5:7" x14ac:dyDescent="0.25">
      <c r="E1943" s="31"/>
      <c r="F1943" s="31"/>
      <c r="G1943" s="31"/>
    </row>
    <row r="1944" spans="5:7" x14ac:dyDescent="0.25">
      <c r="E1944" s="31"/>
      <c r="F1944" s="31"/>
      <c r="G1944" s="31"/>
    </row>
    <row r="1945" spans="5:7" x14ac:dyDescent="0.25">
      <c r="E1945" s="31"/>
      <c r="F1945" s="31"/>
      <c r="G1945" s="31"/>
    </row>
    <row r="1946" spans="5:7" x14ac:dyDescent="0.25">
      <c r="E1946" s="31"/>
      <c r="F1946" s="31"/>
      <c r="G1946" s="31"/>
    </row>
    <row r="1947" spans="5:7" x14ac:dyDescent="0.25">
      <c r="E1947" s="31"/>
      <c r="F1947" s="31"/>
      <c r="G1947" s="31"/>
    </row>
    <row r="1948" spans="5:7" x14ac:dyDescent="0.25">
      <c r="E1948" s="31"/>
      <c r="F1948" s="31"/>
      <c r="G1948" s="31"/>
    </row>
    <row r="1949" spans="5:7" x14ac:dyDescent="0.25">
      <c r="E1949" s="31"/>
      <c r="F1949" s="31"/>
      <c r="G1949" s="31"/>
    </row>
    <row r="1950" spans="5:7" x14ac:dyDescent="0.25">
      <c r="E1950" s="31"/>
      <c r="F1950" s="31"/>
      <c r="G1950" s="31"/>
    </row>
    <row r="1951" spans="5:7" x14ac:dyDescent="0.25">
      <c r="E1951" s="31"/>
      <c r="F1951" s="31"/>
      <c r="G1951" s="31"/>
    </row>
    <row r="1952" spans="5:7" x14ac:dyDescent="0.25">
      <c r="E1952" s="31"/>
      <c r="F1952" s="31"/>
      <c r="G1952" s="31"/>
    </row>
    <row r="1953" spans="5:7" x14ac:dyDescent="0.25">
      <c r="E1953" s="31"/>
      <c r="F1953" s="31"/>
      <c r="G1953" s="31"/>
    </row>
    <row r="1954" spans="5:7" x14ac:dyDescent="0.25">
      <c r="E1954" s="31"/>
      <c r="F1954" s="31"/>
      <c r="G1954" s="31"/>
    </row>
    <row r="1955" spans="5:7" x14ac:dyDescent="0.25">
      <c r="E1955" s="31"/>
      <c r="F1955" s="31"/>
      <c r="G1955" s="31"/>
    </row>
    <row r="1956" spans="5:7" x14ac:dyDescent="0.25">
      <c r="E1956" s="31"/>
      <c r="F1956" s="31"/>
      <c r="G1956" s="31"/>
    </row>
    <row r="1957" spans="5:7" x14ac:dyDescent="0.25">
      <c r="E1957" s="31"/>
      <c r="F1957" s="31"/>
      <c r="G1957" s="31"/>
    </row>
    <row r="1958" spans="5:7" x14ac:dyDescent="0.25">
      <c r="E1958" s="31"/>
      <c r="F1958" s="31"/>
      <c r="G1958" s="31"/>
    </row>
    <row r="1959" spans="5:7" x14ac:dyDescent="0.25">
      <c r="E1959" s="31"/>
      <c r="F1959" s="31"/>
      <c r="G1959" s="31"/>
    </row>
    <row r="1960" spans="5:7" x14ac:dyDescent="0.25">
      <c r="E1960" s="31"/>
      <c r="F1960" s="31"/>
      <c r="G1960" s="31"/>
    </row>
    <row r="1961" spans="5:7" x14ac:dyDescent="0.25">
      <c r="E1961" s="31"/>
      <c r="F1961" s="31"/>
      <c r="G1961" s="31"/>
    </row>
    <row r="1962" spans="5:7" x14ac:dyDescent="0.25">
      <c r="E1962" s="31"/>
      <c r="F1962" s="31"/>
      <c r="G1962" s="31"/>
    </row>
    <row r="1963" spans="5:7" x14ac:dyDescent="0.25">
      <c r="E1963" s="31"/>
      <c r="F1963" s="31"/>
      <c r="G1963" s="31"/>
    </row>
    <row r="1964" spans="5:7" x14ac:dyDescent="0.25">
      <c r="E1964" s="31"/>
      <c r="F1964" s="31"/>
      <c r="G1964" s="31"/>
    </row>
    <row r="1965" spans="5:7" x14ac:dyDescent="0.25">
      <c r="E1965" s="31"/>
      <c r="F1965" s="31"/>
      <c r="G1965" s="31"/>
    </row>
    <row r="1966" spans="5:7" x14ac:dyDescent="0.25">
      <c r="E1966" s="31"/>
      <c r="F1966" s="31"/>
      <c r="G1966" s="31"/>
    </row>
    <row r="1967" spans="5:7" x14ac:dyDescent="0.25">
      <c r="E1967" s="31"/>
      <c r="F1967" s="31"/>
      <c r="G1967" s="31"/>
    </row>
    <row r="1968" spans="5:7" x14ac:dyDescent="0.25">
      <c r="E1968" s="31"/>
      <c r="F1968" s="31"/>
      <c r="G1968" s="31"/>
    </row>
    <row r="1969" spans="5:7" x14ac:dyDescent="0.25">
      <c r="E1969" s="31"/>
      <c r="F1969" s="31"/>
      <c r="G1969" s="31"/>
    </row>
    <row r="1970" spans="5:7" x14ac:dyDescent="0.25">
      <c r="E1970" s="31"/>
      <c r="F1970" s="31"/>
      <c r="G1970" s="31"/>
    </row>
    <row r="1971" spans="5:7" x14ac:dyDescent="0.25">
      <c r="E1971" s="31"/>
      <c r="F1971" s="31"/>
      <c r="G1971" s="31"/>
    </row>
    <row r="1972" spans="5:7" x14ac:dyDescent="0.25">
      <c r="E1972" s="31"/>
      <c r="F1972" s="31"/>
      <c r="G1972" s="31"/>
    </row>
    <row r="1973" spans="5:7" x14ac:dyDescent="0.25">
      <c r="E1973" s="31"/>
      <c r="F1973" s="31"/>
      <c r="G1973" s="31"/>
    </row>
    <row r="1974" spans="5:7" x14ac:dyDescent="0.25">
      <c r="E1974" s="31"/>
      <c r="F1974" s="31"/>
      <c r="G1974" s="31"/>
    </row>
    <row r="1975" spans="5:7" x14ac:dyDescent="0.25">
      <c r="E1975" s="31"/>
      <c r="F1975" s="31"/>
      <c r="G1975" s="31"/>
    </row>
    <row r="1976" spans="5:7" x14ac:dyDescent="0.25">
      <c r="E1976" s="31"/>
      <c r="F1976" s="31"/>
      <c r="G1976" s="31"/>
    </row>
    <row r="1977" spans="5:7" x14ac:dyDescent="0.25">
      <c r="E1977" s="31"/>
      <c r="F1977" s="31"/>
      <c r="G1977" s="31"/>
    </row>
    <row r="1978" spans="5:7" x14ac:dyDescent="0.25">
      <c r="E1978" s="31"/>
      <c r="F1978" s="31"/>
      <c r="G1978" s="31"/>
    </row>
    <row r="1979" spans="5:7" x14ac:dyDescent="0.25">
      <c r="E1979" s="31"/>
      <c r="F1979" s="31"/>
      <c r="G1979" s="31"/>
    </row>
    <row r="1980" spans="5:7" x14ac:dyDescent="0.25">
      <c r="E1980" s="31"/>
      <c r="F1980" s="31"/>
      <c r="G1980" s="31"/>
    </row>
    <row r="1981" spans="5:7" x14ac:dyDescent="0.25">
      <c r="E1981" s="31"/>
      <c r="F1981" s="31"/>
      <c r="G1981" s="31"/>
    </row>
    <row r="1982" spans="5:7" x14ac:dyDescent="0.25">
      <c r="E1982" s="31"/>
      <c r="F1982" s="31"/>
      <c r="G1982" s="31"/>
    </row>
    <row r="1983" spans="5:7" x14ac:dyDescent="0.25">
      <c r="E1983" s="31"/>
      <c r="F1983" s="31"/>
      <c r="G1983" s="31"/>
    </row>
    <row r="1984" spans="5:7" x14ac:dyDescent="0.25">
      <c r="E1984" s="31"/>
      <c r="F1984" s="31"/>
      <c r="G1984" s="31"/>
    </row>
    <row r="1985" spans="5:7" x14ac:dyDescent="0.25">
      <c r="E1985" s="31"/>
      <c r="F1985" s="31"/>
      <c r="G1985" s="31"/>
    </row>
    <row r="1986" spans="5:7" x14ac:dyDescent="0.25">
      <c r="E1986" s="31"/>
      <c r="F1986" s="31"/>
      <c r="G1986" s="31"/>
    </row>
    <row r="1987" spans="5:7" x14ac:dyDescent="0.25">
      <c r="E1987" s="31"/>
      <c r="F1987" s="31"/>
      <c r="G1987" s="31"/>
    </row>
    <row r="1988" spans="5:7" x14ac:dyDescent="0.25">
      <c r="E1988" s="31"/>
      <c r="F1988" s="31"/>
      <c r="G1988" s="31"/>
    </row>
    <row r="1989" spans="5:7" x14ac:dyDescent="0.25">
      <c r="E1989" s="31"/>
      <c r="F1989" s="31"/>
      <c r="G1989" s="31"/>
    </row>
    <row r="1990" spans="5:7" x14ac:dyDescent="0.25">
      <c r="E1990" s="31"/>
      <c r="F1990" s="31"/>
      <c r="G1990" s="31"/>
    </row>
    <row r="1991" spans="5:7" x14ac:dyDescent="0.25">
      <c r="E1991" s="31"/>
      <c r="F1991" s="31"/>
      <c r="G1991" s="31"/>
    </row>
    <row r="1992" spans="5:7" x14ac:dyDescent="0.25">
      <c r="E1992" s="31"/>
      <c r="F1992" s="31"/>
      <c r="G1992" s="31"/>
    </row>
    <row r="1993" spans="5:7" x14ac:dyDescent="0.25">
      <c r="E1993" s="31"/>
      <c r="F1993" s="31"/>
      <c r="G1993" s="31"/>
    </row>
    <row r="1994" spans="5:7" x14ac:dyDescent="0.25">
      <c r="E1994" s="31"/>
      <c r="F1994" s="31"/>
      <c r="G1994" s="31"/>
    </row>
    <row r="1995" spans="5:7" x14ac:dyDescent="0.25">
      <c r="E1995" s="31"/>
      <c r="F1995" s="31"/>
      <c r="G1995" s="31"/>
    </row>
    <row r="1996" spans="5:7" x14ac:dyDescent="0.25">
      <c r="E1996" s="31"/>
      <c r="F1996" s="31"/>
      <c r="G1996" s="31"/>
    </row>
    <row r="1997" spans="5:7" x14ac:dyDescent="0.25">
      <c r="E1997" s="31"/>
      <c r="F1997" s="31"/>
      <c r="G1997" s="31"/>
    </row>
    <row r="1998" spans="5:7" x14ac:dyDescent="0.25">
      <c r="E1998" s="31"/>
      <c r="F1998" s="31"/>
      <c r="G1998" s="31"/>
    </row>
    <row r="1999" spans="5:7" x14ac:dyDescent="0.25">
      <c r="E1999" s="31"/>
      <c r="F1999" s="31"/>
      <c r="G1999" s="31"/>
    </row>
    <row r="2000" spans="5:7" x14ac:dyDescent="0.25">
      <c r="E2000" s="31"/>
      <c r="F2000" s="31"/>
      <c r="G2000" s="31"/>
    </row>
    <row r="2001" spans="5:7" x14ac:dyDescent="0.25">
      <c r="E2001" s="31"/>
      <c r="F2001" s="31"/>
      <c r="G2001" s="31"/>
    </row>
    <row r="2002" spans="5:7" x14ac:dyDescent="0.25">
      <c r="E2002" s="31"/>
      <c r="F2002" s="31"/>
      <c r="G2002" s="31"/>
    </row>
    <row r="2003" spans="5:7" x14ac:dyDescent="0.25">
      <c r="E2003" s="31"/>
      <c r="F2003" s="31"/>
      <c r="G2003" s="31"/>
    </row>
    <row r="2004" spans="5:7" x14ac:dyDescent="0.25">
      <c r="E2004" s="31"/>
      <c r="F2004" s="31"/>
      <c r="G2004" s="31"/>
    </row>
    <row r="2005" spans="5:7" x14ac:dyDescent="0.25">
      <c r="E2005" s="31"/>
      <c r="F2005" s="31"/>
      <c r="G2005" s="31"/>
    </row>
    <row r="2006" spans="5:7" x14ac:dyDescent="0.25">
      <c r="E2006" s="31"/>
      <c r="F2006" s="31"/>
      <c r="G2006" s="31"/>
    </row>
    <row r="2007" spans="5:7" x14ac:dyDescent="0.25">
      <c r="E2007" s="31"/>
      <c r="F2007" s="31"/>
      <c r="G2007" s="31"/>
    </row>
    <row r="2008" spans="5:7" x14ac:dyDescent="0.25">
      <c r="E2008" s="31"/>
      <c r="F2008" s="31"/>
      <c r="G2008" s="31"/>
    </row>
    <row r="2009" spans="5:7" x14ac:dyDescent="0.25">
      <c r="E2009" s="31"/>
      <c r="F2009" s="31"/>
      <c r="G2009" s="31"/>
    </row>
    <row r="2010" spans="5:7" x14ac:dyDescent="0.25">
      <c r="E2010" s="31"/>
      <c r="F2010" s="31"/>
      <c r="G2010" s="31"/>
    </row>
    <row r="2011" spans="5:7" x14ac:dyDescent="0.25">
      <c r="E2011" s="31"/>
      <c r="F2011" s="31"/>
      <c r="G2011" s="31"/>
    </row>
    <row r="2012" spans="5:7" x14ac:dyDescent="0.25">
      <c r="E2012" s="31"/>
      <c r="F2012" s="31"/>
      <c r="G2012" s="31"/>
    </row>
    <row r="2013" spans="5:7" x14ac:dyDescent="0.25">
      <c r="E2013" s="31"/>
      <c r="F2013" s="31"/>
      <c r="G2013" s="31"/>
    </row>
    <row r="2014" spans="5:7" x14ac:dyDescent="0.25">
      <c r="E2014" s="31"/>
      <c r="F2014" s="31"/>
      <c r="G2014" s="31"/>
    </row>
    <row r="2015" spans="5:7" x14ac:dyDescent="0.25">
      <c r="E2015" s="31"/>
      <c r="F2015" s="31"/>
      <c r="G2015" s="31"/>
    </row>
    <row r="2016" spans="5:7" x14ac:dyDescent="0.25">
      <c r="E2016" s="31"/>
      <c r="F2016" s="31"/>
      <c r="G2016" s="31"/>
    </row>
    <row r="2017" spans="5:7" x14ac:dyDescent="0.25">
      <c r="E2017" s="31"/>
      <c r="F2017" s="31"/>
      <c r="G2017" s="31"/>
    </row>
    <row r="2018" spans="5:7" x14ac:dyDescent="0.25">
      <c r="E2018" s="31"/>
      <c r="F2018" s="31"/>
      <c r="G2018" s="31"/>
    </row>
    <row r="2019" spans="5:7" x14ac:dyDescent="0.25">
      <c r="E2019" s="31"/>
      <c r="F2019" s="31"/>
      <c r="G2019" s="31"/>
    </row>
    <row r="2020" spans="5:7" x14ac:dyDescent="0.25">
      <c r="E2020" s="31"/>
      <c r="F2020" s="31"/>
      <c r="G2020" s="31"/>
    </row>
    <row r="2021" spans="5:7" x14ac:dyDescent="0.25">
      <c r="E2021" s="31"/>
      <c r="F2021" s="31"/>
      <c r="G2021" s="31"/>
    </row>
    <row r="2022" spans="5:7" x14ac:dyDescent="0.25">
      <c r="E2022" s="31"/>
      <c r="F2022" s="31"/>
      <c r="G2022" s="31"/>
    </row>
    <row r="2023" spans="5:7" x14ac:dyDescent="0.25">
      <c r="E2023" s="31"/>
      <c r="F2023" s="31"/>
      <c r="G2023" s="31"/>
    </row>
    <row r="2024" spans="5:7" x14ac:dyDescent="0.25">
      <c r="E2024" s="31"/>
      <c r="F2024" s="31"/>
      <c r="G2024" s="31"/>
    </row>
    <row r="2025" spans="5:7" x14ac:dyDescent="0.25">
      <c r="E2025" s="31"/>
      <c r="F2025" s="31"/>
      <c r="G2025" s="31"/>
    </row>
    <row r="2026" spans="5:7" x14ac:dyDescent="0.25">
      <c r="E2026" s="31"/>
      <c r="F2026" s="31"/>
      <c r="G2026" s="31"/>
    </row>
    <row r="2027" spans="5:7" x14ac:dyDescent="0.25">
      <c r="E2027" s="31"/>
      <c r="F2027" s="31"/>
      <c r="G2027" s="31"/>
    </row>
    <row r="2028" spans="5:7" x14ac:dyDescent="0.25">
      <c r="E2028" s="31"/>
      <c r="F2028" s="31"/>
      <c r="G2028" s="31"/>
    </row>
    <row r="2029" spans="5:7" x14ac:dyDescent="0.25">
      <c r="E2029" s="31"/>
      <c r="F2029" s="31"/>
      <c r="G2029" s="31"/>
    </row>
    <row r="2030" spans="5:7" x14ac:dyDescent="0.25">
      <c r="E2030" s="31"/>
      <c r="F2030" s="31"/>
      <c r="G2030" s="31"/>
    </row>
    <row r="2031" spans="5:7" x14ac:dyDescent="0.25">
      <c r="E2031" s="31"/>
      <c r="F2031" s="31"/>
      <c r="G2031" s="31"/>
    </row>
    <row r="2032" spans="5:7" x14ac:dyDescent="0.25">
      <c r="E2032" s="31"/>
      <c r="F2032" s="31"/>
      <c r="G2032" s="31"/>
    </row>
    <row r="2033" spans="5:7" x14ac:dyDescent="0.25">
      <c r="E2033" s="31"/>
      <c r="F2033" s="31"/>
      <c r="G2033" s="31"/>
    </row>
    <row r="2034" spans="5:7" x14ac:dyDescent="0.25">
      <c r="E2034" s="31"/>
      <c r="F2034" s="31"/>
      <c r="G2034" s="31"/>
    </row>
    <row r="2035" spans="5:7" x14ac:dyDescent="0.25">
      <c r="E2035" s="31"/>
      <c r="F2035" s="31"/>
      <c r="G2035" s="31"/>
    </row>
    <row r="2036" spans="5:7" x14ac:dyDescent="0.25">
      <c r="E2036" s="31"/>
      <c r="F2036" s="31"/>
      <c r="G2036" s="31"/>
    </row>
    <row r="2037" spans="5:7" x14ac:dyDescent="0.25">
      <c r="E2037" s="31"/>
      <c r="F2037" s="31"/>
      <c r="G2037" s="31"/>
    </row>
    <row r="2038" spans="5:7" x14ac:dyDescent="0.25">
      <c r="E2038" s="31"/>
      <c r="F2038" s="31"/>
      <c r="G2038" s="31"/>
    </row>
    <row r="2039" spans="5:7" x14ac:dyDescent="0.25">
      <c r="E2039" s="31"/>
      <c r="F2039" s="31"/>
      <c r="G2039" s="31"/>
    </row>
    <row r="2040" spans="5:7" x14ac:dyDescent="0.25">
      <c r="E2040" s="31"/>
      <c r="F2040" s="31"/>
      <c r="G2040" s="31"/>
    </row>
    <row r="2041" spans="5:7" x14ac:dyDescent="0.25">
      <c r="E2041" s="31"/>
      <c r="F2041" s="31"/>
      <c r="G2041" s="31"/>
    </row>
    <row r="2042" spans="5:7" x14ac:dyDescent="0.25">
      <c r="E2042" s="31"/>
      <c r="F2042" s="31"/>
      <c r="G2042" s="31"/>
    </row>
    <row r="2043" spans="5:7" x14ac:dyDescent="0.25">
      <c r="E2043" s="31"/>
      <c r="F2043" s="31"/>
      <c r="G2043" s="31"/>
    </row>
    <row r="2044" spans="5:7" x14ac:dyDescent="0.25">
      <c r="E2044" s="31"/>
      <c r="F2044" s="31"/>
      <c r="G2044" s="31"/>
    </row>
    <row r="2045" spans="5:7" x14ac:dyDescent="0.25">
      <c r="E2045" s="31"/>
      <c r="F2045" s="31"/>
      <c r="G2045" s="31"/>
    </row>
    <row r="2046" spans="5:7" x14ac:dyDescent="0.25">
      <c r="E2046" s="31"/>
      <c r="F2046" s="31"/>
      <c r="G2046" s="31"/>
    </row>
    <row r="2047" spans="5:7" x14ac:dyDescent="0.25">
      <c r="E2047" s="31"/>
      <c r="F2047" s="31"/>
      <c r="G2047" s="31"/>
    </row>
    <row r="2048" spans="5:7" x14ac:dyDescent="0.25">
      <c r="E2048" s="31"/>
      <c r="F2048" s="31"/>
      <c r="G2048" s="31"/>
    </row>
    <row r="2049" spans="5:7" x14ac:dyDescent="0.25">
      <c r="E2049" s="31"/>
      <c r="F2049" s="31"/>
      <c r="G2049" s="31"/>
    </row>
    <row r="2050" spans="5:7" x14ac:dyDescent="0.25">
      <c r="E2050" s="31"/>
      <c r="F2050" s="31"/>
      <c r="G2050" s="31"/>
    </row>
    <row r="2051" spans="5:7" x14ac:dyDescent="0.25">
      <c r="E2051" s="31"/>
      <c r="F2051" s="31"/>
      <c r="G2051" s="31"/>
    </row>
    <row r="2052" spans="5:7" x14ac:dyDescent="0.25">
      <c r="E2052" s="31"/>
      <c r="F2052" s="31"/>
      <c r="G2052" s="31"/>
    </row>
    <row r="2053" spans="5:7" x14ac:dyDescent="0.25">
      <c r="E2053" s="31"/>
      <c r="F2053" s="31"/>
      <c r="G2053" s="31"/>
    </row>
    <row r="2054" spans="5:7" x14ac:dyDescent="0.25">
      <c r="E2054" s="31"/>
      <c r="F2054" s="31"/>
      <c r="G2054" s="31"/>
    </row>
    <row r="2055" spans="5:7" x14ac:dyDescent="0.25">
      <c r="E2055" s="31"/>
      <c r="F2055" s="31"/>
      <c r="G2055" s="31"/>
    </row>
    <row r="2056" spans="5:7" x14ac:dyDescent="0.25">
      <c r="E2056" s="31"/>
      <c r="F2056" s="31"/>
      <c r="G2056" s="31"/>
    </row>
    <row r="2057" spans="5:7" x14ac:dyDescent="0.25">
      <c r="E2057" s="31"/>
      <c r="F2057" s="31"/>
      <c r="G2057" s="31"/>
    </row>
    <row r="2058" spans="5:7" x14ac:dyDescent="0.25">
      <c r="E2058" s="31"/>
      <c r="F2058" s="31"/>
      <c r="G2058" s="31"/>
    </row>
    <row r="2059" spans="5:7" x14ac:dyDescent="0.25">
      <c r="E2059" s="31"/>
      <c r="F2059" s="31"/>
      <c r="G2059" s="31"/>
    </row>
    <row r="2060" spans="5:7" x14ac:dyDescent="0.25">
      <c r="E2060" s="31"/>
      <c r="F2060" s="31"/>
      <c r="G2060" s="31"/>
    </row>
    <row r="2061" spans="5:7" x14ac:dyDescent="0.25">
      <c r="E2061" s="31"/>
      <c r="F2061" s="31"/>
      <c r="G2061" s="31"/>
    </row>
    <row r="2062" spans="5:7" x14ac:dyDescent="0.25">
      <c r="E2062" s="31"/>
      <c r="F2062" s="31"/>
      <c r="G2062" s="31"/>
    </row>
    <row r="2063" spans="5:7" x14ac:dyDescent="0.25">
      <c r="E2063" s="31"/>
      <c r="F2063" s="31"/>
      <c r="G2063" s="31"/>
    </row>
    <row r="2064" spans="5:7" x14ac:dyDescent="0.25">
      <c r="E2064" s="31"/>
      <c r="F2064" s="31"/>
      <c r="G2064" s="31"/>
    </row>
    <row r="2065" spans="5:7" x14ac:dyDescent="0.25">
      <c r="E2065" s="31"/>
      <c r="F2065" s="31"/>
      <c r="G2065" s="31"/>
    </row>
    <row r="2066" spans="5:7" x14ac:dyDescent="0.25">
      <c r="E2066" s="31"/>
      <c r="F2066" s="31"/>
      <c r="G2066" s="31"/>
    </row>
    <row r="2067" spans="5:7" x14ac:dyDescent="0.25">
      <c r="E2067" s="31"/>
      <c r="F2067" s="31"/>
      <c r="G2067" s="31"/>
    </row>
    <row r="2068" spans="5:7" x14ac:dyDescent="0.25">
      <c r="E2068" s="31"/>
      <c r="F2068" s="31"/>
      <c r="G2068" s="31"/>
    </row>
    <row r="2069" spans="5:7" x14ac:dyDescent="0.25">
      <c r="E2069" s="31"/>
      <c r="F2069" s="31"/>
      <c r="G2069" s="31"/>
    </row>
    <row r="2070" spans="5:7" x14ac:dyDescent="0.25">
      <c r="E2070" s="31"/>
      <c r="F2070" s="31"/>
      <c r="G2070" s="31"/>
    </row>
    <row r="2071" spans="5:7" x14ac:dyDescent="0.25">
      <c r="E2071" s="31"/>
      <c r="F2071" s="31"/>
      <c r="G2071" s="31"/>
    </row>
    <row r="2072" spans="5:7" x14ac:dyDescent="0.25">
      <c r="E2072" s="31"/>
      <c r="F2072" s="31"/>
      <c r="G2072" s="31"/>
    </row>
    <row r="2073" spans="5:7" x14ac:dyDescent="0.25">
      <c r="E2073" s="31"/>
      <c r="F2073" s="31"/>
      <c r="G2073" s="31"/>
    </row>
    <row r="2074" spans="5:7" x14ac:dyDescent="0.25">
      <c r="E2074" s="31"/>
      <c r="F2074" s="31"/>
      <c r="G2074" s="31"/>
    </row>
    <row r="2075" spans="5:7" x14ac:dyDescent="0.25">
      <c r="E2075" s="31"/>
      <c r="F2075" s="31"/>
      <c r="G2075" s="31"/>
    </row>
    <row r="2076" spans="5:7" x14ac:dyDescent="0.25">
      <c r="E2076" s="31"/>
      <c r="F2076" s="31"/>
      <c r="G2076" s="31"/>
    </row>
    <row r="2077" spans="5:7" x14ac:dyDescent="0.25">
      <c r="E2077" s="31"/>
      <c r="F2077" s="31"/>
      <c r="G2077" s="31"/>
    </row>
    <row r="2078" spans="5:7" x14ac:dyDescent="0.25">
      <c r="E2078" s="31"/>
      <c r="F2078" s="31"/>
      <c r="G2078" s="31"/>
    </row>
    <row r="2079" spans="5:7" x14ac:dyDescent="0.25">
      <c r="E2079" s="31"/>
      <c r="F2079" s="31"/>
      <c r="G2079" s="31"/>
    </row>
    <row r="2080" spans="5:7" x14ac:dyDescent="0.25">
      <c r="E2080" s="31"/>
      <c r="F2080" s="31"/>
      <c r="G2080" s="31"/>
    </row>
    <row r="2081" spans="5:7" x14ac:dyDescent="0.25">
      <c r="E2081" s="31"/>
      <c r="F2081" s="31"/>
      <c r="G2081" s="31"/>
    </row>
    <row r="2082" spans="5:7" x14ac:dyDescent="0.25">
      <c r="E2082" s="31"/>
      <c r="F2082" s="31"/>
      <c r="G2082" s="31"/>
    </row>
    <row r="2083" spans="5:7" x14ac:dyDescent="0.25">
      <c r="E2083" s="31"/>
      <c r="F2083" s="31"/>
      <c r="G2083" s="31"/>
    </row>
    <row r="2084" spans="5:7" x14ac:dyDescent="0.25">
      <c r="E2084" s="31"/>
      <c r="F2084" s="31"/>
      <c r="G2084" s="31"/>
    </row>
    <row r="2085" spans="5:7" x14ac:dyDescent="0.25">
      <c r="E2085" s="31"/>
      <c r="F2085" s="31"/>
      <c r="G2085" s="31"/>
    </row>
    <row r="2086" spans="5:7" x14ac:dyDescent="0.25">
      <c r="E2086" s="31"/>
      <c r="F2086" s="31"/>
      <c r="G2086" s="31"/>
    </row>
    <row r="2087" spans="5:7" x14ac:dyDescent="0.25">
      <c r="E2087" s="31"/>
      <c r="F2087" s="31"/>
      <c r="G2087" s="31"/>
    </row>
    <row r="2088" spans="5:7" x14ac:dyDescent="0.25">
      <c r="E2088" s="31"/>
      <c r="F2088" s="31"/>
      <c r="G2088" s="31"/>
    </row>
    <row r="2089" spans="5:7" x14ac:dyDescent="0.25">
      <c r="E2089" s="31"/>
      <c r="F2089" s="31"/>
      <c r="G2089" s="31"/>
    </row>
    <row r="2090" spans="5:7" x14ac:dyDescent="0.25">
      <c r="E2090" s="31"/>
      <c r="F2090" s="31"/>
      <c r="G2090" s="31"/>
    </row>
    <row r="2091" spans="5:7" x14ac:dyDescent="0.25">
      <c r="E2091" s="31"/>
      <c r="F2091" s="31"/>
      <c r="G2091" s="31"/>
    </row>
    <row r="2092" spans="5:7" x14ac:dyDescent="0.25">
      <c r="E2092" s="31"/>
      <c r="F2092" s="31"/>
      <c r="G2092" s="31"/>
    </row>
    <row r="2093" spans="5:7" x14ac:dyDescent="0.25">
      <c r="E2093" s="31"/>
      <c r="F2093" s="31"/>
      <c r="G2093" s="31"/>
    </row>
    <row r="2094" spans="5:7" x14ac:dyDescent="0.25">
      <c r="E2094" s="31"/>
      <c r="F2094" s="31"/>
      <c r="G2094" s="31"/>
    </row>
    <row r="2095" spans="5:7" x14ac:dyDescent="0.25">
      <c r="E2095" s="31"/>
      <c r="F2095" s="31"/>
      <c r="G2095" s="31"/>
    </row>
    <row r="2096" spans="5:7" x14ac:dyDescent="0.25">
      <c r="E2096" s="31"/>
      <c r="F2096" s="31"/>
      <c r="G2096" s="31"/>
    </row>
    <row r="2097" spans="5:7" x14ac:dyDescent="0.25">
      <c r="E2097" s="31"/>
      <c r="F2097" s="31"/>
      <c r="G2097" s="31"/>
    </row>
    <row r="2098" spans="5:7" x14ac:dyDescent="0.25">
      <c r="E2098" s="31"/>
      <c r="F2098" s="31"/>
      <c r="G2098" s="31"/>
    </row>
    <row r="2099" spans="5:7" x14ac:dyDescent="0.25">
      <c r="E2099" s="31"/>
      <c r="F2099" s="31"/>
      <c r="G2099" s="31"/>
    </row>
    <row r="2100" spans="5:7" x14ac:dyDescent="0.25">
      <c r="E2100" s="31"/>
      <c r="F2100" s="31"/>
      <c r="G2100" s="31"/>
    </row>
    <row r="2101" spans="5:7" x14ac:dyDescent="0.25">
      <c r="E2101" s="31"/>
      <c r="F2101" s="31"/>
      <c r="G2101" s="31"/>
    </row>
    <row r="2102" spans="5:7" x14ac:dyDescent="0.25">
      <c r="E2102" s="31"/>
      <c r="F2102" s="31"/>
      <c r="G2102" s="31"/>
    </row>
    <row r="2103" spans="5:7" x14ac:dyDescent="0.25">
      <c r="E2103" s="31"/>
      <c r="F2103" s="31"/>
      <c r="G2103" s="31"/>
    </row>
    <row r="2104" spans="5:7" x14ac:dyDescent="0.25">
      <c r="E2104" s="31"/>
      <c r="F2104" s="31"/>
      <c r="G2104" s="31"/>
    </row>
    <row r="2105" spans="5:7" x14ac:dyDescent="0.25">
      <c r="E2105" s="31"/>
      <c r="F2105" s="31"/>
      <c r="G2105" s="31"/>
    </row>
    <row r="2106" spans="5:7" x14ac:dyDescent="0.25">
      <c r="E2106" s="31"/>
      <c r="F2106" s="31"/>
      <c r="G2106" s="31"/>
    </row>
    <row r="2107" spans="5:7" x14ac:dyDescent="0.25">
      <c r="E2107" s="31"/>
      <c r="F2107" s="31"/>
      <c r="G2107" s="31"/>
    </row>
    <row r="2108" spans="5:7" x14ac:dyDescent="0.25">
      <c r="E2108" s="31"/>
      <c r="F2108" s="31"/>
      <c r="G2108" s="31"/>
    </row>
    <row r="2109" spans="5:7" x14ac:dyDescent="0.25">
      <c r="E2109" s="31"/>
      <c r="F2109" s="31"/>
      <c r="G2109" s="31"/>
    </row>
    <row r="2110" spans="5:7" x14ac:dyDescent="0.25">
      <c r="E2110" s="31"/>
      <c r="F2110" s="31"/>
      <c r="G2110" s="31"/>
    </row>
    <row r="2111" spans="5:7" x14ac:dyDescent="0.25">
      <c r="E2111" s="31"/>
      <c r="F2111" s="31"/>
      <c r="G2111" s="31"/>
    </row>
    <row r="2112" spans="5:7" x14ac:dyDescent="0.25">
      <c r="E2112" s="31"/>
      <c r="F2112" s="31"/>
      <c r="G2112" s="31"/>
    </row>
    <row r="2113" spans="5:7" x14ac:dyDescent="0.25">
      <c r="E2113" s="31"/>
      <c r="F2113" s="31"/>
      <c r="G2113" s="31"/>
    </row>
    <row r="2114" spans="5:7" x14ac:dyDescent="0.25">
      <c r="E2114" s="31"/>
      <c r="F2114" s="31"/>
      <c r="G2114" s="31"/>
    </row>
    <row r="2115" spans="5:7" x14ac:dyDescent="0.25">
      <c r="E2115" s="31"/>
      <c r="F2115" s="31"/>
      <c r="G2115" s="31"/>
    </row>
    <row r="2116" spans="5:7" x14ac:dyDescent="0.25">
      <c r="E2116" s="31"/>
      <c r="F2116" s="31"/>
      <c r="G2116" s="31"/>
    </row>
    <row r="2117" spans="5:7" x14ac:dyDescent="0.25">
      <c r="E2117" s="31"/>
      <c r="F2117" s="31"/>
      <c r="G2117" s="31"/>
    </row>
    <row r="2118" spans="5:7" x14ac:dyDescent="0.25">
      <c r="E2118" s="31"/>
      <c r="F2118" s="31"/>
      <c r="G2118" s="31"/>
    </row>
    <row r="2119" spans="5:7" x14ac:dyDescent="0.25">
      <c r="E2119" s="31"/>
      <c r="F2119" s="31"/>
      <c r="G2119" s="31"/>
    </row>
    <row r="2120" spans="5:7" x14ac:dyDescent="0.25">
      <c r="E2120" s="31"/>
      <c r="F2120" s="31"/>
      <c r="G2120" s="31"/>
    </row>
    <row r="2121" spans="5:7" x14ac:dyDescent="0.25">
      <c r="E2121" s="31"/>
      <c r="F2121" s="31"/>
      <c r="G2121" s="31"/>
    </row>
    <row r="2122" spans="5:7" x14ac:dyDescent="0.25">
      <c r="E2122" s="31"/>
      <c r="F2122" s="31"/>
      <c r="G2122" s="31"/>
    </row>
    <row r="2123" spans="5:7" x14ac:dyDescent="0.25">
      <c r="E2123" s="31"/>
      <c r="F2123" s="31"/>
      <c r="G2123" s="31"/>
    </row>
    <row r="2124" spans="5:7" x14ac:dyDescent="0.25">
      <c r="E2124" s="31"/>
      <c r="F2124" s="31"/>
      <c r="G2124" s="31"/>
    </row>
    <row r="2125" spans="5:7" x14ac:dyDescent="0.25">
      <c r="E2125" s="31"/>
      <c r="F2125" s="31"/>
      <c r="G2125" s="31"/>
    </row>
    <row r="2126" spans="5:7" x14ac:dyDescent="0.25">
      <c r="E2126" s="31"/>
      <c r="F2126" s="31"/>
      <c r="G2126" s="31"/>
    </row>
    <row r="2127" spans="5:7" x14ac:dyDescent="0.25">
      <c r="E2127" s="31"/>
      <c r="F2127" s="31"/>
      <c r="G2127" s="31"/>
    </row>
    <row r="2128" spans="5:7" x14ac:dyDescent="0.25">
      <c r="E2128" s="31"/>
      <c r="F2128" s="31"/>
      <c r="G2128" s="31"/>
    </row>
    <row r="2129" spans="5:7" x14ac:dyDescent="0.25">
      <c r="E2129" s="31"/>
      <c r="F2129" s="31"/>
      <c r="G2129" s="31"/>
    </row>
    <row r="2130" spans="5:7" x14ac:dyDescent="0.25">
      <c r="E2130" s="31"/>
      <c r="F2130" s="31"/>
      <c r="G2130" s="31"/>
    </row>
    <row r="2131" spans="5:7" x14ac:dyDescent="0.25">
      <c r="E2131" s="31"/>
      <c r="F2131" s="31"/>
      <c r="G2131" s="31"/>
    </row>
    <row r="2132" spans="5:7" x14ac:dyDescent="0.25">
      <c r="E2132" s="31"/>
      <c r="F2132" s="31"/>
      <c r="G2132" s="31"/>
    </row>
    <row r="2133" spans="5:7" x14ac:dyDescent="0.25">
      <c r="E2133" s="31"/>
      <c r="F2133" s="31"/>
      <c r="G2133" s="31"/>
    </row>
    <row r="2134" spans="5:7" x14ac:dyDescent="0.25">
      <c r="E2134" s="31"/>
      <c r="F2134" s="31"/>
      <c r="G2134" s="31"/>
    </row>
    <row r="2135" spans="5:7" x14ac:dyDescent="0.25">
      <c r="E2135" s="31"/>
      <c r="F2135" s="31"/>
      <c r="G2135" s="31"/>
    </row>
    <row r="2136" spans="5:7" x14ac:dyDescent="0.25">
      <c r="E2136" s="31"/>
      <c r="F2136" s="31"/>
      <c r="G2136" s="31"/>
    </row>
    <row r="2137" spans="5:7" x14ac:dyDescent="0.25">
      <c r="E2137" s="31"/>
      <c r="F2137" s="31"/>
      <c r="G2137" s="31"/>
    </row>
    <row r="2138" spans="5:7" x14ac:dyDescent="0.25">
      <c r="E2138" s="31"/>
      <c r="F2138" s="31"/>
      <c r="G2138" s="31"/>
    </row>
    <row r="2139" spans="5:7" x14ac:dyDescent="0.25">
      <c r="E2139" s="31"/>
      <c r="F2139" s="31"/>
      <c r="G2139" s="31"/>
    </row>
    <row r="2140" spans="5:7" x14ac:dyDescent="0.25">
      <c r="E2140" s="31"/>
      <c r="F2140" s="31"/>
      <c r="G2140" s="31"/>
    </row>
    <row r="2141" spans="5:7" x14ac:dyDescent="0.25">
      <c r="E2141" s="31"/>
      <c r="F2141" s="31"/>
      <c r="G2141" s="31"/>
    </row>
    <row r="2142" spans="5:7" x14ac:dyDescent="0.25">
      <c r="E2142" s="31"/>
      <c r="F2142" s="31"/>
      <c r="G2142" s="31"/>
    </row>
    <row r="2143" spans="5:7" x14ac:dyDescent="0.25">
      <c r="E2143" s="31"/>
      <c r="F2143" s="31"/>
      <c r="G2143" s="31"/>
    </row>
    <row r="2144" spans="5:7" x14ac:dyDescent="0.25">
      <c r="E2144" s="31"/>
      <c r="F2144" s="31"/>
      <c r="G2144" s="31"/>
    </row>
    <row r="2145" spans="5:7" x14ac:dyDescent="0.25">
      <c r="E2145" s="31"/>
      <c r="F2145" s="31"/>
      <c r="G2145" s="31"/>
    </row>
    <row r="2146" spans="5:7" x14ac:dyDescent="0.25">
      <c r="E2146" s="31"/>
      <c r="F2146" s="31"/>
      <c r="G2146" s="31"/>
    </row>
    <row r="2147" spans="5:7" x14ac:dyDescent="0.25">
      <c r="E2147" s="31"/>
      <c r="F2147" s="31"/>
      <c r="G2147" s="31"/>
    </row>
    <row r="2148" spans="5:7" x14ac:dyDescent="0.25">
      <c r="E2148" s="31"/>
      <c r="F2148" s="31"/>
      <c r="G2148" s="31"/>
    </row>
    <row r="2149" spans="5:7" x14ac:dyDescent="0.25">
      <c r="E2149" s="31"/>
      <c r="F2149" s="31"/>
      <c r="G2149" s="31"/>
    </row>
    <row r="2150" spans="5:7" x14ac:dyDescent="0.25">
      <c r="E2150" s="31"/>
      <c r="F2150" s="31"/>
      <c r="G2150" s="31"/>
    </row>
    <row r="2151" spans="5:7" x14ac:dyDescent="0.25">
      <c r="E2151" s="31"/>
      <c r="F2151" s="31"/>
      <c r="G2151" s="31"/>
    </row>
    <row r="2152" spans="5:7" x14ac:dyDescent="0.25">
      <c r="E2152" s="31"/>
      <c r="F2152" s="31"/>
      <c r="G2152" s="31"/>
    </row>
    <row r="2153" spans="5:7" x14ac:dyDescent="0.25">
      <c r="E2153" s="31"/>
      <c r="F2153" s="31"/>
      <c r="G2153" s="31"/>
    </row>
    <row r="2154" spans="5:7" x14ac:dyDescent="0.25">
      <c r="E2154" s="31"/>
      <c r="F2154" s="31"/>
      <c r="G2154" s="31"/>
    </row>
    <row r="2155" spans="5:7" x14ac:dyDescent="0.25">
      <c r="E2155" s="31"/>
      <c r="F2155" s="31"/>
      <c r="G2155" s="31"/>
    </row>
    <row r="2156" spans="5:7" x14ac:dyDescent="0.25">
      <c r="E2156" s="31"/>
      <c r="F2156" s="31"/>
      <c r="G2156" s="31"/>
    </row>
    <row r="2157" spans="5:7" x14ac:dyDescent="0.25">
      <c r="E2157" s="31"/>
      <c r="F2157" s="31"/>
      <c r="G2157" s="31"/>
    </row>
    <row r="2158" spans="5:7" x14ac:dyDescent="0.25">
      <c r="E2158" s="31"/>
      <c r="F2158" s="31"/>
      <c r="G2158" s="31"/>
    </row>
    <row r="2159" spans="5:7" x14ac:dyDescent="0.25">
      <c r="E2159" s="31"/>
      <c r="F2159" s="31"/>
      <c r="G2159" s="31"/>
    </row>
    <row r="2160" spans="5:7" x14ac:dyDescent="0.25">
      <c r="E2160" s="31"/>
      <c r="F2160" s="31"/>
      <c r="G2160" s="31"/>
    </row>
    <row r="2161" spans="5:7" x14ac:dyDescent="0.25">
      <c r="E2161" s="31"/>
      <c r="F2161" s="31"/>
      <c r="G2161" s="31"/>
    </row>
    <row r="2162" spans="5:7" x14ac:dyDescent="0.25">
      <c r="E2162" s="31"/>
      <c r="F2162" s="31"/>
      <c r="G2162" s="31"/>
    </row>
    <row r="2163" spans="5:7" x14ac:dyDescent="0.25">
      <c r="E2163" s="31"/>
      <c r="F2163" s="31"/>
      <c r="G2163" s="31"/>
    </row>
    <row r="2164" spans="5:7" x14ac:dyDescent="0.25">
      <c r="E2164" s="31"/>
      <c r="F2164" s="31"/>
      <c r="G2164" s="31"/>
    </row>
    <row r="2165" spans="5:7" x14ac:dyDescent="0.25">
      <c r="E2165" s="31"/>
      <c r="F2165" s="31"/>
      <c r="G2165" s="31"/>
    </row>
    <row r="2166" spans="5:7" x14ac:dyDescent="0.25">
      <c r="E2166" s="31"/>
      <c r="F2166" s="31"/>
      <c r="G2166" s="31"/>
    </row>
    <row r="2167" spans="5:7" x14ac:dyDescent="0.25">
      <c r="E2167" s="31"/>
      <c r="F2167" s="31"/>
      <c r="G2167" s="31"/>
    </row>
    <row r="2168" spans="5:7" x14ac:dyDescent="0.25">
      <c r="E2168" s="31"/>
      <c r="F2168" s="31"/>
      <c r="G2168" s="31"/>
    </row>
    <row r="2169" spans="5:7" x14ac:dyDescent="0.25">
      <c r="E2169" s="31"/>
      <c r="F2169" s="31"/>
      <c r="G2169" s="31"/>
    </row>
    <row r="2170" spans="5:7" x14ac:dyDescent="0.25">
      <c r="E2170" s="31"/>
      <c r="F2170" s="31"/>
      <c r="G2170" s="31"/>
    </row>
    <row r="2171" spans="5:7" x14ac:dyDescent="0.25">
      <c r="E2171" s="31"/>
      <c r="F2171" s="31"/>
      <c r="G2171" s="31"/>
    </row>
    <row r="2172" spans="5:7" x14ac:dyDescent="0.25">
      <c r="E2172" s="31"/>
      <c r="F2172" s="31"/>
      <c r="G2172" s="31"/>
    </row>
    <row r="2173" spans="5:7" x14ac:dyDescent="0.25">
      <c r="E2173" s="31"/>
      <c r="F2173" s="31"/>
      <c r="G2173" s="31"/>
    </row>
    <row r="2174" spans="5:7" x14ac:dyDescent="0.25">
      <c r="E2174" s="31"/>
      <c r="F2174" s="31"/>
      <c r="G2174" s="31"/>
    </row>
    <row r="2175" spans="5:7" x14ac:dyDescent="0.25">
      <c r="E2175" s="31"/>
      <c r="F2175" s="31"/>
      <c r="G2175" s="31"/>
    </row>
    <row r="2176" spans="5:7" x14ac:dyDescent="0.25">
      <c r="E2176" s="31"/>
      <c r="F2176" s="31"/>
      <c r="G2176" s="31"/>
    </row>
    <row r="2177" spans="5:7" x14ac:dyDescent="0.25">
      <c r="E2177" s="31"/>
      <c r="F2177" s="31"/>
      <c r="G2177" s="31"/>
    </row>
    <row r="2178" spans="5:7" x14ac:dyDescent="0.25">
      <c r="E2178" s="31"/>
      <c r="F2178" s="31"/>
      <c r="G2178" s="31"/>
    </row>
    <row r="2179" spans="5:7" x14ac:dyDescent="0.25">
      <c r="E2179" s="31"/>
      <c r="F2179" s="31"/>
      <c r="G2179" s="31"/>
    </row>
    <row r="2180" spans="5:7" x14ac:dyDescent="0.25">
      <c r="E2180" s="31"/>
      <c r="F2180" s="31"/>
      <c r="G2180" s="31"/>
    </row>
    <row r="2181" spans="5:7" x14ac:dyDescent="0.25">
      <c r="E2181" s="31"/>
      <c r="F2181" s="31"/>
      <c r="G2181" s="31"/>
    </row>
    <row r="2182" spans="5:7" x14ac:dyDescent="0.25">
      <c r="E2182" s="31"/>
      <c r="F2182" s="31"/>
      <c r="G2182" s="31"/>
    </row>
    <row r="2183" spans="5:7" x14ac:dyDescent="0.25">
      <c r="E2183" s="31"/>
      <c r="F2183" s="31"/>
      <c r="G2183" s="31"/>
    </row>
    <row r="2184" spans="5:7" x14ac:dyDescent="0.25">
      <c r="E2184" s="31"/>
      <c r="F2184" s="31"/>
      <c r="G2184" s="31"/>
    </row>
    <row r="2185" spans="5:7" x14ac:dyDescent="0.25">
      <c r="E2185" s="31"/>
      <c r="F2185" s="31"/>
      <c r="G2185" s="31"/>
    </row>
    <row r="2186" spans="5:7" x14ac:dyDescent="0.25">
      <c r="E2186" s="31"/>
      <c r="F2186" s="31"/>
      <c r="G2186" s="31"/>
    </row>
    <row r="2187" spans="5:7" x14ac:dyDescent="0.25">
      <c r="E2187" s="31"/>
      <c r="F2187" s="31"/>
      <c r="G2187" s="31"/>
    </row>
    <row r="2188" spans="5:7" x14ac:dyDescent="0.25">
      <c r="E2188" s="31"/>
      <c r="F2188" s="31"/>
      <c r="G2188" s="31"/>
    </row>
    <row r="2189" spans="5:7" x14ac:dyDescent="0.25">
      <c r="E2189" s="31"/>
      <c r="F2189" s="31"/>
      <c r="G2189" s="31"/>
    </row>
    <row r="2190" spans="5:7" x14ac:dyDescent="0.25">
      <c r="E2190" s="31"/>
      <c r="F2190" s="31"/>
      <c r="G2190" s="31"/>
    </row>
    <row r="2191" spans="5:7" x14ac:dyDescent="0.25">
      <c r="E2191" s="31"/>
      <c r="F2191" s="31"/>
      <c r="G2191" s="31"/>
    </row>
    <row r="2192" spans="5:7" x14ac:dyDescent="0.25">
      <c r="E2192" s="31"/>
      <c r="F2192" s="31"/>
      <c r="G2192" s="31"/>
    </row>
    <row r="2193" spans="5:7" x14ac:dyDescent="0.25">
      <c r="E2193" s="31"/>
      <c r="F2193" s="31"/>
      <c r="G2193" s="31"/>
    </row>
    <row r="2194" spans="5:7" x14ac:dyDescent="0.25">
      <c r="E2194" s="31"/>
      <c r="F2194" s="31"/>
      <c r="G2194" s="31"/>
    </row>
    <row r="2195" spans="5:7" x14ac:dyDescent="0.25">
      <c r="E2195" s="31"/>
      <c r="F2195" s="31"/>
      <c r="G2195" s="31"/>
    </row>
    <row r="2196" spans="5:7" x14ac:dyDescent="0.25">
      <c r="E2196" s="31"/>
      <c r="F2196" s="31"/>
      <c r="G2196" s="31"/>
    </row>
    <row r="2197" spans="5:7" x14ac:dyDescent="0.25">
      <c r="E2197" s="31"/>
      <c r="F2197" s="31"/>
      <c r="G2197" s="31"/>
    </row>
    <row r="2198" spans="5:7" x14ac:dyDescent="0.25">
      <c r="E2198" s="31"/>
      <c r="F2198" s="31"/>
      <c r="G2198" s="31"/>
    </row>
    <row r="2199" spans="5:7" x14ac:dyDescent="0.25">
      <c r="E2199" s="31"/>
      <c r="F2199" s="31"/>
      <c r="G2199" s="31"/>
    </row>
    <row r="2200" spans="5:7" x14ac:dyDescent="0.25">
      <c r="E2200" s="31"/>
      <c r="F2200" s="31"/>
      <c r="G2200" s="31"/>
    </row>
    <row r="2201" spans="5:7" x14ac:dyDescent="0.25">
      <c r="E2201" s="31"/>
      <c r="F2201" s="31"/>
      <c r="G2201" s="31"/>
    </row>
    <row r="2202" spans="5:7" x14ac:dyDescent="0.25">
      <c r="E2202" s="31"/>
      <c r="F2202" s="31"/>
      <c r="G2202" s="31"/>
    </row>
    <row r="2203" spans="5:7" x14ac:dyDescent="0.25">
      <c r="E2203" s="31"/>
      <c r="F2203" s="31"/>
      <c r="G2203" s="31"/>
    </row>
    <row r="2204" spans="5:7" x14ac:dyDescent="0.25">
      <c r="E2204" s="31"/>
      <c r="F2204" s="31"/>
      <c r="G2204" s="31"/>
    </row>
    <row r="2205" spans="5:7" x14ac:dyDescent="0.25">
      <c r="E2205" s="31"/>
      <c r="F2205" s="31"/>
      <c r="G2205" s="31"/>
    </row>
    <row r="2206" spans="5:7" x14ac:dyDescent="0.25">
      <c r="E2206" s="31"/>
      <c r="F2206" s="31"/>
      <c r="G2206" s="31"/>
    </row>
    <row r="2207" spans="5:7" x14ac:dyDescent="0.25">
      <c r="E2207" s="31"/>
      <c r="F2207" s="31"/>
      <c r="G2207" s="31"/>
    </row>
    <row r="2208" spans="5:7" x14ac:dyDescent="0.25">
      <c r="E2208" s="31"/>
      <c r="F2208" s="31"/>
      <c r="G2208" s="31"/>
    </row>
    <row r="2209" spans="5:7" x14ac:dyDescent="0.25">
      <c r="E2209" s="31"/>
      <c r="F2209" s="31"/>
      <c r="G2209" s="31"/>
    </row>
    <row r="2210" spans="5:7" x14ac:dyDescent="0.25">
      <c r="E2210" s="31"/>
      <c r="F2210" s="31"/>
      <c r="G2210" s="31"/>
    </row>
    <row r="2211" spans="5:7" x14ac:dyDescent="0.25">
      <c r="E2211" s="31"/>
      <c r="F2211" s="31"/>
      <c r="G2211" s="31"/>
    </row>
    <row r="2212" spans="5:7" x14ac:dyDescent="0.25">
      <c r="E2212" s="31"/>
      <c r="F2212" s="31"/>
      <c r="G2212" s="31"/>
    </row>
    <row r="2213" spans="5:7" x14ac:dyDescent="0.25">
      <c r="E2213" s="31"/>
      <c r="F2213" s="31"/>
      <c r="G2213" s="31"/>
    </row>
    <row r="2214" spans="5:7" x14ac:dyDescent="0.25">
      <c r="E2214" s="31"/>
      <c r="F2214" s="31"/>
      <c r="G2214" s="31"/>
    </row>
    <row r="2215" spans="5:7" x14ac:dyDescent="0.25">
      <c r="E2215" s="31"/>
      <c r="F2215" s="31"/>
      <c r="G2215" s="31"/>
    </row>
    <row r="2216" spans="5:7" x14ac:dyDescent="0.25">
      <c r="E2216" s="31"/>
      <c r="F2216" s="31"/>
      <c r="G2216" s="31"/>
    </row>
    <row r="2217" spans="5:7" x14ac:dyDescent="0.25">
      <c r="E2217" s="31"/>
      <c r="F2217" s="31"/>
      <c r="G2217" s="31"/>
    </row>
    <row r="2218" spans="5:7" x14ac:dyDescent="0.25">
      <c r="E2218" s="31"/>
      <c r="F2218" s="31"/>
      <c r="G2218" s="31"/>
    </row>
    <row r="2219" spans="5:7" x14ac:dyDescent="0.25">
      <c r="E2219" s="31"/>
      <c r="F2219" s="31"/>
      <c r="G2219" s="31"/>
    </row>
    <row r="2220" spans="5:7" x14ac:dyDescent="0.25">
      <c r="E2220" s="31"/>
      <c r="F2220" s="31"/>
      <c r="G2220" s="31"/>
    </row>
    <row r="2221" spans="5:7" x14ac:dyDescent="0.25">
      <c r="E2221" s="31"/>
      <c r="F2221" s="31"/>
      <c r="G2221" s="31"/>
    </row>
    <row r="2222" spans="5:7" x14ac:dyDescent="0.25">
      <c r="E2222" s="31"/>
      <c r="F2222" s="31"/>
      <c r="G2222" s="31"/>
    </row>
    <row r="2223" spans="5:7" x14ac:dyDescent="0.25">
      <c r="E2223" s="31"/>
      <c r="F2223" s="31"/>
      <c r="G2223" s="31"/>
    </row>
    <row r="2224" spans="5:7" x14ac:dyDescent="0.25">
      <c r="E2224" s="31"/>
      <c r="F2224" s="31"/>
      <c r="G2224" s="31"/>
    </row>
    <row r="2225" spans="5:7" x14ac:dyDescent="0.25">
      <c r="E2225" s="31"/>
      <c r="F2225" s="31"/>
      <c r="G2225" s="31"/>
    </row>
    <row r="2226" spans="5:7" x14ac:dyDescent="0.25">
      <c r="E2226" s="31"/>
      <c r="F2226" s="31"/>
      <c r="G2226" s="31"/>
    </row>
    <row r="2227" spans="5:7" x14ac:dyDescent="0.25">
      <c r="E2227" s="31"/>
      <c r="F2227" s="31"/>
      <c r="G2227" s="31"/>
    </row>
    <row r="2228" spans="5:7" x14ac:dyDescent="0.25">
      <c r="E2228" s="31"/>
      <c r="F2228" s="31"/>
      <c r="G2228" s="31"/>
    </row>
    <row r="2229" spans="5:7" x14ac:dyDescent="0.25">
      <c r="E2229" s="31"/>
      <c r="F2229" s="31"/>
      <c r="G2229" s="31"/>
    </row>
    <row r="2230" spans="5:7" x14ac:dyDescent="0.25">
      <c r="E2230" s="31"/>
      <c r="F2230" s="31"/>
      <c r="G2230" s="31"/>
    </row>
    <row r="2231" spans="5:7" x14ac:dyDescent="0.25">
      <c r="E2231" s="31"/>
      <c r="F2231" s="31"/>
      <c r="G2231" s="31"/>
    </row>
    <row r="2232" spans="5:7" x14ac:dyDescent="0.25">
      <c r="E2232" s="31"/>
      <c r="F2232" s="31"/>
      <c r="G2232" s="31"/>
    </row>
    <row r="2233" spans="5:7" x14ac:dyDescent="0.25">
      <c r="E2233" s="31"/>
      <c r="F2233" s="31"/>
      <c r="G2233" s="31"/>
    </row>
    <row r="2234" spans="5:7" x14ac:dyDescent="0.25">
      <c r="E2234" s="31"/>
      <c r="F2234" s="31"/>
      <c r="G2234" s="31"/>
    </row>
    <row r="2235" spans="5:7" x14ac:dyDescent="0.25">
      <c r="E2235" s="31"/>
      <c r="F2235" s="31"/>
      <c r="G2235" s="31"/>
    </row>
    <row r="2236" spans="5:7" x14ac:dyDescent="0.25">
      <c r="E2236" s="31"/>
      <c r="F2236" s="31"/>
      <c r="G2236" s="31"/>
    </row>
    <row r="2237" spans="5:7" x14ac:dyDescent="0.25">
      <c r="E2237" s="31"/>
      <c r="F2237" s="31"/>
      <c r="G2237" s="31"/>
    </row>
    <row r="2238" spans="5:7" x14ac:dyDescent="0.25">
      <c r="E2238" s="31"/>
      <c r="F2238" s="31"/>
      <c r="G2238" s="31"/>
    </row>
    <row r="2239" spans="5:7" x14ac:dyDescent="0.25">
      <c r="E2239" s="31"/>
      <c r="F2239" s="31"/>
      <c r="G2239" s="31"/>
    </row>
    <row r="2240" spans="5:7" x14ac:dyDescent="0.25">
      <c r="E2240" s="31"/>
      <c r="F2240" s="31"/>
      <c r="G2240" s="31"/>
    </row>
    <row r="2241" spans="5:7" x14ac:dyDescent="0.25">
      <c r="E2241" s="31"/>
      <c r="F2241" s="31"/>
      <c r="G2241" s="31"/>
    </row>
    <row r="2242" spans="5:7" x14ac:dyDescent="0.25">
      <c r="E2242" s="31"/>
      <c r="F2242" s="31"/>
      <c r="G2242" s="31"/>
    </row>
    <row r="2243" spans="5:7" x14ac:dyDescent="0.25">
      <c r="E2243" s="31"/>
      <c r="F2243" s="31"/>
      <c r="G2243" s="31"/>
    </row>
    <row r="2244" spans="5:7" x14ac:dyDescent="0.25">
      <c r="E2244" s="31"/>
      <c r="F2244" s="31"/>
      <c r="G2244" s="31"/>
    </row>
    <row r="2245" spans="5:7" x14ac:dyDescent="0.25">
      <c r="E2245" s="31"/>
      <c r="F2245" s="31"/>
      <c r="G2245" s="31"/>
    </row>
    <row r="2246" spans="5:7" x14ac:dyDescent="0.25">
      <c r="E2246" s="31"/>
      <c r="F2246" s="31"/>
      <c r="G2246" s="31"/>
    </row>
    <row r="2247" spans="5:7" x14ac:dyDescent="0.25">
      <c r="E2247" s="31"/>
      <c r="F2247" s="31"/>
      <c r="G2247" s="31"/>
    </row>
    <row r="2248" spans="5:7" x14ac:dyDescent="0.25">
      <c r="E2248" s="31"/>
      <c r="F2248" s="31"/>
      <c r="G2248" s="31"/>
    </row>
    <row r="2249" spans="5:7" x14ac:dyDescent="0.25">
      <c r="E2249" s="31"/>
      <c r="F2249" s="31"/>
      <c r="G2249" s="31"/>
    </row>
    <row r="2250" spans="5:7" x14ac:dyDescent="0.25">
      <c r="E2250" s="31"/>
      <c r="F2250" s="31"/>
      <c r="G2250" s="31"/>
    </row>
    <row r="2251" spans="5:7" x14ac:dyDescent="0.25">
      <c r="E2251" s="31"/>
      <c r="F2251" s="31"/>
      <c r="G2251" s="31"/>
    </row>
    <row r="2252" spans="5:7" x14ac:dyDescent="0.25">
      <c r="E2252" s="31"/>
      <c r="F2252" s="31"/>
      <c r="G2252" s="31"/>
    </row>
    <row r="2253" spans="5:7" x14ac:dyDescent="0.25">
      <c r="E2253" s="31"/>
      <c r="F2253" s="31"/>
      <c r="G2253" s="31"/>
    </row>
    <row r="2254" spans="5:7" x14ac:dyDescent="0.25">
      <c r="E2254" s="31"/>
      <c r="F2254" s="31"/>
      <c r="G2254" s="31"/>
    </row>
    <row r="2255" spans="5:7" x14ac:dyDescent="0.25">
      <c r="E2255" s="31"/>
      <c r="F2255" s="31"/>
      <c r="G2255" s="31"/>
    </row>
    <row r="2256" spans="5:7" x14ac:dyDescent="0.25">
      <c r="E2256" s="31"/>
      <c r="F2256" s="31"/>
      <c r="G2256" s="31"/>
    </row>
    <row r="2257" spans="5:7" x14ac:dyDescent="0.25">
      <c r="E2257" s="31"/>
      <c r="F2257" s="31"/>
      <c r="G2257" s="31"/>
    </row>
    <row r="2258" spans="5:7" x14ac:dyDescent="0.25">
      <c r="E2258" s="31"/>
      <c r="F2258" s="31"/>
      <c r="G2258" s="31"/>
    </row>
    <row r="2259" spans="5:7" x14ac:dyDescent="0.25">
      <c r="E2259" s="31"/>
      <c r="F2259" s="31"/>
      <c r="G2259" s="31"/>
    </row>
    <row r="2260" spans="5:7" x14ac:dyDescent="0.25">
      <c r="E2260" s="31"/>
      <c r="F2260" s="31"/>
      <c r="G2260" s="31"/>
    </row>
    <row r="2261" spans="5:7" x14ac:dyDescent="0.25">
      <c r="E2261" s="31"/>
      <c r="F2261" s="31"/>
      <c r="G2261" s="31"/>
    </row>
    <row r="2262" spans="5:7" x14ac:dyDescent="0.25">
      <c r="E2262" s="31"/>
      <c r="F2262" s="31"/>
      <c r="G2262" s="31"/>
    </row>
    <row r="2263" spans="5:7" x14ac:dyDescent="0.25">
      <c r="E2263" s="31"/>
      <c r="F2263" s="31"/>
      <c r="G2263" s="31"/>
    </row>
    <row r="2264" spans="5:7" x14ac:dyDescent="0.25">
      <c r="E2264" s="31"/>
      <c r="F2264" s="31"/>
      <c r="G2264" s="31"/>
    </row>
    <row r="2265" spans="5:7" x14ac:dyDescent="0.25">
      <c r="E2265" s="31"/>
      <c r="F2265" s="31"/>
      <c r="G2265" s="31"/>
    </row>
    <row r="2266" spans="5:7" x14ac:dyDescent="0.25">
      <c r="E2266" s="31"/>
      <c r="F2266" s="31"/>
      <c r="G2266" s="31"/>
    </row>
    <row r="2267" spans="5:7" x14ac:dyDescent="0.25">
      <c r="E2267" s="31"/>
      <c r="F2267" s="31"/>
      <c r="G2267" s="31"/>
    </row>
    <row r="2268" spans="5:7" x14ac:dyDescent="0.25">
      <c r="E2268" s="31"/>
      <c r="F2268" s="31"/>
      <c r="G2268" s="31"/>
    </row>
    <row r="2269" spans="5:7" x14ac:dyDescent="0.25">
      <c r="E2269" s="31"/>
      <c r="F2269" s="31"/>
      <c r="G2269" s="31"/>
    </row>
    <row r="2270" spans="5:7" x14ac:dyDescent="0.25">
      <c r="E2270" s="31"/>
      <c r="F2270" s="31"/>
      <c r="G2270" s="31"/>
    </row>
    <row r="2271" spans="5:7" x14ac:dyDescent="0.25">
      <c r="E2271" s="31"/>
      <c r="F2271" s="31"/>
      <c r="G2271" s="31"/>
    </row>
    <row r="2272" spans="5:7" x14ac:dyDescent="0.25">
      <c r="E2272" s="31"/>
      <c r="F2272" s="31"/>
      <c r="G2272" s="31"/>
    </row>
    <row r="2273" spans="5:7" x14ac:dyDescent="0.25">
      <c r="E2273" s="31"/>
      <c r="F2273" s="31"/>
      <c r="G2273" s="31"/>
    </row>
    <row r="2274" spans="5:7" x14ac:dyDescent="0.25">
      <c r="E2274" s="31"/>
      <c r="F2274" s="31"/>
      <c r="G2274" s="31"/>
    </row>
    <row r="2275" spans="5:7" x14ac:dyDescent="0.25">
      <c r="E2275" s="31"/>
      <c r="F2275" s="31"/>
      <c r="G2275" s="31"/>
    </row>
    <row r="2276" spans="5:7" x14ac:dyDescent="0.25">
      <c r="E2276" s="31"/>
      <c r="F2276" s="31"/>
      <c r="G2276" s="31"/>
    </row>
    <row r="2277" spans="5:7" x14ac:dyDescent="0.25">
      <c r="E2277" s="31"/>
      <c r="F2277" s="31"/>
      <c r="G2277" s="31"/>
    </row>
    <row r="2278" spans="5:7" x14ac:dyDescent="0.25">
      <c r="E2278" s="31"/>
      <c r="F2278" s="31"/>
      <c r="G2278" s="31"/>
    </row>
    <row r="2279" spans="5:7" x14ac:dyDescent="0.25">
      <c r="E2279" s="31"/>
      <c r="F2279" s="31"/>
      <c r="G2279" s="31"/>
    </row>
    <row r="2280" spans="5:7" x14ac:dyDescent="0.25">
      <c r="E2280" s="31"/>
      <c r="F2280" s="31"/>
      <c r="G2280" s="31"/>
    </row>
    <row r="2281" spans="5:7" x14ac:dyDescent="0.25">
      <c r="E2281" s="31"/>
      <c r="F2281" s="31"/>
      <c r="G2281" s="31"/>
    </row>
    <row r="2282" spans="5:7" x14ac:dyDescent="0.25">
      <c r="E2282" s="31"/>
      <c r="F2282" s="31"/>
      <c r="G2282" s="31"/>
    </row>
    <row r="2283" spans="5:7" x14ac:dyDescent="0.25">
      <c r="E2283" s="31"/>
      <c r="F2283" s="31"/>
      <c r="G2283" s="31"/>
    </row>
    <row r="2284" spans="5:7" x14ac:dyDescent="0.25">
      <c r="E2284" s="31"/>
      <c r="F2284" s="31"/>
      <c r="G2284" s="31"/>
    </row>
    <row r="2285" spans="5:7" x14ac:dyDescent="0.25">
      <c r="E2285" s="31"/>
      <c r="F2285" s="31"/>
      <c r="G2285" s="31"/>
    </row>
    <row r="2286" spans="5:7" x14ac:dyDescent="0.25">
      <c r="E2286" s="31"/>
      <c r="F2286" s="31"/>
      <c r="G2286" s="31"/>
    </row>
    <row r="2287" spans="5:7" x14ac:dyDescent="0.25">
      <c r="E2287" s="31"/>
      <c r="F2287" s="31"/>
      <c r="G2287" s="31"/>
    </row>
    <row r="2288" spans="5:7" x14ac:dyDescent="0.25">
      <c r="E2288" s="31"/>
      <c r="F2288" s="31"/>
      <c r="G2288" s="31"/>
    </row>
    <row r="2289" spans="5:7" x14ac:dyDescent="0.25">
      <c r="E2289" s="31"/>
      <c r="F2289" s="31"/>
      <c r="G2289" s="31"/>
    </row>
    <row r="2290" spans="5:7" x14ac:dyDescent="0.25">
      <c r="E2290" s="31"/>
      <c r="F2290" s="31"/>
      <c r="G2290" s="31"/>
    </row>
    <row r="2291" spans="5:7" x14ac:dyDescent="0.25">
      <c r="E2291" s="31"/>
      <c r="F2291" s="31"/>
      <c r="G2291" s="31"/>
    </row>
    <row r="2292" spans="5:7" x14ac:dyDescent="0.25">
      <c r="E2292" s="31"/>
      <c r="F2292" s="31"/>
      <c r="G2292" s="31"/>
    </row>
    <row r="2293" spans="5:7" x14ac:dyDescent="0.25">
      <c r="E2293" s="31"/>
      <c r="F2293" s="31"/>
      <c r="G2293" s="31"/>
    </row>
    <row r="2294" spans="5:7" x14ac:dyDescent="0.25">
      <c r="E2294" s="31"/>
      <c r="F2294" s="31"/>
      <c r="G2294" s="31"/>
    </row>
    <row r="2295" spans="5:7" x14ac:dyDescent="0.25">
      <c r="E2295" s="31"/>
      <c r="F2295" s="31"/>
      <c r="G2295" s="31"/>
    </row>
    <row r="2296" spans="5:7" x14ac:dyDescent="0.25">
      <c r="E2296" s="31"/>
      <c r="F2296" s="31"/>
      <c r="G2296" s="31"/>
    </row>
    <row r="2297" spans="5:7" x14ac:dyDescent="0.25">
      <c r="E2297" s="31"/>
      <c r="F2297" s="31"/>
      <c r="G2297" s="31"/>
    </row>
    <row r="2298" spans="5:7" x14ac:dyDescent="0.25">
      <c r="E2298" s="31"/>
      <c r="F2298" s="31"/>
      <c r="G2298" s="31"/>
    </row>
    <row r="2299" spans="5:7" x14ac:dyDescent="0.25">
      <c r="E2299" s="31"/>
      <c r="F2299" s="31"/>
      <c r="G2299" s="31"/>
    </row>
    <row r="2300" spans="5:7" x14ac:dyDescent="0.25">
      <c r="E2300" s="31"/>
      <c r="F2300" s="31"/>
      <c r="G2300" s="31"/>
    </row>
    <row r="2301" spans="5:7" x14ac:dyDescent="0.25">
      <c r="E2301" s="31"/>
      <c r="F2301" s="31"/>
      <c r="G2301" s="31"/>
    </row>
    <row r="2302" spans="5:7" x14ac:dyDescent="0.25">
      <c r="E2302" s="31"/>
      <c r="F2302" s="31"/>
      <c r="G2302" s="31"/>
    </row>
    <row r="2303" spans="5:7" x14ac:dyDescent="0.25">
      <c r="E2303" s="31"/>
      <c r="F2303" s="31"/>
      <c r="G2303" s="31"/>
    </row>
    <row r="2304" spans="5:7" x14ac:dyDescent="0.25">
      <c r="E2304" s="31"/>
      <c r="F2304" s="31"/>
      <c r="G2304" s="31"/>
    </row>
    <row r="2305" spans="5:7" x14ac:dyDescent="0.25">
      <c r="E2305" s="31"/>
      <c r="F2305" s="31"/>
      <c r="G2305" s="31"/>
    </row>
    <row r="2306" spans="5:7" x14ac:dyDescent="0.25">
      <c r="E2306" s="31"/>
      <c r="F2306" s="31"/>
      <c r="G2306" s="31"/>
    </row>
    <row r="2307" spans="5:7" x14ac:dyDescent="0.25">
      <c r="E2307" s="31"/>
      <c r="F2307" s="31"/>
      <c r="G2307" s="31"/>
    </row>
    <row r="2308" spans="5:7" x14ac:dyDescent="0.25">
      <c r="E2308" s="31"/>
      <c r="F2308" s="31"/>
      <c r="G2308" s="31"/>
    </row>
    <row r="2309" spans="5:7" x14ac:dyDescent="0.25">
      <c r="E2309" s="31"/>
      <c r="F2309" s="31"/>
      <c r="G2309" s="31"/>
    </row>
    <row r="2310" spans="5:7" x14ac:dyDescent="0.25">
      <c r="E2310" s="31"/>
      <c r="F2310" s="31"/>
      <c r="G2310" s="31"/>
    </row>
    <row r="2311" spans="5:7" x14ac:dyDescent="0.25">
      <c r="E2311" s="31"/>
      <c r="F2311" s="31"/>
      <c r="G2311" s="31"/>
    </row>
    <row r="2312" spans="5:7" x14ac:dyDescent="0.25">
      <c r="E2312" s="31"/>
      <c r="F2312" s="31"/>
      <c r="G2312" s="31"/>
    </row>
    <row r="2313" spans="5:7" x14ac:dyDescent="0.25">
      <c r="E2313" s="31"/>
      <c r="F2313" s="31"/>
      <c r="G2313" s="31"/>
    </row>
    <row r="2314" spans="5:7" x14ac:dyDescent="0.25">
      <c r="E2314" s="31"/>
      <c r="F2314" s="31"/>
      <c r="G2314" s="31"/>
    </row>
    <row r="2315" spans="5:7" x14ac:dyDescent="0.25">
      <c r="E2315" s="31"/>
      <c r="F2315" s="31"/>
      <c r="G2315" s="31"/>
    </row>
    <row r="2316" spans="5:7" x14ac:dyDescent="0.25">
      <c r="E2316" s="31"/>
      <c r="F2316" s="31"/>
      <c r="G2316" s="31"/>
    </row>
    <row r="2317" spans="5:7" x14ac:dyDescent="0.25">
      <c r="E2317" s="31"/>
      <c r="F2317" s="31"/>
      <c r="G2317" s="31"/>
    </row>
    <row r="2318" spans="5:7" x14ac:dyDescent="0.25">
      <c r="E2318" s="31"/>
      <c r="F2318" s="31"/>
      <c r="G2318" s="31"/>
    </row>
    <row r="2319" spans="5:7" x14ac:dyDescent="0.25">
      <c r="E2319" s="31"/>
      <c r="F2319" s="31"/>
      <c r="G2319" s="31"/>
    </row>
    <row r="2320" spans="5:7" x14ac:dyDescent="0.25">
      <c r="E2320" s="31"/>
      <c r="F2320" s="31"/>
      <c r="G2320" s="31"/>
    </row>
    <row r="2321" spans="5:7" x14ac:dyDescent="0.25">
      <c r="E2321" s="31"/>
      <c r="F2321" s="31"/>
      <c r="G2321" s="31"/>
    </row>
    <row r="2322" spans="5:7" x14ac:dyDescent="0.25">
      <c r="E2322" s="31"/>
      <c r="F2322" s="31"/>
      <c r="G2322" s="31"/>
    </row>
    <row r="2323" spans="5:7" x14ac:dyDescent="0.25">
      <c r="E2323" s="31"/>
      <c r="F2323" s="31"/>
      <c r="G2323" s="31"/>
    </row>
    <row r="2324" spans="5:7" x14ac:dyDescent="0.25">
      <c r="E2324" s="31"/>
      <c r="F2324" s="31"/>
      <c r="G2324" s="31"/>
    </row>
    <row r="2325" spans="5:7" x14ac:dyDescent="0.25">
      <c r="E2325" s="31"/>
      <c r="F2325" s="31"/>
      <c r="G2325" s="31"/>
    </row>
    <row r="2326" spans="5:7" x14ac:dyDescent="0.25">
      <c r="E2326" s="31"/>
      <c r="F2326" s="31"/>
      <c r="G2326" s="31"/>
    </row>
    <row r="2327" spans="5:7" x14ac:dyDescent="0.25">
      <c r="E2327" s="31"/>
      <c r="F2327" s="31"/>
      <c r="G2327" s="31"/>
    </row>
    <row r="2328" spans="5:7" x14ac:dyDescent="0.25">
      <c r="E2328" s="31"/>
      <c r="F2328" s="31"/>
      <c r="G2328" s="31"/>
    </row>
    <row r="2329" spans="5:7" x14ac:dyDescent="0.25">
      <c r="E2329" s="31"/>
      <c r="F2329" s="31"/>
      <c r="G2329" s="31"/>
    </row>
    <row r="2330" spans="5:7" x14ac:dyDescent="0.25">
      <c r="E2330" s="31"/>
      <c r="F2330" s="31"/>
      <c r="G2330" s="31"/>
    </row>
    <row r="2331" spans="5:7" x14ac:dyDescent="0.25">
      <c r="E2331" s="31"/>
      <c r="F2331" s="31"/>
      <c r="G2331" s="31"/>
    </row>
    <row r="2332" spans="5:7" x14ac:dyDescent="0.25">
      <c r="E2332" s="31"/>
      <c r="F2332" s="31"/>
      <c r="G2332" s="31"/>
    </row>
    <row r="2333" spans="5:7" x14ac:dyDescent="0.25">
      <c r="E2333" s="31"/>
      <c r="F2333" s="31"/>
      <c r="G2333" s="31"/>
    </row>
    <row r="2334" spans="5:7" x14ac:dyDescent="0.25">
      <c r="E2334" s="31"/>
      <c r="F2334" s="31"/>
      <c r="G2334" s="31"/>
    </row>
    <row r="2335" spans="5:7" x14ac:dyDescent="0.25">
      <c r="E2335" s="31"/>
      <c r="F2335" s="31"/>
      <c r="G2335" s="31"/>
    </row>
    <row r="2336" spans="5:7" x14ac:dyDescent="0.25">
      <c r="E2336" s="31"/>
      <c r="F2336" s="31"/>
      <c r="G2336" s="31"/>
    </row>
    <row r="2337" spans="5:7" x14ac:dyDescent="0.25">
      <c r="E2337" s="31"/>
      <c r="F2337" s="31"/>
      <c r="G2337" s="31"/>
    </row>
    <row r="2338" spans="5:7" x14ac:dyDescent="0.25">
      <c r="E2338" s="31"/>
      <c r="F2338" s="31"/>
      <c r="G2338" s="31"/>
    </row>
    <row r="2339" spans="5:7" x14ac:dyDescent="0.25">
      <c r="E2339" s="31"/>
      <c r="F2339" s="31"/>
      <c r="G2339" s="31"/>
    </row>
    <row r="2340" spans="5:7" x14ac:dyDescent="0.25">
      <c r="E2340" s="31"/>
      <c r="F2340" s="31"/>
      <c r="G2340" s="31"/>
    </row>
    <row r="2341" spans="5:7" x14ac:dyDescent="0.25">
      <c r="E2341" s="31"/>
      <c r="F2341" s="31"/>
      <c r="G2341" s="31"/>
    </row>
    <row r="2342" spans="5:7" x14ac:dyDescent="0.25">
      <c r="E2342" s="31"/>
      <c r="F2342" s="31"/>
      <c r="G2342" s="31"/>
    </row>
    <row r="2343" spans="5:7" x14ac:dyDescent="0.25">
      <c r="E2343" s="31"/>
      <c r="F2343" s="31"/>
      <c r="G2343" s="31"/>
    </row>
    <row r="2344" spans="5:7" x14ac:dyDescent="0.25">
      <c r="E2344" s="31"/>
      <c r="F2344" s="31"/>
      <c r="G2344" s="31"/>
    </row>
    <row r="2345" spans="5:7" x14ac:dyDescent="0.25">
      <c r="E2345" s="31"/>
      <c r="F2345" s="31"/>
      <c r="G2345" s="31"/>
    </row>
    <row r="2346" spans="5:7" x14ac:dyDescent="0.25">
      <c r="E2346" s="31"/>
      <c r="F2346" s="31"/>
      <c r="G2346" s="31"/>
    </row>
    <row r="2347" spans="5:7" x14ac:dyDescent="0.25">
      <c r="E2347" s="31"/>
      <c r="F2347" s="31"/>
      <c r="G2347" s="31"/>
    </row>
    <row r="2348" spans="5:7" x14ac:dyDescent="0.25">
      <c r="E2348" s="31"/>
      <c r="F2348" s="31"/>
      <c r="G2348" s="31"/>
    </row>
    <row r="2349" spans="5:7" x14ac:dyDescent="0.25">
      <c r="E2349" s="31"/>
      <c r="F2349" s="31"/>
      <c r="G2349" s="31"/>
    </row>
    <row r="2350" spans="5:7" x14ac:dyDescent="0.25">
      <c r="E2350" s="31"/>
      <c r="F2350" s="31"/>
      <c r="G2350" s="31"/>
    </row>
    <row r="2351" spans="5:7" x14ac:dyDescent="0.25">
      <c r="E2351" s="31"/>
      <c r="F2351" s="31"/>
      <c r="G2351" s="31"/>
    </row>
    <row r="2352" spans="5:7" x14ac:dyDescent="0.25">
      <c r="E2352" s="31"/>
      <c r="F2352" s="31"/>
      <c r="G2352" s="31"/>
    </row>
    <row r="2353" spans="5:7" x14ac:dyDescent="0.25">
      <c r="E2353" s="31"/>
      <c r="F2353" s="31"/>
      <c r="G2353" s="31"/>
    </row>
    <row r="2354" spans="5:7" x14ac:dyDescent="0.25">
      <c r="E2354" s="31"/>
      <c r="F2354" s="31"/>
      <c r="G2354" s="31"/>
    </row>
    <row r="2355" spans="5:7" x14ac:dyDescent="0.25">
      <c r="E2355" s="31"/>
      <c r="F2355" s="31"/>
      <c r="G2355" s="31"/>
    </row>
    <row r="2356" spans="5:7" x14ac:dyDescent="0.25">
      <c r="E2356" s="31"/>
      <c r="F2356" s="31"/>
      <c r="G2356" s="31"/>
    </row>
    <row r="2357" spans="5:7" x14ac:dyDescent="0.25">
      <c r="E2357" s="31"/>
      <c r="F2357" s="31"/>
      <c r="G2357" s="31"/>
    </row>
    <row r="2358" spans="5:7" x14ac:dyDescent="0.25">
      <c r="E2358" s="31"/>
      <c r="F2358" s="31"/>
      <c r="G2358" s="31"/>
    </row>
    <row r="2359" spans="5:7" x14ac:dyDescent="0.25">
      <c r="E2359" s="31"/>
      <c r="F2359" s="31"/>
      <c r="G2359" s="31"/>
    </row>
    <row r="2360" spans="5:7" x14ac:dyDescent="0.25">
      <c r="E2360" s="31"/>
      <c r="F2360" s="31"/>
      <c r="G2360" s="31"/>
    </row>
    <row r="2361" spans="5:7" x14ac:dyDescent="0.25">
      <c r="E2361" s="31"/>
      <c r="F2361" s="31"/>
      <c r="G2361" s="31"/>
    </row>
    <row r="2362" spans="5:7" x14ac:dyDescent="0.25">
      <c r="E2362" s="31"/>
      <c r="F2362" s="31"/>
      <c r="G2362" s="31"/>
    </row>
    <row r="2363" spans="5:7" x14ac:dyDescent="0.25">
      <c r="E2363" s="31"/>
      <c r="F2363" s="31"/>
      <c r="G2363" s="31"/>
    </row>
    <row r="2364" spans="5:7" x14ac:dyDescent="0.25">
      <c r="E2364" s="31"/>
      <c r="F2364" s="31"/>
      <c r="G2364" s="31"/>
    </row>
    <row r="2365" spans="5:7" x14ac:dyDescent="0.25">
      <c r="E2365" s="31"/>
      <c r="F2365" s="31"/>
      <c r="G2365" s="31"/>
    </row>
    <row r="2366" spans="5:7" x14ac:dyDescent="0.25">
      <c r="E2366" s="31"/>
      <c r="F2366" s="31"/>
      <c r="G2366" s="31"/>
    </row>
    <row r="2367" spans="5:7" x14ac:dyDescent="0.25">
      <c r="E2367" s="31"/>
      <c r="F2367" s="31"/>
      <c r="G2367" s="31"/>
    </row>
    <row r="2368" spans="5:7" x14ac:dyDescent="0.25">
      <c r="E2368" s="31"/>
      <c r="F2368" s="31"/>
      <c r="G2368" s="31"/>
    </row>
    <row r="2369" spans="5:7" x14ac:dyDescent="0.25">
      <c r="E2369" s="31"/>
      <c r="F2369" s="31"/>
      <c r="G2369" s="31"/>
    </row>
    <row r="2370" spans="5:7" x14ac:dyDescent="0.25">
      <c r="E2370" s="31"/>
      <c r="F2370" s="31"/>
      <c r="G2370" s="31"/>
    </row>
    <row r="2371" spans="5:7" x14ac:dyDescent="0.25">
      <c r="E2371" s="31"/>
      <c r="F2371" s="31"/>
      <c r="G2371" s="31"/>
    </row>
    <row r="2372" spans="5:7" x14ac:dyDescent="0.25">
      <c r="E2372" s="31"/>
      <c r="F2372" s="31"/>
      <c r="G2372" s="31"/>
    </row>
    <row r="2373" spans="5:7" x14ac:dyDescent="0.25">
      <c r="E2373" s="31"/>
      <c r="F2373" s="31"/>
      <c r="G2373" s="31"/>
    </row>
    <row r="2374" spans="5:7" x14ac:dyDescent="0.25">
      <c r="E2374" s="31"/>
      <c r="F2374" s="31"/>
      <c r="G2374" s="31"/>
    </row>
    <row r="2375" spans="5:7" x14ac:dyDescent="0.25">
      <c r="E2375" s="31"/>
      <c r="F2375" s="31"/>
      <c r="G2375" s="31"/>
    </row>
    <row r="2376" spans="5:7" x14ac:dyDescent="0.25">
      <c r="E2376" s="31"/>
      <c r="F2376" s="31"/>
      <c r="G2376" s="31"/>
    </row>
    <row r="2377" spans="5:7" x14ac:dyDescent="0.25">
      <c r="E2377" s="31"/>
      <c r="F2377" s="31"/>
      <c r="G2377" s="31"/>
    </row>
    <row r="2378" spans="5:7" x14ac:dyDescent="0.25">
      <c r="E2378" s="31"/>
      <c r="F2378" s="31"/>
      <c r="G2378" s="31"/>
    </row>
    <row r="2379" spans="5:7" x14ac:dyDescent="0.25">
      <c r="E2379" s="31"/>
      <c r="F2379" s="31"/>
      <c r="G2379" s="31"/>
    </row>
    <row r="2380" spans="5:7" x14ac:dyDescent="0.25">
      <c r="E2380" s="31"/>
      <c r="F2380" s="31"/>
      <c r="G2380" s="31"/>
    </row>
    <row r="2381" spans="5:7" x14ac:dyDescent="0.25">
      <c r="E2381" s="31"/>
      <c r="F2381" s="31"/>
      <c r="G2381" s="31"/>
    </row>
    <row r="2382" spans="5:7" x14ac:dyDescent="0.25">
      <c r="E2382" s="31"/>
      <c r="F2382" s="31"/>
      <c r="G2382" s="31"/>
    </row>
    <row r="2383" spans="5:7" x14ac:dyDescent="0.25">
      <c r="E2383" s="31"/>
      <c r="F2383" s="31"/>
      <c r="G2383" s="31"/>
    </row>
    <row r="2384" spans="5:7" x14ac:dyDescent="0.25">
      <c r="E2384" s="31"/>
      <c r="F2384" s="31"/>
      <c r="G2384" s="31"/>
    </row>
    <row r="2385" spans="5:7" x14ac:dyDescent="0.25">
      <c r="E2385" s="31"/>
      <c r="F2385" s="31"/>
      <c r="G2385" s="31"/>
    </row>
    <row r="2386" spans="5:7" x14ac:dyDescent="0.25">
      <c r="E2386" s="31"/>
      <c r="F2386" s="31"/>
      <c r="G2386" s="31"/>
    </row>
    <row r="2387" spans="5:7" x14ac:dyDescent="0.25">
      <c r="E2387" s="31"/>
      <c r="F2387" s="31"/>
      <c r="G2387" s="31"/>
    </row>
    <row r="2388" spans="5:7" x14ac:dyDescent="0.25">
      <c r="E2388" s="31"/>
      <c r="F2388" s="31"/>
      <c r="G2388" s="31"/>
    </row>
    <row r="2389" spans="5:7" x14ac:dyDescent="0.25">
      <c r="E2389" s="31"/>
      <c r="F2389" s="31"/>
      <c r="G2389" s="31"/>
    </row>
    <row r="2390" spans="5:7" x14ac:dyDescent="0.25">
      <c r="E2390" s="31"/>
      <c r="F2390" s="31"/>
      <c r="G2390" s="31"/>
    </row>
    <row r="2391" spans="5:7" x14ac:dyDescent="0.25">
      <c r="E2391" s="31"/>
      <c r="F2391" s="31"/>
      <c r="G2391" s="31"/>
    </row>
    <row r="2392" spans="5:7" x14ac:dyDescent="0.25">
      <c r="E2392" s="31"/>
      <c r="F2392" s="31"/>
      <c r="G2392" s="31"/>
    </row>
    <row r="2393" spans="5:7" x14ac:dyDescent="0.25">
      <c r="E2393" s="31"/>
      <c r="F2393" s="31"/>
      <c r="G2393" s="31"/>
    </row>
    <row r="2394" spans="5:7" x14ac:dyDescent="0.25">
      <c r="E2394" s="31"/>
      <c r="F2394" s="31"/>
      <c r="G2394" s="31"/>
    </row>
    <row r="2395" spans="5:7" x14ac:dyDescent="0.25">
      <c r="E2395" s="31"/>
      <c r="F2395" s="31"/>
      <c r="G2395" s="31"/>
    </row>
    <row r="2396" spans="5:7" x14ac:dyDescent="0.25">
      <c r="E2396" s="31"/>
      <c r="F2396" s="31"/>
      <c r="G2396" s="31"/>
    </row>
    <row r="2397" spans="5:7" x14ac:dyDescent="0.25">
      <c r="E2397" s="31"/>
      <c r="F2397" s="31"/>
      <c r="G2397" s="31"/>
    </row>
    <row r="2398" spans="5:7" x14ac:dyDescent="0.25">
      <c r="E2398" s="31"/>
      <c r="F2398" s="31"/>
      <c r="G2398" s="31"/>
    </row>
    <row r="2399" spans="5:7" x14ac:dyDescent="0.25">
      <c r="E2399" s="31"/>
      <c r="F2399" s="31"/>
      <c r="G2399" s="31"/>
    </row>
    <row r="2400" spans="5:7" x14ac:dyDescent="0.25">
      <c r="E2400" s="31"/>
      <c r="F2400" s="31"/>
      <c r="G2400" s="31"/>
    </row>
    <row r="2401" spans="5:7" x14ac:dyDescent="0.25">
      <c r="E2401" s="31"/>
      <c r="F2401" s="31"/>
      <c r="G2401" s="31"/>
    </row>
    <row r="2402" spans="5:7" x14ac:dyDescent="0.25">
      <c r="E2402" s="31"/>
      <c r="F2402" s="31"/>
      <c r="G2402" s="31"/>
    </row>
    <row r="2403" spans="5:7" x14ac:dyDescent="0.25">
      <c r="E2403" s="31"/>
      <c r="F2403" s="31"/>
      <c r="G2403" s="31"/>
    </row>
    <row r="2404" spans="5:7" x14ac:dyDescent="0.25">
      <c r="E2404" s="31"/>
      <c r="F2404" s="31"/>
      <c r="G2404" s="31"/>
    </row>
    <row r="2405" spans="5:7" x14ac:dyDescent="0.25">
      <c r="E2405" s="31"/>
      <c r="F2405" s="31"/>
      <c r="G2405" s="31"/>
    </row>
    <row r="2406" spans="5:7" x14ac:dyDescent="0.25">
      <c r="E2406" s="31"/>
      <c r="F2406" s="31"/>
      <c r="G2406" s="31"/>
    </row>
    <row r="2407" spans="5:7" x14ac:dyDescent="0.25">
      <c r="E2407" s="31"/>
      <c r="F2407" s="31"/>
      <c r="G2407" s="31"/>
    </row>
    <row r="2408" spans="5:7" x14ac:dyDescent="0.25">
      <c r="E2408" s="31"/>
      <c r="F2408" s="31"/>
      <c r="G2408" s="31"/>
    </row>
    <row r="2409" spans="5:7" x14ac:dyDescent="0.25">
      <c r="E2409" s="31"/>
      <c r="F2409" s="31"/>
      <c r="G2409" s="31"/>
    </row>
    <row r="2410" spans="5:7" x14ac:dyDescent="0.25">
      <c r="E2410" s="31"/>
      <c r="F2410" s="31"/>
      <c r="G2410" s="31"/>
    </row>
    <row r="2411" spans="5:7" x14ac:dyDescent="0.25">
      <c r="E2411" s="31"/>
      <c r="F2411" s="31"/>
      <c r="G2411" s="31"/>
    </row>
    <row r="2412" spans="5:7" x14ac:dyDescent="0.25">
      <c r="E2412" s="31"/>
      <c r="F2412" s="31"/>
      <c r="G2412" s="31"/>
    </row>
    <row r="2413" spans="5:7" x14ac:dyDescent="0.25">
      <c r="E2413" s="31"/>
      <c r="F2413" s="31"/>
      <c r="G2413" s="31"/>
    </row>
    <row r="2414" spans="5:7" x14ac:dyDescent="0.25">
      <c r="E2414" s="31"/>
      <c r="F2414" s="31"/>
      <c r="G2414" s="31"/>
    </row>
    <row r="2415" spans="5:7" x14ac:dyDescent="0.25">
      <c r="E2415" s="31"/>
      <c r="F2415" s="31"/>
      <c r="G2415" s="31"/>
    </row>
    <row r="2416" spans="5:7" x14ac:dyDescent="0.25">
      <c r="E2416" s="31"/>
      <c r="F2416" s="31"/>
      <c r="G2416" s="31"/>
    </row>
    <row r="2417" spans="5:7" x14ac:dyDescent="0.25">
      <c r="E2417" s="31"/>
      <c r="F2417" s="31"/>
      <c r="G2417" s="31"/>
    </row>
    <row r="2418" spans="5:7" x14ac:dyDescent="0.25">
      <c r="E2418" s="31"/>
      <c r="F2418" s="31"/>
      <c r="G2418" s="31"/>
    </row>
    <row r="2419" spans="5:7" x14ac:dyDescent="0.25">
      <c r="E2419" s="31"/>
      <c r="F2419" s="31"/>
      <c r="G2419" s="31"/>
    </row>
    <row r="2420" spans="5:7" x14ac:dyDescent="0.25">
      <c r="E2420" s="31"/>
      <c r="F2420" s="31"/>
      <c r="G2420" s="31"/>
    </row>
    <row r="2421" spans="5:7" x14ac:dyDescent="0.25">
      <c r="E2421" s="31"/>
      <c r="F2421" s="31"/>
      <c r="G2421" s="31"/>
    </row>
    <row r="2422" spans="5:7" x14ac:dyDescent="0.25">
      <c r="E2422" s="31"/>
      <c r="F2422" s="31"/>
      <c r="G2422" s="31"/>
    </row>
    <row r="2423" spans="5:7" x14ac:dyDescent="0.25">
      <c r="E2423" s="31"/>
      <c r="F2423" s="31"/>
      <c r="G2423" s="31"/>
    </row>
    <row r="2424" spans="5:7" x14ac:dyDescent="0.25">
      <c r="E2424" s="31"/>
      <c r="F2424" s="31"/>
      <c r="G2424" s="31"/>
    </row>
    <row r="2425" spans="5:7" x14ac:dyDescent="0.25">
      <c r="E2425" s="31"/>
      <c r="F2425" s="31"/>
      <c r="G2425" s="31"/>
    </row>
    <row r="2426" spans="5:7" x14ac:dyDescent="0.25">
      <c r="E2426" s="31"/>
      <c r="F2426" s="31"/>
      <c r="G2426" s="31"/>
    </row>
    <row r="2427" spans="5:7" x14ac:dyDescent="0.25">
      <c r="E2427" s="31"/>
      <c r="F2427" s="31"/>
      <c r="G2427" s="31"/>
    </row>
    <row r="2428" spans="5:7" x14ac:dyDescent="0.25">
      <c r="E2428" s="31"/>
      <c r="F2428" s="31"/>
      <c r="G2428" s="31"/>
    </row>
    <row r="2429" spans="5:7" x14ac:dyDescent="0.25">
      <c r="E2429" s="31"/>
      <c r="F2429" s="31"/>
      <c r="G2429" s="31"/>
    </row>
    <row r="2430" spans="5:7" x14ac:dyDescent="0.25">
      <c r="E2430" s="31"/>
      <c r="F2430" s="31"/>
      <c r="G2430" s="31"/>
    </row>
    <row r="2431" spans="5:7" x14ac:dyDescent="0.25">
      <c r="E2431" s="31"/>
      <c r="F2431" s="31"/>
      <c r="G2431" s="31"/>
    </row>
    <row r="2432" spans="5:7" x14ac:dyDescent="0.25">
      <c r="E2432" s="31"/>
      <c r="F2432" s="31"/>
      <c r="G2432" s="31"/>
    </row>
    <row r="2433" spans="5:7" x14ac:dyDescent="0.25">
      <c r="E2433" s="31"/>
      <c r="F2433" s="31"/>
      <c r="G2433" s="31"/>
    </row>
    <row r="2434" spans="5:7" x14ac:dyDescent="0.25">
      <c r="E2434" s="31"/>
      <c r="F2434" s="31"/>
      <c r="G2434" s="31"/>
    </row>
    <row r="2435" spans="5:7" x14ac:dyDescent="0.25">
      <c r="E2435" s="31"/>
      <c r="F2435" s="31"/>
      <c r="G2435" s="31"/>
    </row>
    <row r="2436" spans="5:7" x14ac:dyDescent="0.25">
      <c r="E2436" s="31"/>
      <c r="F2436" s="31"/>
      <c r="G2436" s="31"/>
    </row>
    <row r="2437" spans="5:7" x14ac:dyDescent="0.25">
      <c r="E2437" s="31"/>
      <c r="F2437" s="31"/>
      <c r="G2437" s="31"/>
    </row>
    <row r="2438" spans="5:7" x14ac:dyDescent="0.25">
      <c r="E2438" s="31"/>
      <c r="F2438" s="31"/>
      <c r="G2438" s="31"/>
    </row>
    <row r="2439" spans="5:7" x14ac:dyDescent="0.25">
      <c r="E2439" s="31"/>
      <c r="F2439" s="31"/>
      <c r="G2439" s="31"/>
    </row>
    <row r="2440" spans="5:7" x14ac:dyDescent="0.25">
      <c r="E2440" s="31"/>
      <c r="F2440" s="31"/>
      <c r="G2440" s="31"/>
    </row>
    <row r="2441" spans="5:7" x14ac:dyDescent="0.25">
      <c r="E2441" s="31"/>
      <c r="F2441" s="31"/>
      <c r="G2441" s="31"/>
    </row>
    <row r="2442" spans="5:7" x14ac:dyDescent="0.25">
      <c r="E2442" s="31"/>
      <c r="F2442" s="31"/>
      <c r="G2442" s="31"/>
    </row>
    <row r="2443" spans="5:7" x14ac:dyDescent="0.25">
      <c r="E2443" s="31"/>
      <c r="F2443" s="31"/>
      <c r="G2443" s="31"/>
    </row>
    <row r="2444" spans="5:7" x14ac:dyDescent="0.25">
      <c r="E2444" s="31"/>
      <c r="F2444" s="31"/>
      <c r="G2444" s="31"/>
    </row>
    <row r="2445" spans="5:7" x14ac:dyDescent="0.25">
      <c r="E2445" s="31"/>
      <c r="F2445" s="31"/>
      <c r="G2445" s="31"/>
    </row>
    <row r="2446" spans="5:7" x14ac:dyDescent="0.25">
      <c r="E2446" s="31"/>
      <c r="F2446" s="31"/>
      <c r="G2446" s="31"/>
    </row>
    <row r="2447" spans="5:7" x14ac:dyDescent="0.25">
      <c r="E2447" s="31"/>
      <c r="F2447" s="31"/>
      <c r="G2447" s="31"/>
    </row>
    <row r="2448" spans="5:7" x14ac:dyDescent="0.25">
      <c r="E2448" s="31"/>
      <c r="F2448" s="31"/>
      <c r="G2448" s="31"/>
    </row>
    <row r="2449" spans="5:7" x14ac:dyDescent="0.25">
      <c r="E2449" s="31"/>
      <c r="F2449" s="31"/>
      <c r="G2449" s="31"/>
    </row>
    <row r="2450" spans="5:7" x14ac:dyDescent="0.25">
      <c r="E2450" s="31"/>
      <c r="F2450" s="31"/>
      <c r="G2450" s="31"/>
    </row>
    <row r="2451" spans="5:7" x14ac:dyDescent="0.25">
      <c r="E2451" s="31"/>
      <c r="F2451" s="31"/>
      <c r="G2451" s="31"/>
    </row>
    <row r="2452" spans="5:7" x14ac:dyDescent="0.25">
      <c r="E2452" s="31"/>
      <c r="F2452" s="31"/>
      <c r="G2452" s="31"/>
    </row>
    <row r="2453" spans="5:7" x14ac:dyDescent="0.25">
      <c r="E2453" s="31"/>
      <c r="F2453" s="31"/>
      <c r="G2453" s="31"/>
    </row>
    <row r="2454" spans="5:7" x14ac:dyDescent="0.25">
      <c r="E2454" s="31"/>
      <c r="F2454" s="31"/>
      <c r="G2454" s="31"/>
    </row>
    <row r="2455" spans="5:7" x14ac:dyDescent="0.25">
      <c r="E2455" s="31"/>
      <c r="F2455" s="31"/>
      <c r="G2455" s="31"/>
    </row>
    <row r="2456" spans="5:7" x14ac:dyDescent="0.25">
      <c r="E2456" s="31"/>
      <c r="F2456" s="31"/>
      <c r="G2456" s="31"/>
    </row>
    <row r="2457" spans="5:7" x14ac:dyDescent="0.25">
      <c r="E2457" s="31"/>
      <c r="F2457" s="31"/>
      <c r="G2457" s="31"/>
    </row>
    <row r="2458" spans="5:7" x14ac:dyDescent="0.25">
      <c r="E2458" s="31"/>
      <c r="F2458" s="31"/>
      <c r="G2458" s="31"/>
    </row>
    <row r="2459" spans="5:7" x14ac:dyDescent="0.25">
      <c r="E2459" s="31"/>
      <c r="F2459" s="31"/>
      <c r="G2459" s="31"/>
    </row>
    <row r="2460" spans="5:7" x14ac:dyDescent="0.25">
      <c r="E2460" s="31"/>
      <c r="F2460" s="31"/>
      <c r="G2460" s="31"/>
    </row>
    <row r="2461" spans="5:7" x14ac:dyDescent="0.25">
      <c r="E2461" s="31"/>
      <c r="F2461" s="31"/>
      <c r="G2461" s="31"/>
    </row>
    <row r="2462" spans="5:7" x14ac:dyDescent="0.25">
      <c r="E2462" s="31"/>
      <c r="F2462" s="31"/>
      <c r="G2462" s="31"/>
    </row>
    <row r="2463" spans="5:7" x14ac:dyDescent="0.25">
      <c r="E2463" s="31"/>
      <c r="F2463" s="31"/>
      <c r="G2463" s="31"/>
    </row>
    <row r="2464" spans="5:7" x14ac:dyDescent="0.25">
      <c r="E2464" s="31"/>
      <c r="F2464" s="31"/>
      <c r="G2464" s="31"/>
    </row>
    <row r="2465" spans="5:7" x14ac:dyDescent="0.25">
      <c r="E2465" s="31"/>
      <c r="F2465" s="31"/>
      <c r="G2465" s="31"/>
    </row>
    <row r="2466" spans="5:7" x14ac:dyDescent="0.25">
      <c r="E2466" s="31"/>
      <c r="F2466" s="31"/>
      <c r="G2466" s="31"/>
    </row>
    <row r="2467" spans="5:7" x14ac:dyDescent="0.25">
      <c r="E2467" s="31"/>
      <c r="F2467" s="31"/>
      <c r="G2467" s="31"/>
    </row>
    <row r="2468" spans="5:7" x14ac:dyDescent="0.25">
      <c r="E2468" s="31"/>
      <c r="F2468" s="31"/>
      <c r="G2468" s="31"/>
    </row>
    <row r="2469" spans="5:7" x14ac:dyDescent="0.25">
      <c r="E2469" s="31"/>
      <c r="F2469" s="31"/>
      <c r="G2469" s="31"/>
    </row>
    <row r="2470" spans="5:7" x14ac:dyDescent="0.25">
      <c r="E2470" s="31"/>
      <c r="F2470" s="31"/>
      <c r="G2470" s="31"/>
    </row>
    <row r="2471" spans="5:7" x14ac:dyDescent="0.25">
      <c r="E2471" s="31"/>
      <c r="F2471" s="31"/>
      <c r="G2471" s="31"/>
    </row>
    <row r="2472" spans="5:7" x14ac:dyDescent="0.25">
      <c r="E2472" s="31"/>
      <c r="F2472" s="31"/>
      <c r="G2472" s="31"/>
    </row>
    <row r="2473" spans="5:7" x14ac:dyDescent="0.25">
      <c r="E2473" s="31"/>
      <c r="F2473" s="31"/>
      <c r="G2473" s="31"/>
    </row>
    <row r="2474" spans="5:7" x14ac:dyDescent="0.25">
      <c r="E2474" s="31"/>
      <c r="F2474" s="31"/>
      <c r="G2474" s="31"/>
    </row>
    <row r="2475" spans="5:7" x14ac:dyDescent="0.25">
      <c r="E2475" s="31"/>
      <c r="F2475" s="31"/>
      <c r="G2475" s="31"/>
    </row>
    <row r="2476" spans="5:7" x14ac:dyDescent="0.25">
      <c r="E2476" s="31"/>
      <c r="F2476" s="31"/>
      <c r="G2476" s="31"/>
    </row>
    <row r="2477" spans="5:7" x14ac:dyDescent="0.25">
      <c r="E2477" s="31"/>
      <c r="F2477" s="31"/>
      <c r="G2477" s="31"/>
    </row>
    <row r="2478" spans="5:7" x14ac:dyDescent="0.25">
      <c r="E2478" s="31"/>
      <c r="F2478" s="31"/>
      <c r="G2478" s="31"/>
    </row>
    <row r="2479" spans="5:7" x14ac:dyDescent="0.25">
      <c r="E2479" s="31"/>
      <c r="F2479" s="31"/>
      <c r="G2479" s="31"/>
    </row>
    <row r="2480" spans="5:7" x14ac:dyDescent="0.25">
      <c r="E2480" s="31"/>
      <c r="F2480" s="31"/>
      <c r="G2480" s="31"/>
    </row>
    <row r="2481" spans="5:7" x14ac:dyDescent="0.25">
      <c r="E2481" s="31"/>
      <c r="F2481" s="31"/>
      <c r="G2481" s="31"/>
    </row>
    <row r="2482" spans="5:7" x14ac:dyDescent="0.25">
      <c r="E2482" s="31"/>
      <c r="F2482" s="31"/>
      <c r="G2482" s="31"/>
    </row>
    <row r="2483" spans="5:7" x14ac:dyDescent="0.25">
      <c r="E2483" s="31"/>
      <c r="F2483" s="31"/>
      <c r="G2483" s="31"/>
    </row>
    <row r="2484" spans="5:7" x14ac:dyDescent="0.25">
      <c r="E2484" s="31"/>
      <c r="F2484" s="31"/>
      <c r="G2484" s="31"/>
    </row>
    <row r="2485" spans="5:7" x14ac:dyDescent="0.25">
      <c r="E2485" s="31"/>
      <c r="F2485" s="31"/>
      <c r="G2485" s="31"/>
    </row>
    <row r="2486" spans="5:7" x14ac:dyDescent="0.25">
      <c r="E2486" s="31"/>
      <c r="F2486" s="31"/>
      <c r="G2486" s="31"/>
    </row>
    <row r="2487" spans="5:7" x14ac:dyDescent="0.25">
      <c r="E2487" s="31"/>
      <c r="F2487" s="31"/>
      <c r="G2487" s="31"/>
    </row>
    <row r="2488" spans="5:7" x14ac:dyDescent="0.25">
      <c r="E2488" s="31"/>
      <c r="F2488" s="31"/>
      <c r="G2488" s="31"/>
    </row>
    <row r="2489" spans="5:7" x14ac:dyDescent="0.25">
      <c r="E2489" s="31"/>
      <c r="F2489" s="31"/>
      <c r="G2489" s="31"/>
    </row>
    <row r="2490" spans="5:7" x14ac:dyDescent="0.25">
      <c r="E2490" s="31"/>
      <c r="F2490" s="31"/>
      <c r="G2490" s="31"/>
    </row>
    <row r="2491" spans="5:7" x14ac:dyDescent="0.25">
      <c r="E2491" s="31"/>
      <c r="F2491" s="31"/>
      <c r="G2491" s="31"/>
    </row>
    <row r="2492" spans="5:7" x14ac:dyDescent="0.25">
      <c r="E2492" s="31"/>
      <c r="F2492" s="31"/>
      <c r="G2492" s="31"/>
    </row>
    <row r="2493" spans="5:7" x14ac:dyDescent="0.25">
      <c r="E2493" s="31"/>
      <c r="F2493" s="31"/>
      <c r="G2493" s="31"/>
    </row>
    <row r="2494" spans="5:7" x14ac:dyDescent="0.25">
      <c r="E2494" s="31"/>
      <c r="F2494" s="31"/>
      <c r="G2494" s="31"/>
    </row>
    <row r="2495" spans="5:7" x14ac:dyDescent="0.25">
      <c r="E2495" s="31"/>
      <c r="F2495" s="31"/>
      <c r="G2495" s="31"/>
    </row>
    <row r="2496" spans="5:7" x14ac:dyDescent="0.25">
      <c r="E2496" s="31"/>
      <c r="F2496" s="31"/>
      <c r="G2496" s="31"/>
    </row>
    <row r="2497" spans="5:7" x14ac:dyDescent="0.25">
      <c r="E2497" s="31"/>
      <c r="F2497" s="31"/>
      <c r="G2497" s="31"/>
    </row>
    <row r="2498" spans="5:7" x14ac:dyDescent="0.25">
      <c r="E2498" s="31"/>
      <c r="F2498" s="31"/>
      <c r="G2498" s="31"/>
    </row>
    <row r="2499" spans="5:7" x14ac:dyDescent="0.25">
      <c r="E2499" s="31"/>
      <c r="F2499" s="31"/>
      <c r="G2499" s="31"/>
    </row>
    <row r="2500" spans="5:7" x14ac:dyDescent="0.25">
      <c r="E2500" s="31"/>
      <c r="F2500" s="31"/>
      <c r="G2500" s="31"/>
    </row>
    <row r="2501" spans="5:7" x14ac:dyDescent="0.25">
      <c r="E2501" s="31"/>
      <c r="F2501" s="31"/>
      <c r="G2501" s="31"/>
    </row>
    <row r="2502" spans="5:7" x14ac:dyDescent="0.25">
      <c r="E2502" s="31"/>
      <c r="F2502" s="31"/>
      <c r="G2502" s="31"/>
    </row>
    <row r="2503" spans="5:7" x14ac:dyDescent="0.25">
      <c r="E2503" s="31"/>
      <c r="F2503" s="31"/>
      <c r="G2503" s="31"/>
    </row>
    <row r="2504" spans="5:7" x14ac:dyDescent="0.25">
      <c r="E2504" s="31"/>
      <c r="F2504" s="31"/>
      <c r="G2504" s="31"/>
    </row>
    <row r="2505" spans="5:7" x14ac:dyDescent="0.25">
      <c r="E2505" s="31"/>
      <c r="F2505" s="31"/>
      <c r="G2505" s="31"/>
    </row>
    <row r="2506" spans="5:7" x14ac:dyDescent="0.25">
      <c r="E2506" s="31"/>
      <c r="F2506" s="31"/>
      <c r="G2506" s="31"/>
    </row>
    <row r="2507" spans="5:7" x14ac:dyDescent="0.25">
      <c r="E2507" s="31"/>
      <c r="F2507" s="31"/>
      <c r="G2507" s="31"/>
    </row>
    <row r="2508" spans="5:7" x14ac:dyDescent="0.25">
      <c r="E2508" s="31"/>
      <c r="F2508" s="31"/>
      <c r="G2508" s="31"/>
    </row>
    <row r="2509" spans="5:7" x14ac:dyDescent="0.25">
      <c r="E2509" s="31"/>
      <c r="F2509" s="31"/>
      <c r="G2509" s="31"/>
    </row>
    <row r="2510" spans="5:7" x14ac:dyDescent="0.25">
      <c r="E2510" s="31"/>
      <c r="F2510" s="31"/>
      <c r="G2510" s="31"/>
    </row>
    <row r="2511" spans="5:7" x14ac:dyDescent="0.25">
      <c r="E2511" s="31"/>
      <c r="F2511" s="31"/>
      <c r="G2511" s="31"/>
    </row>
    <row r="2512" spans="5:7" x14ac:dyDescent="0.25">
      <c r="E2512" s="31"/>
      <c r="F2512" s="31"/>
      <c r="G2512" s="31"/>
    </row>
    <row r="2513" spans="5:7" x14ac:dyDescent="0.25">
      <c r="E2513" s="31"/>
      <c r="F2513" s="31"/>
      <c r="G2513" s="31"/>
    </row>
    <row r="2514" spans="5:7" x14ac:dyDescent="0.25">
      <c r="E2514" s="31"/>
      <c r="F2514" s="31"/>
      <c r="G2514" s="31"/>
    </row>
    <row r="2515" spans="5:7" x14ac:dyDescent="0.25">
      <c r="E2515" s="31"/>
      <c r="F2515" s="31"/>
      <c r="G2515" s="31"/>
    </row>
    <row r="2516" spans="5:7" x14ac:dyDescent="0.25">
      <c r="E2516" s="31"/>
      <c r="F2516" s="31"/>
      <c r="G2516" s="31"/>
    </row>
    <row r="2517" spans="5:7" x14ac:dyDescent="0.25">
      <c r="E2517" s="31"/>
      <c r="F2517" s="31"/>
      <c r="G2517" s="31"/>
    </row>
    <row r="2518" spans="5:7" x14ac:dyDescent="0.25">
      <c r="E2518" s="31"/>
      <c r="F2518" s="31"/>
      <c r="G2518" s="31"/>
    </row>
    <row r="2519" spans="5:7" x14ac:dyDescent="0.25">
      <c r="E2519" s="31"/>
      <c r="F2519" s="31"/>
      <c r="G2519" s="31"/>
    </row>
    <row r="2520" spans="5:7" x14ac:dyDescent="0.25">
      <c r="E2520" s="31"/>
      <c r="F2520" s="31"/>
      <c r="G2520" s="31"/>
    </row>
    <row r="2521" spans="5:7" x14ac:dyDescent="0.25">
      <c r="E2521" s="31"/>
      <c r="F2521" s="31"/>
      <c r="G2521" s="31"/>
    </row>
    <row r="2522" spans="5:7" x14ac:dyDescent="0.25">
      <c r="E2522" s="31"/>
      <c r="F2522" s="31"/>
      <c r="G2522" s="31"/>
    </row>
    <row r="2523" spans="5:7" x14ac:dyDescent="0.25">
      <c r="E2523" s="31"/>
      <c r="F2523" s="31"/>
      <c r="G2523" s="31"/>
    </row>
    <row r="2524" spans="5:7" x14ac:dyDescent="0.25">
      <c r="E2524" s="31"/>
      <c r="F2524" s="31"/>
      <c r="G2524" s="31"/>
    </row>
    <row r="2525" spans="5:7" x14ac:dyDescent="0.25">
      <c r="E2525" s="31"/>
      <c r="F2525" s="31"/>
      <c r="G2525" s="31"/>
    </row>
    <row r="2526" spans="5:7" x14ac:dyDescent="0.25">
      <c r="E2526" s="31"/>
      <c r="F2526" s="31"/>
      <c r="G2526" s="31"/>
    </row>
    <row r="2527" spans="5:7" x14ac:dyDescent="0.25">
      <c r="E2527" s="31"/>
      <c r="F2527" s="31"/>
      <c r="G2527" s="31"/>
    </row>
    <row r="2528" spans="5:7" x14ac:dyDescent="0.25">
      <c r="E2528" s="31"/>
      <c r="F2528" s="31"/>
      <c r="G2528" s="31"/>
    </row>
    <row r="2529" spans="5:7" x14ac:dyDescent="0.25">
      <c r="E2529" s="31"/>
      <c r="F2529" s="31"/>
      <c r="G2529" s="31"/>
    </row>
    <row r="2530" spans="5:7" x14ac:dyDescent="0.25">
      <c r="E2530" s="31"/>
      <c r="F2530" s="31"/>
      <c r="G2530" s="31"/>
    </row>
    <row r="2531" spans="5:7" x14ac:dyDescent="0.25">
      <c r="E2531" s="31"/>
      <c r="F2531" s="31"/>
      <c r="G2531" s="31"/>
    </row>
    <row r="2532" spans="5:7" x14ac:dyDescent="0.25">
      <c r="E2532" s="31"/>
      <c r="F2532" s="31"/>
      <c r="G2532" s="31"/>
    </row>
    <row r="2533" spans="5:7" x14ac:dyDescent="0.25">
      <c r="E2533" s="31"/>
      <c r="F2533" s="31"/>
      <c r="G2533" s="31"/>
    </row>
    <row r="2534" spans="5:7" x14ac:dyDescent="0.25">
      <c r="E2534" s="31"/>
      <c r="F2534" s="31"/>
      <c r="G2534" s="31"/>
    </row>
    <row r="2535" spans="5:7" x14ac:dyDescent="0.25">
      <c r="E2535" s="31"/>
      <c r="F2535" s="31"/>
      <c r="G2535" s="31"/>
    </row>
    <row r="2536" spans="5:7" x14ac:dyDescent="0.25">
      <c r="E2536" s="31"/>
      <c r="F2536" s="31"/>
      <c r="G2536" s="31"/>
    </row>
    <row r="2537" spans="5:7" x14ac:dyDescent="0.25">
      <c r="E2537" s="31"/>
      <c r="F2537" s="31"/>
      <c r="G2537" s="31"/>
    </row>
    <row r="2538" spans="5:7" x14ac:dyDescent="0.25">
      <c r="E2538" s="31"/>
      <c r="F2538" s="31"/>
      <c r="G2538" s="31"/>
    </row>
    <row r="2539" spans="5:7" x14ac:dyDescent="0.25">
      <c r="E2539" s="31"/>
      <c r="F2539" s="31"/>
      <c r="G2539" s="31"/>
    </row>
    <row r="2540" spans="5:7" x14ac:dyDescent="0.25">
      <c r="E2540" s="31"/>
      <c r="F2540" s="31"/>
      <c r="G2540" s="31"/>
    </row>
    <row r="2541" spans="5:7" x14ac:dyDescent="0.25">
      <c r="E2541" s="31"/>
      <c r="F2541" s="31"/>
      <c r="G2541" s="31"/>
    </row>
    <row r="2542" spans="5:7" x14ac:dyDescent="0.25">
      <c r="E2542" s="31"/>
      <c r="F2542" s="31"/>
      <c r="G2542" s="31"/>
    </row>
    <row r="2543" spans="5:7" x14ac:dyDescent="0.25">
      <c r="E2543" s="31"/>
      <c r="F2543" s="31"/>
      <c r="G2543" s="31"/>
    </row>
    <row r="2544" spans="5:7" x14ac:dyDescent="0.25">
      <c r="E2544" s="31"/>
      <c r="F2544" s="31"/>
      <c r="G2544" s="31"/>
    </row>
    <row r="2545" spans="5:7" x14ac:dyDescent="0.25">
      <c r="E2545" s="31"/>
      <c r="F2545" s="31"/>
      <c r="G2545" s="31"/>
    </row>
    <row r="2546" spans="5:7" x14ac:dyDescent="0.25">
      <c r="E2546" s="31"/>
      <c r="F2546" s="31"/>
      <c r="G2546" s="31"/>
    </row>
    <row r="2547" spans="5:7" x14ac:dyDescent="0.25">
      <c r="E2547" s="31"/>
      <c r="F2547" s="31"/>
      <c r="G2547" s="31"/>
    </row>
    <row r="2548" spans="5:7" x14ac:dyDescent="0.25">
      <c r="E2548" s="31"/>
      <c r="F2548" s="31"/>
      <c r="G2548" s="31"/>
    </row>
    <row r="2549" spans="5:7" x14ac:dyDescent="0.25">
      <c r="E2549" s="31"/>
      <c r="F2549" s="31"/>
      <c r="G2549" s="31"/>
    </row>
    <row r="2550" spans="5:7" x14ac:dyDescent="0.25">
      <c r="E2550" s="31"/>
      <c r="F2550" s="31"/>
      <c r="G2550" s="31"/>
    </row>
    <row r="2551" spans="5:7" x14ac:dyDescent="0.25">
      <c r="E2551" s="31"/>
      <c r="F2551" s="31"/>
      <c r="G2551" s="31"/>
    </row>
    <row r="2552" spans="5:7" x14ac:dyDescent="0.25">
      <c r="E2552" s="31"/>
      <c r="F2552" s="31"/>
      <c r="G2552" s="31"/>
    </row>
    <row r="2553" spans="5:7" x14ac:dyDescent="0.25">
      <c r="E2553" s="31"/>
      <c r="F2553" s="31"/>
      <c r="G2553" s="31"/>
    </row>
    <row r="2554" spans="5:7" x14ac:dyDescent="0.25">
      <c r="E2554" s="31"/>
      <c r="F2554" s="31"/>
      <c r="G2554" s="31"/>
    </row>
    <row r="2555" spans="5:7" x14ac:dyDescent="0.25">
      <c r="E2555" s="31"/>
      <c r="F2555" s="31"/>
      <c r="G2555" s="31"/>
    </row>
    <row r="2556" spans="5:7" x14ac:dyDescent="0.25">
      <c r="E2556" s="31"/>
      <c r="F2556" s="31"/>
      <c r="G2556" s="31"/>
    </row>
    <row r="2557" spans="5:7" x14ac:dyDescent="0.25">
      <c r="E2557" s="31"/>
      <c r="F2557" s="31"/>
      <c r="G2557" s="31"/>
    </row>
    <row r="2558" spans="5:7" x14ac:dyDescent="0.25">
      <c r="E2558" s="31"/>
      <c r="F2558" s="31"/>
      <c r="G2558" s="31"/>
    </row>
    <row r="2559" spans="5:7" x14ac:dyDescent="0.25">
      <c r="E2559" s="31"/>
      <c r="F2559" s="31"/>
      <c r="G2559" s="31"/>
    </row>
    <row r="2560" spans="5:7" x14ac:dyDescent="0.25">
      <c r="E2560" s="31"/>
      <c r="F2560" s="31"/>
      <c r="G2560" s="31"/>
    </row>
    <row r="2561" spans="5:7" x14ac:dyDescent="0.25">
      <c r="E2561" s="31"/>
      <c r="F2561" s="31"/>
      <c r="G2561" s="31"/>
    </row>
    <row r="2562" spans="5:7" x14ac:dyDescent="0.25">
      <c r="E2562" s="31"/>
      <c r="F2562" s="31"/>
      <c r="G2562" s="31"/>
    </row>
    <row r="2563" spans="5:7" x14ac:dyDescent="0.25">
      <c r="E2563" s="31"/>
      <c r="F2563" s="31"/>
      <c r="G2563" s="31"/>
    </row>
    <row r="2564" spans="5:7" x14ac:dyDescent="0.25">
      <c r="E2564" s="31"/>
      <c r="F2564" s="31"/>
      <c r="G2564" s="31"/>
    </row>
    <row r="2565" spans="5:7" x14ac:dyDescent="0.25">
      <c r="E2565" s="31"/>
      <c r="F2565" s="31"/>
      <c r="G2565" s="31"/>
    </row>
    <row r="2566" spans="5:7" x14ac:dyDescent="0.25">
      <c r="E2566" s="31"/>
      <c r="F2566" s="31"/>
      <c r="G2566" s="31"/>
    </row>
    <row r="2567" spans="5:7" x14ac:dyDescent="0.25">
      <c r="E2567" s="31"/>
      <c r="F2567" s="31"/>
      <c r="G2567" s="31"/>
    </row>
    <row r="2568" spans="5:7" x14ac:dyDescent="0.25">
      <c r="E2568" s="31"/>
      <c r="F2568" s="31"/>
      <c r="G2568" s="31"/>
    </row>
    <row r="2569" spans="5:7" x14ac:dyDescent="0.25">
      <c r="E2569" s="31"/>
      <c r="F2569" s="31"/>
      <c r="G2569" s="31"/>
    </row>
    <row r="2570" spans="5:7" x14ac:dyDescent="0.25">
      <c r="E2570" s="31"/>
      <c r="F2570" s="31"/>
      <c r="G2570" s="31"/>
    </row>
    <row r="2571" spans="5:7" x14ac:dyDescent="0.25">
      <c r="E2571" s="31"/>
      <c r="F2571" s="31"/>
      <c r="G2571" s="31"/>
    </row>
    <row r="2572" spans="5:7" x14ac:dyDescent="0.25">
      <c r="E2572" s="31"/>
      <c r="F2572" s="31"/>
      <c r="G2572" s="31"/>
    </row>
    <row r="2573" spans="5:7" x14ac:dyDescent="0.25">
      <c r="E2573" s="31"/>
      <c r="F2573" s="31"/>
      <c r="G2573" s="31"/>
    </row>
    <row r="2574" spans="5:7" x14ac:dyDescent="0.25">
      <c r="E2574" s="31"/>
      <c r="F2574" s="31"/>
      <c r="G2574" s="31"/>
    </row>
    <row r="2575" spans="5:7" x14ac:dyDescent="0.25">
      <c r="E2575" s="31"/>
      <c r="F2575" s="31"/>
      <c r="G2575" s="31"/>
    </row>
    <row r="2576" spans="5:7" x14ac:dyDescent="0.25">
      <c r="E2576" s="31"/>
      <c r="F2576" s="31"/>
      <c r="G2576" s="31"/>
    </row>
    <row r="2577" spans="5:7" x14ac:dyDescent="0.25">
      <c r="E2577" s="31"/>
      <c r="F2577" s="31"/>
      <c r="G2577" s="31"/>
    </row>
    <row r="2578" spans="5:7" x14ac:dyDescent="0.25">
      <c r="E2578" s="31"/>
      <c r="F2578" s="31"/>
      <c r="G2578" s="31"/>
    </row>
    <row r="2579" spans="5:7" x14ac:dyDescent="0.25">
      <c r="E2579" s="31"/>
      <c r="F2579" s="31"/>
      <c r="G2579" s="31"/>
    </row>
    <row r="2580" spans="5:7" x14ac:dyDescent="0.25">
      <c r="E2580" s="31"/>
      <c r="F2580" s="31"/>
      <c r="G2580" s="31"/>
    </row>
    <row r="2581" spans="5:7" x14ac:dyDescent="0.25">
      <c r="E2581" s="31"/>
      <c r="F2581" s="31"/>
      <c r="G2581" s="31"/>
    </row>
    <row r="2582" spans="5:7" x14ac:dyDescent="0.25">
      <c r="E2582" s="31"/>
      <c r="F2582" s="31"/>
      <c r="G2582" s="31"/>
    </row>
    <row r="2583" spans="5:7" x14ac:dyDescent="0.25">
      <c r="E2583" s="31"/>
      <c r="F2583" s="31"/>
      <c r="G2583" s="31"/>
    </row>
    <row r="2584" spans="5:7" x14ac:dyDescent="0.25">
      <c r="E2584" s="31"/>
      <c r="F2584" s="31"/>
      <c r="G2584" s="31"/>
    </row>
    <row r="2585" spans="5:7" x14ac:dyDescent="0.25">
      <c r="E2585" s="31"/>
      <c r="F2585" s="31"/>
      <c r="G2585" s="31"/>
    </row>
    <row r="2586" spans="5:7" x14ac:dyDescent="0.25">
      <c r="E2586" s="31"/>
      <c r="F2586" s="31"/>
      <c r="G2586" s="31"/>
    </row>
    <row r="2587" spans="5:7" x14ac:dyDescent="0.25">
      <c r="E2587" s="31"/>
      <c r="F2587" s="31"/>
      <c r="G2587" s="31"/>
    </row>
    <row r="2588" spans="5:7" x14ac:dyDescent="0.25">
      <c r="E2588" s="31"/>
      <c r="F2588" s="31"/>
      <c r="G2588" s="31"/>
    </row>
    <row r="2589" spans="5:7" x14ac:dyDescent="0.25">
      <c r="E2589" s="31"/>
      <c r="F2589" s="31"/>
      <c r="G2589" s="31"/>
    </row>
    <row r="2590" spans="5:7" x14ac:dyDescent="0.25">
      <c r="E2590" s="31"/>
      <c r="F2590" s="31"/>
      <c r="G2590" s="31"/>
    </row>
    <row r="2591" spans="5:7" x14ac:dyDescent="0.25">
      <c r="E2591" s="31"/>
      <c r="F2591" s="31"/>
      <c r="G2591" s="31"/>
    </row>
    <row r="2592" spans="5:7" x14ac:dyDescent="0.25">
      <c r="E2592" s="31"/>
      <c r="F2592" s="31"/>
      <c r="G2592" s="31"/>
    </row>
    <row r="2593" spans="5:7" x14ac:dyDescent="0.25">
      <c r="E2593" s="31"/>
      <c r="F2593" s="31"/>
      <c r="G2593" s="31"/>
    </row>
    <row r="2594" spans="5:7" x14ac:dyDescent="0.25">
      <c r="E2594" s="31"/>
      <c r="F2594" s="31"/>
      <c r="G2594" s="31"/>
    </row>
    <row r="2595" spans="5:7" x14ac:dyDescent="0.25">
      <c r="E2595" s="31"/>
      <c r="F2595" s="31"/>
      <c r="G2595" s="31"/>
    </row>
    <row r="2596" spans="5:7" x14ac:dyDescent="0.25">
      <c r="E2596" s="31"/>
      <c r="F2596" s="31"/>
      <c r="G2596" s="31"/>
    </row>
    <row r="2597" spans="5:7" x14ac:dyDescent="0.25">
      <c r="E2597" s="31"/>
      <c r="F2597" s="31"/>
      <c r="G2597" s="31"/>
    </row>
    <row r="2598" spans="5:7" x14ac:dyDescent="0.25">
      <c r="E2598" s="31"/>
      <c r="F2598" s="31"/>
      <c r="G2598" s="31"/>
    </row>
    <row r="2599" spans="5:7" x14ac:dyDescent="0.25">
      <c r="E2599" s="31"/>
      <c r="F2599" s="31"/>
      <c r="G2599" s="31"/>
    </row>
    <row r="2600" spans="5:7" x14ac:dyDescent="0.25">
      <c r="E2600" s="31"/>
      <c r="F2600" s="31"/>
      <c r="G2600" s="31"/>
    </row>
    <row r="2601" spans="5:7" x14ac:dyDescent="0.25">
      <c r="E2601" s="31"/>
      <c r="F2601" s="31"/>
      <c r="G2601" s="31"/>
    </row>
    <row r="2602" spans="5:7" x14ac:dyDescent="0.25">
      <c r="E2602" s="31"/>
      <c r="F2602" s="31"/>
      <c r="G2602" s="31"/>
    </row>
    <row r="2603" spans="5:7" x14ac:dyDescent="0.25">
      <c r="E2603" s="31"/>
      <c r="F2603" s="31"/>
      <c r="G2603" s="31"/>
    </row>
    <row r="2604" spans="5:7" x14ac:dyDescent="0.25">
      <c r="E2604" s="31"/>
      <c r="F2604" s="31"/>
      <c r="G2604" s="31"/>
    </row>
    <row r="2605" spans="5:7" x14ac:dyDescent="0.25">
      <c r="E2605" s="31"/>
      <c r="F2605" s="31"/>
      <c r="G2605" s="31"/>
    </row>
    <row r="2606" spans="5:7" x14ac:dyDescent="0.25">
      <c r="E2606" s="31"/>
      <c r="F2606" s="31"/>
      <c r="G2606" s="31"/>
    </row>
    <row r="2607" spans="5:7" x14ac:dyDescent="0.25">
      <c r="E2607" s="31"/>
      <c r="F2607" s="31"/>
      <c r="G2607" s="31"/>
    </row>
    <row r="2608" spans="5:7" x14ac:dyDescent="0.25">
      <c r="E2608" s="31"/>
      <c r="F2608" s="31"/>
      <c r="G2608" s="31"/>
    </row>
    <row r="2609" spans="5:7" x14ac:dyDescent="0.25">
      <c r="E2609" s="31"/>
      <c r="F2609" s="31"/>
      <c r="G2609" s="31"/>
    </row>
    <row r="2610" spans="5:7" x14ac:dyDescent="0.25">
      <c r="E2610" s="31"/>
      <c r="F2610" s="31"/>
      <c r="G2610" s="31"/>
    </row>
    <row r="2611" spans="5:7" x14ac:dyDescent="0.25">
      <c r="E2611" s="31"/>
      <c r="F2611" s="31"/>
      <c r="G2611" s="31"/>
    </row>
    <row r="2612" spans="5:7" x14ac:dyDescent="0.25">
      <c r="E2612" s="31"/>
      <c r="F2612" s="31"/>
      <c r="G2612" s="31"/>
    </row>
    <row r="2613" spans="5:7" x14ac:dyDescent="0.25">
      <c r="E2613" s="31"/>
      <c r="F2613" s="31"/>
      <c r="G2613" s="31"/>
    </row>
    <row r="2614" spans="5:7" x14ac:dyDescent="0.25">
      <c r="E2614" s="31"/>
      <c r="F2614" s="31"/>
      <c r="G2614" s="31"/>
    </row>
    <row r="2615" spans="5:7" x14ac:dyDescent="0.25">
      <c r="E2615" s="31"/>
      <c r="F2615" s="31"/>
      <c r="G2615" s="31"/>
    </row>
    <row r="2616" spans="5:7" x14ac:dyDescent="0.25">
      <c r="E2616" s="31"/>
      <c r="F2616" s="31"/>
      <c r="G2616" s="31"/>
    </row>
    <row r="2617" spans="5:7" x14ac:dyDescent="0.25">
      <c r="E2617" s="31"/>
      <c r="F2617" s="31"/>
      <c r="G2617" s="31"/>
    </row>
    <row r="2618" spans="5:7" x14ac:dyDescent="0.25">
      <c r="E2618" s="31"/>
      <c r="F2618" s="31"/>
      <c r="G2618" s="31"/>
    </row>
    <row r="2619" spans="5:7" x14ac:dyDescent="0.25">
      <c r="E2619" s="31"/>
      <c r="F2619" s="31"/>
      <c r="G2619" s="31"/>
    </row>
    <row r="2620" spans="5:7" x14ac:dyDescent="0.25">
      <c r="E2620" s="31"/>
      <c r="F2620" s="31"/>
      <c r="G2620" s="31"/>
    </row>
    <row r="2621" spans="5:7" x14ac:dyDescent="0.25">
      <c r="E2621" s="31"/>
      <c r="F2621" s="31"/>
      <c r="G2621" s="31"/>
    </row>
    <row r="2622" spans="5:7" x14ac:dyDescent="0.25">
      <c r="E2622" s="31"/>
      <c r="F2622" s="31"/>
      <c r="G2622" s="31"/>
    </row>
    <row r="2623" spans="5:7" x14ac:dyDescent="0.25">
      <c r="E2623" s="31"/>
      <c r="F2623" s="31"/>
      <c r="G2623" s="31"/>
    </row>
    <row r="2624" spans="5:7" x14ac:dyDescent="0.25">
      <c r="E2624" s="31"/>
      <c r="F2624" s="31"/>
      <c r="G2624" s="31"/>
    </row>
    <row r="2625" spans="5:7" x14ac:dyDescent="0.25">
      <c r="E2625" s="31"/>
      <c r="F2625" s="31"/>
      <c r="G2625" s="31"/>
    </row>
    <row r="2626" spans="5:7" x14ac:dyDescent="0.25">
      <c r="E2626" s="31"/>
      <c r="F2626" s="31"/>
      <c r="G2626" s="31"/>
    </row>
    <row r="2627" spans="5:7" x14ac:dyDescent="0.25">
      <c r="E2627" s="31"/>
      <c r="F2627" s="31"/>
      <c r="G2627" s="31"/>
    </row>
    <row r="2628" spans="5:7" x14ac:dyDescent="0.25">
      <c r="E2628" s="31"/>
      <c r="F2628" s="31"/>
      <c r="G2628" s="31"/>
    </row>
    <row r="2629" spans="5:7" x14ac:dyDescent="0.25">
      <c r="E2629" s="31"/>
      <c r="F2629" s="31"/>
      <c r="G2629" s="31"/>
    </row>
    <row r="2630" spans="5:7" x14ac:dyDescent="0.25">
      <c r="E2630" s="31"/>
      <c r="F2630" s="31"/>
      <c r="G2630" s="31"/>
    </row>
    <row r="2631" spans="5:7" x14ac:dyDescent="0.25">
      <c r="E2631" s="31"/>
      <c r="F2631" s="31"/>
      <c r="G2631" s="31"/>
    </row>
    <row r="2632" spans="5:7" x14ac:dyDescent="0.25">
      <c r="E2632" s="31"/>
      <c r="F2632" s="31"/>
      <c r="G2632" s="31"/>
    </row>
    <row r="2633" spans="5:7" x14ac:dyDescent="0.25">
      <c r="E2633" s="31"/>
      <c r="F2633" s="31"/>
      <c r="G2633" s="31"/>
    </row>
    <row r="2634" spans="5:7" x14ac:dyDescent="0.25">
      <c r="E2634" s="31"/>
      <c r="F2634" s="31"/>
      <c r="G2634" s="31"/>
    </row>
    <row r="2635" spans="5:7" x14ac:dyDescent="0.25">
      <c r="E2635" s="31"/>
      <c r="F2635" s="31"/>
      <c r="G2635" s="31"/>
    </row>
    <row r="2636" spans="5:7" x14ac:dyDescent="0.25">
      <c r="E2636" s="31"/>
      <c r="F2636" s="31"/>
      <c r="G2636" s="31"/>
    </row>
    <row r="2637" spans="5:7" x14ac:dyDescent="0.25">
      <c r="E2637" s="31"/>
      <c r="F2637" s="31"/>
      <c r="G2637" s="31"/>
    </row>
    <row r="2638" spans="5:7" x14ac:dyDescent="0.25">
      <c r="E2638" s="31"/>
      <c r="F2638" s="31"/>
      <c r="G2638" s="31"/>
    </row>
    <row r="2639" spans="5:7" x14ac:dyDescent="0.25">
      <c r="E2639" s="31"/>
      <c r="F2639" s="31"/>
      <c r="G2639" s="31"/>
    </row>
    <row r="2640" spans="5:7" x14ac:dyDescent="0.25">
      <c r="E2640" s="31"/>
      <c r="F2640" s="31"/>
      <c r="G2640" s="31"/>
    </row>
    <row r="2641" spans="5:7" x14ac:dyDescent="0.25">
      <c r="E2641" s="31"/>
      <c r="F2641" s="31"/>
      <c r="G2641" s="31"/>
    </row>
    <row r="2642" spans="5:7" x14ac:dyDescent="0.25">
      <c r="E2642" s="31"/>
      <c r="F2642" s="31"/>
      <c r="G2642" s="31"/>
    </row>
    <row r="2643" spans="5:7" x14ac:dyDescent="0.25">
      <c r="E2643" s="31"/>
      <c r="F2643" s="31"/>
      <c r="G2643" s="31"/>
    </row>
    <row r="2644" spans="5:7" x14ac:dyDescent="0.25">
      <c r="E2644" s="31"/>
      <c r="F2644" s="31"/>
      <c r="G2644" s="31"/>
    </row>
    <row r="2645" spans="5:7" x14ac:dyDescent="0.25">
      <c r="E2645" s="31"/>
      <c r="F2645" s="31"/>
      <c r="G2645" s="31"/>
    </row>
    <row r="2646" spans="5:7" x14ac:dyDescent="0.25">
      <c r="E2646" s="31"/>
      <c r="F2646" s="31"/>
      <c r="G2646" s="31"/>
    </row>
    <row r="2647" spans="5:7" x14ac:dyDescent="0.25">
      <c r="E2647" s="31"/>
      <c r="F2647" s="31"/>
      <c r="G2647" s="31"/>
    </row>
    <row r="2648" spans="5:7" x14ac:dyDescent="0.25">
      <c r="E2648" s="31"/>
      <c r="F2648" s="31"/>
      <c r="G2648" s="31"/>
    </row>
    <row r="2649" spans="5:7" x14ac:dyDescent="0.25">
      <c r="E2649" s="31"/>
      <c r="F2649" s="31"/>
      <c r="G2649" s="31"/>
    </row>
    <row r="2650" spans="5:7" x14ac:dyDescent="0.25">
      <c r="E2650" s="31"/>
      <c r="F2650" s="31"/>
      <c r="G2650" s="31"/>
    </row>
    <row r="2651" spans="5:7" x14ac:dyDescent="0.25">
      <c r="E2651" s="31"/>
      <c r="F2651" s="31"/>
      <c r="G2651" s="31"/>
    </row>
    <row r="2652" spans="5:7" x14ac:dyDescent="0.25">
      <c r="E2652" s="31"/>
      <c r="F2652" s="31"/>
      <c r="G2652" s="31"/>
    </row>
    <row r="2653" spans="5:7" x14ac:dyDescent="0.25">
      <c r="E2653" s="31"/>
      <c r="F2653" s="31"/>
      <c r="G2653" s="31"/>
    </row>
    <row r="2654" spans="5:7" x14ac:dyDescent="0.25">
      <c r="E2654" s="31"/>
      <c r="F2654" s="31"/>
      <c r="G2654" s="31"/>
    </row>
    <row r="2655" spans="5:7" x14ac:dyDescent="0.25">
      <c r="E2655" s="31"/>
      <c r="F2655" s="31"/>
      <c r="G2655" s="31"/>
    </row>
    <row r="2656" spans="5:7" x14ac:dyDescent="0.25">
      <c r="E2656" s="31"/>
      <c r="F2656" s="31"/>
      <c r="G2656" s="31"/>
    </row>
    <row r="2657" spans="5:7" x14ac:dyDescent="0.25">
      <c r="E2657" s="31"/>
      <c r="F2657" s="31"/>
      <c r="G2657" s="31"/>
    </row>
    <row r="2658" spans="5:7" x14ac:dyDescent="0.25">
      <c r="E2658" s="31"/>
      <c r="F2658" s="31"/>
      <c r="G2658" s="31"/>
    </row>
    <row r="2659" spans="5:7" x14ac:dyDescent="0.25">
      <c r="E2659" s="31"/>
      <c r="F2659" s="31"/>
      <c r="G2659" s="31"/>
    </row>
    <row r="2660" spans="5:7" x14ac:dyDescent="0.25">
      <c r="E2660" s="31"/>
      <c r="F2660" s="31"/>
      <c r="G2660" s="31"/>
    </row>
    <row r="2661" spans="5:7" x14ac:dyDescent="0.25">
      <c r="E2661" s="31"/>
      <c r="F2661" s="31"/>
      <c r="G2661" s="31"/>
    </row>
    <row r="2662" spans="5:7" x14ac:dyDescent="0.25">
      <c r="E2662" s="31"/>
      <c r="F2662" s="31"/>
      <c r="G2662" s="31"/>
    </row>
    <row r="2663" spans="5:7" x14ac:dyDescent="0.25">
      <c r="E2663" s="31"/>
      <c r="F2663" s="31"/>
      <c r="G2663" s="31"/>
    </row>
    <row r="2664" spans="5:7" x14ac:dyDescent="0.25">
      <c r="E2664" s="31"/>
      <c r="F2664" s="31"/>
      <c r="G2664" s="31"/>
    </row>
    <row r="2665" spans="5:7" x14ac:dyDescent="0.25">
      <c r="E2665" s="31"/>
      <c r="F2665" s="31"/>
      <c r="G2665" s="31"/>
    </row>
    <row r="2666" spans="5:7" x14ac:dyDescent="0.25">
      <c r="E2666" s="31"/>
      <c r="F2666" s="31"/>
      <c r="G2666" s="31"/>
    </row>
    <row r="2667" spans="5:7" x14ac:dyDescent="0.25">
      <c r="E2667" s="31"/>
      <c r="F2667" s="31"/>
      <c r="G2667" s="31"/>
    </row>
    <row r="2668" spans="5:7" x14ac:dyDescent="0.25">
      <c r="E2668" s="31"/>
      <c r="F2668" s="31"/>
      <c r="G2668" s="31"/>
    </row>
    <row r="2669" spans="5:7" x14ac:dyDescent="0.25">
      <c r="E2669" s="31"/>
      <c r="F2669" s="31"/>
      <c r="G2669" s="31"/>
    </row>
    <row r="2670" spans="5:7" x14ac:dyDescent="0.25">
      <c r="E2670" s="31"/>
      <c r="F2670" s="31"/>
      <c r="G2670" s="31"/>
    </row>
    <row r="2671" spans="5:7" x14ac:dyDescent="0.25">
      <c r="E2671" s="31"/>
      <c r="F2671" s="31"/>
      <c r="G2671" s="31"/>
    </row>
    <row r="2672" spans="5:7" x14ac:dyDescent="0.25">
      <c r="E2672" s="31"/>
      <c r="F2672" s="31"/>
      <c r="G2672" s="31"/>
    </row>
    <row r="2673" spans="5:7" x14ac:dyDescent="0.25">
      <c r="E2673" s="31"/>
      <c r="F2673" s="31"/>
      <c r="G2673" s="31"/>
    </row>
    <row r="2674" spans="5:7" x14ac:dyDescent="0.25">
      <c r="E2674" s="31"/>
      <c r="F2674" s="31"/>
      <c r="G2674" s="31"/>
    </row>
    <row r="2675" spans="5:7" x14ac:dyDescent="0.25">
      <c r="E2675" s="31"/>
      <c r="F2675" s="31"/>
      <c r="G2675" s="31"/>
    </row>
    <row r="2676" spans="5:7" x14ac:dyDescent="0.25">
      <c r="E2676" s="31"/>
      <c r="F2676" s="31"/>
      <c r="G2676" s="31"/>
    </row>
    <row r="2677" spans="5:7" x14ac:dyDescent="0.25">
      <c r="E2677" s="31"/>
      <c r="F2677" s="31"/>
      <c r="G2677" s="31"/>
    </row>
    <row r="2678" spans="5:7" x14ac:dyDescent="0.25">
      <c r="E2678" s="31"/>
      <c r="F2678" s="31"/>
      <c r="G2678" s="31"/>
    </row>
    <row r="2679" spans="5:7" x14ac:dyDescent="0.25">
      <c r="E2679" s="31"/>
      <c r="F2679" s="31"/>
      <c r="G2679" s="31"/>
    </row>
    <row r="2680" spans="5:7" x14ac:dyDescent="0.25">
      <c r="E2680" s="31"/>
      <c r="F2680" s="31"/>
      <c r="G2680" s="31"/>
    </row>
    <row r="2681" spans="5:7" x14ac:dyDescent="0.25">
      <c r="E2681" s="31"/>
      <c r="F2681" s="31"/>
      <c r="G2681" s="31"/>
    </row>
    <row r="2682" spans="5:7" x14ac:dyDescent="0.25">
      <c r="E2682" s="31"/>
      <c r="F2682" s="31"/>
      <c r="G2682" s="31"/>
    </row>
    <row r="2683" spans="5:7" x14ac:dyDescent="0.25">
      <c r="E2683" s="31"/>
      <c r="F2683" s="31"/>
      <c r="G2683" s="31"/>
    </row>
    <row r="2684" spans="5:7" x14ac:dyDescent="0.25">
      <c r="E2684" s="31"/>
      <c r="F2684" s="31"/>
      <c r="G2684" s="31"/>
    </row>
    <row r="2685" spans="5:7" x14ac:dyDescent="0.25">
      <c r="E2685" s="31"/>
      <c r="F2685" s="31"/>
      <c r="G2685" s="31"/>
    </row>
    <row r="2686" spans="5:7" x14ac:dyDescent="0.25">
      <c r="E2686" s="31"/>
      <c r="F2686" s="31"/>
      <c r="G2686" s="31"/>
    </row>
    <row r="2687" spans="5:7" x14ac:dyDescent="0.25">
      <c r="E2687" s="31"/>
      <c r="F2687" s="31"/>
      <c r="G2687" s="31"/>
    </row>
    <row r="2688" spans="5:7" x14ac:dyDescent="0.25">
      <c r="E2688" s="31"/>
      <c r="F2688" s="31"/>
      <c r="G2688" s="31"/>
    </row>
    <row r="2689" spans="5:7" x14ac:dyDescent="0.25">
      <c r="E2689" s="31"/>
      <c r="F2689" s="31"/>
      <c r="G2689" s="31"/>
    </row>
    <row r="2690" spans="5:7" x14ac:dyDescent="0.25">
      <c r="E2690" s="31"/>
      <c r="F2690" s="31"/>
      <c r="G2690" s="31"/>
    </row>
    <row r="2691" spans="5:7" x14ac:dyDescent="0.25">
      <c r="E2691" s="31"/>
      <c r="F2691" s="31"/>
      <c r="G2691" s="31"/>
    </row>
    <row r="2692" spans="5:7" x14ac:dyDescent="0.25">
      <c r="E2692" s="31"/>
      <c r="F2692" s="31"/>
      <c r="G2692" s="31"/>
    </row>
    <row r="2693" spans="5:7" x14ac:dyDescent="0.25">
      <c r="E2693" s="31"/>
      <c r="F2693" s="31"/>
      <c r="G2693" s="31"/>
    </row>
    <row r="2694" spans="5:7" x14ac:dyDescent="0.25">
      <c r="E2694" s="31"/>
      <c r="F2694" s="31"/>
      <c r="G2694" s="31"/>
    </row>
    <row r="2695" spans="5:7" x14ac:dyDescent="0.25">
      <c r="E2695" s="31"/>
      <c r="F2695" s="31"/>
      <c r="G2695" s="31"/>
    </row>
    <row r="2696" spans="5:7" x14ac:dyDescent="0.25">
      <c r="E2696" s="31"/>
      <c r="F2696" s="31"/>
      <c r="G2696" s="31"/>
    </row>
    <row r="2697" spans="5:7" x14ac:dyDescent="0.25">
      <c r="E2697" s="31"/>
      <c r="F2697" s="31"/>
      <c r="G2697" s="31"/>
    </row>
    <row r="2698" spans="5:7" x14ac:dyDescent="0.25">
      <c r="E2698" s="31"/>
      <c r="F2698" s="31"/>
      <c r="G2698" s="31"/>
    </row>
    <row r="2699" spans="5:7" x14ac:dyDescent="0.25">
      <c r="E2699" s="31"/>
      <c r="F2699" s="31"/>
      <c r="G2699" s="31"/>
    </row>
    <row r="2700" spans="5:7" x14ac:dyDescent="0.25">
      <c r="E2700" s="31"/>
      <c r="F2700" s="31"/>
      <c r="G2700" s="31"/>
    </row>
    <row r="2701" spans="5:7" x14ac:dyDescent="0.25">
      <c r="E2701" s="31"/>
      <c r="F2701" s="31"/>
      <c r="G2701" s="31"/>
    </row>
    <row r="2702" spans="5:7" x14ac:dyDescent="0.25">
      <c r="E2702" s="31"/>
      <c r="F2702" s="31"/>
      <c r="G2702" s="31"/>
    </row>
    <row r="2703" spans="5:7" x14ac:dyDescent="0.25">
      <c r="E2703" s="31"/>
      <c r="F2703" s="31"/>
      <c r="G2703" s="31"/>
    </row>
    <row r="2704" spans="5:7" x14ac:dyDescent="0.25">
      <c r="E2704" s="31"/>
      <c r="F2704" s="31"/>
      <c r="G2704" s="31"/>
    </row>
    <row r="2705" spans="5:7" x14ac:dyDescent="0.25">
      <c r="E2705" s="31"/>
      <c r="F2705" s="31"/>
      <c r="G2705" s="31"/>
    </row>
    <row r="2706" spans="5:7" x14ac:dyDescent="0.25">
      <c r="E2706" s="31"/>
      <c r="F2706" s="31"/>
      <c r="G2706" s="31"/>
    </row>
    <row r="2707" spans="5:7" x14ac:dyDescent="0.25">
      <c r="E2707" s="31"/>
      <c r="F2707" s="31"/>
      <c r="G2707" s="31"/>
    </row>
    <row r="2708" spans="5:7" x14ac:dyDescent="0.25">
      <c r="E2708" s="31"/>
      <c r="F2708" s="31"/>
      <c r="G2708" s="31"/>
    </row>
    <row r="2709" spans="5:7" x14ac:dyDescent="0.25">
      <c r="E2709" s="31"/>
      <c r="F2709" s="31"/>
      <c r="G2709" s="31"/>
    </row>
    <row r="2710" spans="5:7" x14ac:dyDescent="0.25">
      <c r="E2710" s="31"/>
      <c r="F2710" s="31"/>
      <c r="G2710" s="31"/>
    </row>
    <row r="2711" spans="5:7" x14ac:dyDescent="0.25">
      <c r="E2711" s="31"/>
      <c r="F2711" s="31"/>
      <c r="G2711" s="31"/>
    </row>
    <row r="2712" spans="5:7" x14ac:dyDescent="0.25">
      <c r="E2712" s="31"/>
      <c r="F2712" s="31"/>
      <c r="G2712" s="31"/>
    </row>
    <row r="2713" spans="5:7" x14ac:dyDescent="0.25">
      <c r="E2713" s="31"/>
      <c r="F2713" s="31"/>
      <c r="G2713" s="31"/>
    </row>
    <row r="2714" spans="5:7" x14ac:dyDescent="0.25">
      <c r="E2714" s="31"/>
      <c r="F2714" s="31"/>
      <c r="G2714" s="31"/>
    </row>
    <row r="2715" spans="5:7" x14ac:dyDescent="0.25">
      <c r="E2715" s="31"/>
      <c r="F2715" s="31"/>
      <c r="G2715" s="31"/>
    </row>
    <row r="2716" spans="5:7" x14ac:dyDescent="0.25">
      <c r="E2716" s="31"/>
      <c r="F2716" s="31"/>
      <c r="G2716" s="31"/>
    </row>
    <row r="2717" spans="5:7" x14ac:dyDescent="0.25">
      <c r="E2717" s="31"/>
      <c r="F2717" s="31"/>
      <c r="G2717" s="31"/>
    </row>
    <row r="2718" spans="5:7" x14ac:dyDescent="0.25">
      <c r="E2718" s="31"/>
      <c r="F2718" s="31"/>
      <c r="G2718" s="31"/>
    </row>
    <row r="2719" spans="5:7" x14ac:dyDescent="0.25">
      <c r="E2719" s="31"/>
      <c r="F2719" s="31"/>
      <c r="G2719" s="31"/>
    </row>
    <row r="2720" spans="5:7" x14ac:dyDescent="0.25">
      <c r="E2720" s="31"/>
      <c r="F2720" s="31"/>
      <c r="G2720" s="31"/>
    </row>
    <row r="2721" spans="5:7" x14ac:dyDescent="0.25">
      <c r="E2721" s="31"/>
      <c r="F2721" s="31"/>
      <c r="G2721" s="31"/>
    </row>
    <row r="2722" spans="5:7" x14ac:dyDescent="0.25">
      <c r="E2722" s="31"/>
      <c r="F2722" s="31"/>
      <c r="G2722" s="31"/>
    </row>
    <row r="2723" spans="5:7" x14ac:dyDescent="0.25">
      <c r="E2723" s="31"/>
      <c r="F2723" s="31"/>
      <c r="G2723" s="31"/>
    </row>
    <row r="2724" spans="5:7" x14ac:dyDescent="0.25">
      <c r="E2724" s="31"/>
      <c r="F2724" s="31"/>
      <c r="G2724" s="31"/>
    </row>
    <row r="2725" spans="5:7" x14ac:dyDescent="0.25">
      <c r="E2725" s="31"/>
      <c r="F2725" s="31"/>
      <c r="G2725" s="31"/>
    </row>
    <row r="2726" spans="5:7" x14ac:dyDescent="0.25">
      <c r="E2726" s="31"/>
      <c r="F2726" s="31"/>
      <c r="G2726" s="31"/>
    </row>
    <row r="2727" spans="5:7" x14ac:dyDescent="0.25">
      <c r="E2727" s="31"/>
      <c r="F2727" s="31"/>
      <c r="G2727" s="31"/>
    </row>
    <row r="2728" spans="5:7" x14ac:dyDescent="0.25">
      <c r="E2728" s="31"/>
      <c r="F2728" s="31"/>
      <c r="G2728" s="31"/>
    </row>
    <row r="2729" spans="5:7" x14ac:dyDescent="0.25">
      <c r="E2729" s="31"/>
      <c r="F2729" s="31"/>
      <c r="G2729" s="31"/>
    </row>
    <row r="2730" spans="5:7" x14ac:dyDescent="0.25">
      <c r="E2730" s="31"/>
      <c r="F2730" s="31"/>
      <c r="G2730" s="31"/>
    </row>
    <row r="2731" spans="5:7" x14ac:dyDescent="0.25">
      <c r="E2731" s="31"/>
      <c r="F2731" s="31"/>
      <c r="G2731" s="31"/>
    </row>
    <row r="2732" spans="5:7" x14ac:dyDescent="0.25">
      <c r="E2732" s="31"/>
      <c r="F2732" s="31"/>
      <c r="G2732" s="31"/>
    </row>
    <row r="2733" spans="5:7" x14ac:dyDescent="0.25">
      <c r="E2733" s="31"/>
      <c r="F2733" s="31"/>
      <c r="G2733" s="31"/>
    </row>
    <row r="2734" spans="5:7" x14ac:dyDescent="0.25">
      <c r="E2734" s="31"/>
      <c r="F2734" s="31"/>
      <c r="G2734" s="31"/>
    </row>
    <row r="2735" spans="5:7" x14ac:dyDescent="0.25">
      <c r="E2735" s="31"/>
      <c r="F2735" s="31"/>
      <c r="G2735" s="31"/>
    </row>
    <row r="2736" spans="5:7" x14ac:dyDescent="0.25">
      <c r="E2736" s="31"/>
      <c r="F2736" s="31"/>
      <c r="G2736" s="31"/>
    </row>
    <row r="2737" spans="5:7" x14ac:dyDescent="0.25">
      <c r="E2737" s="31"/>
      <c r="F2737" s="31"/>
      <c r="G2737" s="31"/>
    </row>
    <row r="2738" spans="5:7" x14ac:dyDescent="0.25">
      <c r="E2738" s="31"/>
      <c r="F2738" s="31"/>
      <c r="G2738" s="31"/>
    </row>
    <row r="2739" spans="5:7" x14ac:dyDescent="0.25">
      <c r="E2739" s="31"/>
      <c r="F2739" s="31"/>
      <c r="G2739" s="31"/>
    </row>
    <row r="2740" spans="5:7" x14ac:dyDescent="0.25">
      <c r="E2740" s="31"/>
      <c r="F2740" s="31"/>
      <c r="G2740" s="31"/>
    </row>
    <row r="2741" spans="5:7" x14ac:dyDescent="0.25">
      <c r="E2741" s="31"/>
      <c r="F2741" s="31"/>
      <c r="G2741" s="31"/>
    </row>
    <row r="2742" spans="5:7" x14ac:dyDescent="0.25">
      <c r="E2742" s="31"/>
      <c r="F2742" s="31"/>
      <c r="G2742" s="31"/>
    </row>
    <row r="2743" spans="5:7" x14ac:dyDescent="0.25">
      <c r="E2743" s="31"/>
      <c r="F2743" s="31"/>
      <c r="G2743" s="31"/>
    </row>
    <row r="2744" spans="5:7" x14ac:dyDescent="0.25">
      <c r="E2744" s="31"/>
      <c r="F2744" s="31"/>
      <c r="G2744" s="31"/>
    </row>
    <row r="2745" spans="5:7" x14ac:dyDescent="0.25">
      <c r="E2745" s="31"/>
      <c r="F2745" s="31"/>
      <c r="G2745" s="31"/>
    </row>
    <row r="2746" spans="5:7" x14ac:dyDescent="0.25">
      <c r="E2746" s="31"/>
      <c r="F2746" s="31"/>
      <c r="G2746" s="31"/>
    </row>
    <row r="2747" spans="5:7" x14ac:dyDescent="0.25">
      <c r="E2747" s="31"/>
      <c r="F2747" s="31"/>
      <c r="G2747" s="31"/>
    </row>
    <row r="2748" spans="5:7" x14ac:dyDescent="0.25">
      <c r="E2748" s="31"/>
      <c r="F2748" s="31"/>
      <c r="G2748" s="31"/>
    </row>
    <row r="2749" spans="5:7" x14ac:dyDescent="0.25">
      <c r="E2749" s="31"/>
      <c r="F2749" s="31"/>
      <c r="G2749" s="31"/>
    </row>
    <row r="2750" spans="5:7" x14ac:dyDescent="0.25">
      <c r="E2750" s="31"/>
      <c r="F2750" s="31"/>
      <c r="G2750" s="31"/>
    </row>
    <row r="2751" spans="5:7" x14ac:dyDescent="0.25">
      <c r="E2751" s="31"/>
      <c r="F2751" s="31"/>
      <c r="G2751" s="31"/>
    </row>
    <row r="2752" spans="5:7" x14ac:dyDescent="0.25">
      <c r="E2752" s="31"/>
      <c r="F2752" s="31"/>
      <c r="G2752" s="31"/>
    </row>
    <row r="2753" spans="5:7" x14ac:dyDescent="0.25">
      <c r="E2753" s="31"/>
      <c r="F2753" s="31"/>
      <c r="G2753" s="31"/>
    </row>
    <row r="2754" spans="5:7" x14ac:dyDescent="0.25">
      <c r="E2754" s="31"/>
      <c r="F2754" s="31"/>
      <c r="G2754" s="31"/>
    </row>
    <row r="2755" spans="5:7" x14ac:dyDescent="0.25">
      <c r="E2755" s="31"/>
      <c r="F2755" s="31"/>
      <c r="G2755" s="31"/>
    </row>
    <row r="2756" spans="5:7" x14ac:dyDescent="0.25">
      <c r="E2756" s="31"/>
      <c r="F2756" s="31"/>
      <c r="G2756" s="31"/>
    </row>
    <row r="2757" spans="5:7" x14ac:dyDescent="0.25">
      <c r="E2757" s="31"/>
      <c r="F2757" s="31"/>
      <c r="G2757" s="31"/>
    </row>
    <row r="2758" spans="5:7" x14ac:dyDescent="0.25">
      <c r="E2758" s="31"/>
      <c r="F2758" s="31"/>
      <c r="G2758" s="31"/>
    </row>
    <row r="2759" spans="5:7" x14ac:dyDescent="0.25">
      <c r="E2759" s="31"/>
      <c r="F2759" s="31"/>
      <c r="G2759" s="31"/>
    </row>
    <row r="2760" spans="5:7" x14ac:dyDescent="0.25">
      <c r="E2760" s="31"/>
      <c r="F2760" s="31"/>
      <c r="G2760" s="31"/>
    </row>
    <row r="2761" spans="5:7" x14ac:dyDescent="0.25">
      <c r="E2761" s="31"/>
      <c r="F2761" s="31"/>
      <c r="G2761" s="31"/>
    </row>
    <row r="2762" spans="5:7" x14ac:dyDescent="0.25">
      <c r="E2762" s="31"/>
      <c r="F2762" s="31"/>
      <c r="G2762" s="31"/>
    </row>
    <row r="2763" spans="5:7" x14ac:dyDescent="0.25">
      <c r="E2763" s="31"/>
      <c r="F2763" s="31"/>
      <c r="G2763" s="31"/>
    </row>
    <row r="2764" spans="5:7" x14ac:dyDescent="0.25">
      <c r="E2764" s="31"/>
      <c r="F2764" s="31"/>
      <c r="G2764" s="31"/>
    </row>
    <row r="2765" spans="5:7" x14ac:dyDescent="0.25">
      <c r="E2765" s="31"/>
      <c r="F2765" s="31"/>
      <c r="G2765" s="31"/>
    </row>
    <row r="2766" spans="5:7" x14ac:dyDescent="0.25">
      <c r="E2766" s="31"/>
      <c r="F2766" s="31"/>
      <c r="G2766" s="31"/>
    </row>
    <row r="2767" spans="5:7" x14ac:dyDescent="0.25">
      <c r="E2767" s="31"/>
      <c r="F2767" s="31"/>
      <c r="G2767" s="31"/>
    </row>
    <row r="2768" spans="5:7" x14ac:dyDescent="0.25">
      <c r="E2768" s="31"/>
      <c r="F2768" s="31"/>
      <c r="G2768" s="31"/>
    </row>
    <row r="2769" spans="5:7" x14ac:dyDescent="0.25">
      <c r="E2769" s="31"/>
      <c r="F2769" s="31"/>
      <c r="G2769" s="31"/>
    </row>
    <row r="2770" spans="5:7" x14ac:dyDescent="0.25">
      <c r="E2770" s="31"/>
      <c r="F2770" s="31"/>
      <c r="G2770" s="31"/>
    </row>
    <row r="2771" spans="5:7" x14ac:dyDescent="0.25">
      <c r="E2771" s="31"/>
      <c r="F2771" s="31"/>
      <c r="G2771" s="31"/>
    </row>
    <row r="2772" spans="5:7" x14ac:dyDescent="0.25">
      <c r="E2772" s="31"/>
      <c r="F2772" s="31"/>
      <c r="G2772" s="31"/>
    </row>
    <row r="2773" spans="5:7" x14ac:dyDescent="0.25">
      <c r="E2773" s="31"/>
      <c r="F2773" s="31"/>
      <c r="G2773" s="31"/>
    </row>
    <row r="2774" spans="5:7" x14ac:dyDescent="0.25">
      <c r="E2774" s="31"/>
      <c r="F2774" s="31"/>
      <c r="G2774" s="31"/>
    </row>
    <row r="2775" spans="5:7" x14ac:dyDescent="0.25">
      <c r="E2775" s="31"/>
      <c r="F2775" s="31"/>
      <c r="G2775" s="31"/>
    </row>
    <row r="2776" spans="5:7" x14ac:dyDescent="0.25">
      <c r="E2776" s="31"/>
      <c r="F2776" s="31"/>
      <c r="G2776" s="31"/>
    </row>
    <row r="2777" spans="5:7" x14ac:dyDescent="0.25">
      <c r="E2777" s="31"/>
      <c r="F2777" s="31"/>
      <c r="G2777" s="31"/>
    </row>
    <row r="2778" spans="5:7" x14ac:dyDescent="0.25">
      <c r="E2778" s="31"/>
      <c r="F2778" s="31"/>
      <c r="G2778" s="31"/>
    </row>
    <row r="2779" spans="5:7" x14ac:dyDescent="0.25">
      <c r="E2779" s="31"/>
      <c r="F2779" s="31"/>
      <c r="G2779" s="31"/>
    </row>
    <row r="2780" spans="5:7" x14ac:dyDescent="0.25">
      <c r="E2780" s="31"/>
      <c r="F2780" s="31"/>
      <c r="G2780" s="31"/>
    </row>
    <row r="2781" spans="5:7" x14ac:dyDescent="0.25">
      <c r="E2781" s="31"/>
      <c r="F2781" s="31"/>
      <c r="G2781" s="31"/>
    </row>
    <row r="2782" spans="5:7" x14ac:dyDescent="0.25">
      <c r="E2782" s="31"/>
      <c r="F2782" s="31"/>
      <c r="G2782" s="31"/>
    </row>
    <row r="2783" spans="5:7" x14ac:dyDescent="0.25">
      <c r="E2783" s="31"/>
      <c r="F2783" s="31"/>
      <c r="G2783" s="31"/>
    </row>
    <row r="2784" spans="5:7" x14ac:dyDescent="0.25">
      <c r="E2784" s="31"/>
      <c r="F2784" s="31"/>
      <c r="G2784" s="31"/>
    </row>
    <row r="2785" spans="5:7" x14ac:dyDescent="0.25">
      <c r="E2785" s="31"/>
      <c r="F2785" s="31"/>
      <c r="G2785" s="31"/>
    </row>
    <row r="2786" spans="5:7" x14ac:dyDescent="0.25">
      <c r="E2786" s="31"/>
      <c r="F2786" s="31"/>
      <c r="G2786" s="31"/>
    </row>
    <row r="2787" spans="5:7" x14ac:dyDescent="0.25">
      <c r="E2787" s="31"/>
      <c r="F2787" s="31"/>
      <c r="G2787" s="31"/>
    </row>
    <row r="2788" spans="5:7" x14ac:dyDescent="0.25">
      <c r="E2788" s="31"/>
      <c r="F2788" s="31"/>
      <c r="G2788" s="31"/>
    </row>
    <row r="2789" spans="5:7" x14ac:dyDescent="0.25">
      <c r="E2789" s="31"/>
      <c r="F2789" s="31"/>
      <c r="G2789" s="31"/>
    </row>
    <row r="2790" spans="5:7" x14ac:dyDescent="0.25">
      <c r="E2790" s="31"/>
      <c r="F2790" s="31"/>
      <c r="G2790" s="31"/>
    </row>
    <row r="2791" spans="5:7" x14ac:dyDescent="0.25">
      <c r="E2791" s="31"/>
      <c r="F2791" s="31"/>
      <c r="G2791" s="31"/>
    </row>
    <row r="2792" spans="5:7" x14ac:dyDescent="0.25">
      <c r="E2792" s="31"/>
      <c r="F2792" s="31"/>
      <c r="G2792" s="31"/>
    </row>
    <row r="2793" spans="5:7" x14ac:dyDescent="0.25">
      <c r="E2793" s="31"/>
      <c r="F2793" s="31"/>
      <c r="G2793" s="31"/>
    </row>
    <row r="2794" spans="5:7" x14ac:dyDescent="0.25">
      <c r="E2794" s="31"/>
      <c r="F2794" s="31"/>
      <c r="G2794" s="31"/>
    </row>
    <row r="2795" spans="5:7" x14ac:dyDescent="0.25">
      <c r="E2795" s="31"/>
      <c r="F2795" s="31"/>
      <c r="G2795" s="31"/>
    </row>
    <row r="2796" spans="5:7" x14ac:dyDescent="0.25">
      <c r="E2796" s="31"/>
      <c r="F2796" s="31"/>
      <c r="G2796" s="31"/>
    </row>
    <row r="2797" spans="5:7" x14ac:dyDescent="0.25">
      <c r="E2797" s="31"/>
      <c r="F2797" s="31"/>
      <c r="G2797" s="31"/>
    </row>
    <row r="2798" spans="5:7" x14ac:dyDescent="0.25">
      <c r="E2798" s="31"/>
      <c r="F2798" s="31"/>
      <c r="G2798" s="31"/>
    </row>
    <row r="2799" spans="5:7" x14ac:dyDescent="0.25">
      <c r="E2799" s="31"/>
      <c r="F2799" s="31"/>
      <c r="G2799" s="31"/>
    </row>
    <row r="2800" spans="5:7" x14ac:dyDescent="0.25">
      <c r="E2800" s="31"/>
      <c r="F2800" s="31"/>
      <c r="G2800" s="31"/>
    </row>
    <row r="2801" spans="5:7" x14ac:dyDescent="0.25">
      <c r="E2801" s="31"/>
      <c r="F2801" s="31"/>
      <c r="G2801" s="31"/>
    </row>
    <row r="2802" spans="5:7" x14ac:dyDescent="0.25">
      <c r="E2802" s="31"/>
      <c r="F2802" s="31"/>
      <c r="G2802" s="31"/>
    </row>
    <row r="2803" spans="5:7" x14ac:dyDescent="0.25">
      <c r="E2803" s="31"/>
      <c r="F2803" s="31"/>
      <c r="G2803" s="31"/>
    </row>
    <row r="2804" spans="5:7" x14ac:dyDescent="0.25">
      <c r="E2804" s="31"/>
      <c r="F2804" s="31"/>
      <c r="G2804" s="31"/>
    </row>
    <row r="2805" spans="5:7" x14ac:dyDescent="0.25">
      <c r="E2805" s="31"/>
      <c r="F2805" s="31"/>
      <c r="G2805" s="31"/>
    </row>
    <row r="2806" spans="5:7" x14ac:dyDescent="0.25">
      <c r="E2806" s="31"/>
      <c r="F2806" s="31"/>
      <c r="G2806" s="31"/>
    </row>
    <row r="2807" spans="5:7" x14ac:dyDescent="0.25">
      <c r="E2807" s="31"/>
      <c r="F2807" s="31"/>
      <c r="G2807" s="31"/>
    </row>
    <row r="2808" spans="5:7" x14ac:dyDescent="0.25">
      <c r="E2808" s="31"/>
      <c r="F2808" s="31"/>
      <c r="G2808" s="31"/>
    </row>
    <row r="2809" spans="5:7" x14ac:dyDescent="0.25">
      <c r="E2809" s="31"/>
      <c r="F2809" s="31"/>
      <c r="G2809" s="31"/>
    </row>
    <row r="2810" spans="5:7" x14ac:dyDescent="0.25">
      <c r="E2810" s="31"/>
      <c r="F2810" s="31"/>
      <c r="G2810" s="31"/>
    </row>
    <row r="2811" spans="5:7" x14ac:dyDescent="0.25">
      <c r="E2811" s="31"/>
      <c r="F2811" s="31"/>
      <c r="G2811" s="31"/>
    </row>
    <row r="2812" spans="5:7" x14ac:dyDescent="0.25">
      <c r="E2812" s="31"/>
      <c r="F2812" s="31"/>
      <c r="G2812" s="31"/>
    </row>
    <row r="2813" spans="5:7" x14ac:dyDescent="0.25">
      <c r="E2813" s="31"/>
      <c r="F2813" s="31"/>
      <c r="G2813" s="31"/>
    </row>
    <row r="2814" spans="5:7" x14ac:dyDescent="0.25">
      <c r="E2814" s="31"/>
      <c r="F2814" s="31"/>
      <c r="G2814" s="31"/>
    </row>
    <row r="2815" spans="5:7" x14ac:dyDescent="0.25">
      <c r="E2815" s="31"/>
      <c r="F2815" s="31"/>
      <c r="G2815" s="31"/>
    </row>
    <row r="2816" spans="5:7" x14ac:dyDescent="0.25">
      <c r="E2816" s="31"/>
      <c r="F2816" s="31"/>
      <c r="G2816" s="31"/>
    </row>
    <row r="2817" spans="5:7" x14ac:dyDescent="0.25">
      <c r="E2817" s="31"/>
      <c r="F2817" s="31"/>
      <c r="G2817" s="31"/>
    </row>
    <row r="2818" spans="5:7" x14ac:dyDescent="0.25">
      <c r="E2818" s="31"/>
      <c r="F2818" s="31"/>
      <c r="G2818" s="31"/>
    </row>
    <row r="2819" spans="5:7" x14ac:dyDescent="0.25">
      <c r="E2819" s="31"/>
      <c r="F2819" s="31"/>
      <c r="G2819" s="31"/>
    </row>
    <row r="2820" spans="5:7" x14ac:dyDescent="0.25">
      <c r="E2820" s="31"/>
      <c r="F2820" s="31"/>
      <c r="G2820" s="31"/>
    </row>
    <row r="2821" spans="5:7" x14ac:dyDescent="0.25">
      <c r="E2821" s="31"/>
      <c r="F2821" s="31"/>
      <c r="G2821" s="31"/>
    </row>
    <row r="2822" spans="5:7" x14ac:dyDescent="0.25">
      <c r="E2822" s="31"/>
      <c r="F2822" s="31"/>
      <c r="G2822" s="31"/>
    </row>
    <row r="2823" spans="5:7" x14ac:dyDescent="0.25">
      <c r="E2823" s="31"/>
      <c r="F2823" s="31"/>
      <c r="G2823" s="31"/>
    </row>
    <row r="2824" spans="5:7" x14ac:dyDescent="0.25">
      <c r="E2824" s="31"/>
      <c r="F2824" s="31"/>
      <c r="G2824" s="31"/>
    </row>
    <row r="2825" spans="5:7" x14ac:dyDescent="0.25">
      <c r="E2825" s="31"/>
      <c r="F2825" s="31"/>
      <c r="G2825" s="31"/>
    </row>
    <row r="2826" spans="5:7" x14ac:dyDescent="0.25">
      <c r="E2826" s="31"/>
      <c r="F2826" s="31"/>
      <c r="G2826" s="31"/>
    </row>
    <row r="2827" spans="5:7" x14ac:dyDescent="0.25">
      <c r="E2827" s="31"/>
      <c r="F2827" s="31"/>
      <c r="G2827" s="31"/>
    </row>
    <row r="2828" spans="5:7" x14ac:dyDescent="0.25">
      <c r="E2828" s="31"/>
      <c r="F2828" s="31"/>
      <c r="G2828" s="31"/>
    </row>
    <row r="2829" spans="5:7" x14ac:dyDescent="0.25">
      <c r="E2829" s="31"/>
      <c r="F2829" s="31"/>
      <c r="G2829" s="31"/>
    </row>
    <row r="2830" spans="5:7" x14ac:dyDescent="0.25">
      <c r="E2830" s="31"/>
      <c r="F2830" s="31"/>
      <c r="G2830" s="31"/>
    </row>
    <row r="2831" spans="5:7" x14ac:dyDescent="0.25">
      <c r="E2831" s="31"/>
      <c r="F2831" s="31"/>
      <c r="G2831" s="31"/>
    </row>
    <row r="2832" spans="5:7" x14ac:dyDescent="0.25">
      <c r="E2832" s="31"/>
      <c r="F2832" s="31"/>
      <c r="G2832" s="31"/>
    </row>
    <row r="2833" spans="5:7" x14ac:dyDescent="0.25">
      <c r="E2833" s="31"/>
      <c r="F2833" s="31"/>
      <c r="G2833" s="31"/>
    </row>
    <row r="2834" spans="5:7" x14ac:dyDescent="0.25">
      <c r="E2834" s="31"/>
      <c r="F2834" s="31"/>
      <c r="G2834" s="31"/>
    </row>
    <row r="2835" spans="5:7" x14ac:dyDescent="0.25">
      <c r="E2835" s="31"/>
      <c r="F2835" s="31"/>
      <c r="G2835" s="31"/>
    </row>
    <row r="2836" spans="5:7" x14ac:dyDescent="0.25">
      <c r="E2836" s="31"/>
      <c r="F2836" s="31"/>
      <c r="G2836" s="31"/>
    </row>
    <row r="2837" spans="5:7" x14ac:dyDescent="0.25">
      <c r="E2837" s="31"/>
      <c r="F2837" s="31"/>
      <c r="G2837" s="31"/>
    </row>
    <row r="2838" spans="5:7" x14ac:dyDescent="0.25">
      <c r="E2838" s="31"/>
      <c r="F2838" s="31"/>
      <c r="G2838" s="31"/>
    </row>
    <row r="2839" spans="5:7" x14ac:dyDescent="0.25">
      <c r="E2839" s="31"/>
      <c r="F2839" s="31"/>
      <c r="G2839" s="31"/>
    </row>
    <row r="2840" spans="5:7" x14ac:dyDescent="0.25">
      <c r="E2840" s="31"/>
      <c r="F2840" s="31"/>
      <c r="G2840" s="31"/>
    </row>
    <row r="2841" spans="5:7" x14ac:dyDescent="0.25">
      <c r="E2841" s="31"/>
      <c r="F2841" s="31"/>
      <c r="G2841" s="31"/>
    </row>
    <row r="2842" spans="5:7" x14ac:dyDescent="0.25">
      <c r="E2842" s="31"/>
      <c r="F2842" s="31"/>
      <c r="G2842" s="31"/>
    </row>
    <row r="2843" spans="5:7" x14ac:dyDescent="0.25">
      <c r="E2843" s="31"/>
      <c r="F2843" s="31"/>
      <c r="G2843" s="31"/>
    </row>
    <row r="2844" spans="5:7" x14ac:dyDescent="0.25">
      <c r="E2844" s="31"/>
      <c r="F2844" s="31"/>
      <c r="G2844" s="31"/>
    </row>
    <row r="2845" spans="5:7" x14ac:dyDescent="0.25">
      <c r="E2845" s="31"/>
      <c r="F2845" s="31"/>
      <c r="G2845" s="31"/>
    </row>
    <row r="2846" spans="5:7" x14ac:dyDescent="0.25">
      <c r="E2846" s="31"/>
      <c r="F2846" s="31"/>
      <c r="G2846" s="31"/>
    </row>
    <row r="2847" spans="5:7" x14ac:dyDescent="0.25">
      <c r="E2847" s="31"/>
      <c r="F2847" s="31"/>
      <c r="G2847" s="31"/>
    </row>
    <row r="2848" spans="5:7" x14ac:dyDescent="0.25">
      <c r="E2848" s="31"/>
      <c r="F2848" s="31"/>
      <c r="G2848" s="31"/>
    </row>
    <row r="2849" spans="5:7" x14ac:dyDescent="0.25">
      <c r="E2849" s="31"/>
      <c r="F2849" s="31"/>
      <c r="G2849" s="31"/>
    </row>
    <row r="2850" spans="5:7" x14ac:dyDescent="0.25">
      <c r="E2850" s="31"/>
      <c r="F2850" s="31"/>
      <c r="G2850" s="31"/>
    </row>
    <row r="2851" spans="5:7" x14ac:dyDescent="0.25">
      <c r="E2851" s="31"/>
      <c r="F2851" s="31"/>
      <c r="G2851" s="31"/>
    </row>
    <row r="2852" spans="5:7" x14ac:dyDescent="0.25">
      <c r="E2852" s="31"/>
      <c r="F2852" s="31"/>
      <c r="G2852" s="31"/>
    </row>
    <row r="2853" spans="5:7" x14ac:dyDescent="0.25">
      <c r="E2853" s="31"/>
      <c r="F2853" s="31"/>
      <c r="G2853" s="31"/>
    </row>
    <row r="2854" spans="5:7" x14ac:dyDescent="0.25">
      <c r="E2854" s="31"/>
      <c r="F2854" s="31"/>
      <c r="G2854" s="31"/>
    </row>
    <row r="2855" spans="5:7" x14ac:dyDescent="0.25">
      <c r="E2855" s="31"/>
      <c r="F2855" s="31"/>
      <c r="G2855" s="31"/>
    </row>
    <row r="2856" spans="5:7" x14ac:dyDescent="0.25">
      <c r="E2856" s="31"/>
      <c r="F2856" s="31"/>
      <c r="G2856" s="31"/>
    </row>
    <row r="2857" spans="5:7" x14ac:dyDescent="0.25">
      <c r="E2857" s="31"/>
      <c r="F2857" s="31"/>
      <c r="G2857" s="31"/>
    </row>
    <row r="2858" spans="5:7" x14ac:dyDescent="0.25">
      <c r="E2858" s="31"/>
      <c r="F2858" s="31"/>
      <c r="G2858" s="31"/>
    </row>
    <row r="2859" spans="5:7" x14ac:dyDescent="0.25">
      <c r="E2859" s="31"/>
      <c r="F2859" s="31"/>
      <c r="G2859" s="31"/>
    </row>
    <row r="2860" spans="5:7" x14ac:dyDescent="0.25">
      <c r="E2860" s="31"/>
      <c r="F2860" s="31"/>
      <c r="G2860" s="31"/>
    </row>
    <row r="2861" spans="5:7" x14ac:dyDescent="0.25">
      <c r="E2861" s="31"/>
      <c r="F2861" s="31"/>
      <c r="G2861" s="31"/>
    </row>
    <row r="2862" spans="5:7" x14ac:dyDescent="0.25">
      <c r="E2862" s="31"/>
      <c r="F2862" s="31"/>
      <c r="G2862" s="31"/>
    </row>
    <row r="2863" spans="5:7" x14ac:dyDescent="0.25">
      <c r="E2863" s="31"/>
      <c r="F2863" s="31"/>
      <c r="G2863" s="31"/>
    </row>
    <row r="2864" spans="5:7" x14ac:dyDescent="0.25">
      <c r="E2864" s="31"/>
      <c r="F2864" s="31"/>
      <c r="G2864" s="31"/>
    </row>
    <row r="2865" spans="5:7" x14ac:dyDescent="0.25">
      <c r="E2865" s="31"/>
      <c r="F2865" s="31"/>
      <c r="G2865" s="31"/>
    </row>
    <row r="2866" spans="5:7" x14ac:dyDescent="0.25">
      <c r="E2866" s="31"/>
      <c r="F2866" s="31"/>
      <c r="G2866" s="31"/>
    </row>
    <row r="2867" spans="5:7" x14ac:dyDescent="0.25">
      <c r="E2867" s="31"/>
      <c r="F2867" s="31"/>
      <c r="G2867" s="31"/>
    </row>
    <row r="2868" spans="5:7" x14ac:dyDescent="0.25">
      <c r="E2868" s="31"/>
      <c r="F2868" s="31"/>
      <c r="G2868" s="31"/>
    </row>
    <row r="2869" spans="5:7" x14ac:dyDescent="0.25">
      <c r="E2869" s="31"/>
      <c r="F2869" s="31"/>
      <c r="G2869" s="31"/>
    </row>
    <row r="2870" spans="5:7" x14ac:dyDescent="0.25">
      <c r="E2870" s="31"/>
      <c r="F2870" s="31"/>
      <c r="G2870" s="31"/>
    </row>
    <row r="2871" spans="5:7" x14ac:dyDescent="0.25">
      <c r="E2871" s="31"/>
      <c r="F2871" s="31"/>
      <c r="G2871" s="31"/>
    </row>
    <row r="2872" spans="5:7" x14ac:dyDescent="0.25">
      <c r="E2872" s="31"/>
      <c r="F2872" s="31"/>
      <c r="G2872" s="31"/>
    </row>
    <row r="2873" spans="5:7" x14ac:dyDescent="0.25">
      <c r="E2873" s="31"/>
      <c r="F2873" s="31"/>
      <c r="G2873" s="31"/>
    </row>
    <row r="2874" spans="5:7" x14ac:dyDescent="0.25">
      <c r="E2874" s="31"/>
      <c r="F2874" s="31"/>
      <c r="G2874" s="31"/>
    </row>
    <row r="2875" spans="5:7" x14ac:dyDescent="0.25">
      <c r="E2875" s="31"/>
      <c r="F2875" s="31"/>
      <c r="G2875" s="31"/>
    </row>
    <row r="2876" spans="5:7" x14ac:dyDescent="0.25">
      <c r="E2876" s="31"/>
      <c r="F2876" s="31"/>
      <c r="G2876" s="31"/>
    </row>
    <row r="2877" spans="5:7" x14ac:dyDescent="0.25">
      <c r="E2877" s="31"/>
      <c r="F2877" s="31"/>
      <c r="G2877" s="31"/>
    </row>
    <row r="2878" spans="5:7" x14ac:dyDescent="0.25">
      <c r="E2878" s="31"/>
      <c r="F2878" s="31"/>
      <c r="G2878" s="31"/>
    </row>
    <row r="2879" spans="5:7" x14ac:dyDescent="0.25">
      <c r="E2879" s="31"/>
      <c r="F2879" s="31"/>
      <c r="G2879" s="31"/>
    </row>
    <row r="2880" spans="5:7" x14ac:dyDescent="0.25">
      <c r="E2880" s="31"/>
      <c r="F2880" s="31"/>
      <c r="G2880" s="31"/>
    </row>
    <row r="2881" spans="5:7" x14ac:dyDescent="0.25">
      <c r="E2881" s="31"/>
      <c r="F2881" s="31"/>
      <c r="G2881" s="31"/>
    </row>
    <row r="2882" spans="5:7" x14ac:dyDescent="0.25">
      <c r="E2882" s="31"/>
      <c r="F2882" s="31"/>
      <c r="G2882" s="31"/>
    </row>
    <row r="2883" spans="5:7" x14ac:dyDescent="0.25">
      <c r="E2883" s="31"/>
      <c r="F2883" s="31"/>
      <c r="G2883" s="31"/>
    </row>
    <row r="2884" spans="5:7" x14ac:dyDescent="0.25">
      <c r="E2884" s="31"/>
      <c r="F2884" s="31"/>
      <c r="G2884" s="31"/>
    </row>
    <row r="2885" spans="5:7" x14ac:dyDescent="0.25">
      <c r="E2885" s="31"/>
      <c r="F2885" s="31"/>
      <c r="G2885" s="31"/>
    </row>
    <row r="2886" spans="5:7" x14ac:dyDescent="0.25">
      <c r="E2886" s="31"/>
      <c r="F2886" s="31"/>
      <c r="G2886" s="31"/>
    </row>
    <row r="2887" spans="5:7" x14ac:dyDescent="0.25">
      <c r="E2887" s="31"/>
      <c r="F2887" s="31"/>
      <c r="G2887" s="31"/>
    </row>
    <row r="2888" spans="5:7" x14ac:dyDescent="0.25">
      <c r="E2888" s="31"/>
      <c r="F2888" s="31"/>
      <c r="G2888" s="31"/>
    </row>
    <row r="2889" spans="5:7" x14ac:dyDescent="0.25">
      <c r="E2889" s="31"/>
      <c r="F2889" s="31"/>
      <c r="G2889" s="31"/>
    </row>
    <row r="2890" spans="5:7" x14ac:dyDescent="0.25">
      <c r="E2890" s="31"/>
      <c r="F2890" s="31"/>
      <c r="G2890" s="31"/>
    </row>
    <row r="2891" spans="5:7" x14ac:dyDescent="0.25">
      <c r="E2891" s="31"/>
      <c r="F2891" s="31"/>
      <c r="G2891" s="31"/>
    </row>
    <row r="2892" spans="5:7" x14ac:dyDescent="0.25">
      <c r="E2892" s="31"/>
      <c r="F2892" s="31"/>
      <c r="G2892" s="31"/>
    </row>
    <row r="2893" spans="5:7" x14ac:dyDescent="0.25">
      <c r="E2893" s="31"/>
      <c r="F2893" s="31"/>
      <c r="G2893" s="31"/>
    </row>
    <row r="2894" spans="5:7" x14ac:dyDescent="0.25">
      <c r="E2894" s="31"/>
      <c r="F2894" s="31"/>
      <c r="G2894" s="31"/>
    </row>
    <row r="2895" spans="5:7" x14ac:dyDescent="0.25">
      <c r="E2895" s="31"/>
      <c r="F2895" s="31"/>
      <c r="G2895" s="31"/>
    </row>
    <row r="2896" spans="5:7" x14ac:dyDescent="0.25">
      <c r="E2896" s="31"/>
      <c r="F2896" s="31"/>
      <c r="G2896" s="31"/>
    </row>
    <row r="2897" spans="5:7" x14ac:dyDescent="0.25">
      <c r="E2897" s="31"/>
      <c r="F2897" s="31"/>
      <c r="G2897" s="31"/>
    </row>
    <row r="2898" spans="5:7" x14ac:dyDescent="0.25">
      <c r="E2898" s="31"/>
      <c r="F2898" s="31"/>
      <c r="G2898" s="31"/>
    </row>
    <row r="2899" spans="5:7" x14ac:dyDescent="0.25">
      <c r="E2899" s="31"/>
      <c r="F2899" s="31"/>
      <c r="G2899" s="31"/>
    </row>
    <row r="2900" spans="5:7" x14ac:dyDescent="0.25">
      <c r="E2900" s="31"/>
      <c r="F2900" s="31"/>
      <c r="G2900" s="31"/>
    </row>
    <row r="2901" spans="5:7" x14ac:dyDescent="0.25">
      <c r="E2901" s="31"/>
      <c r="F2901" s="31"/>
      <c r="G2901" s="31"/>
    </row>
    <row r="2902" spans="5:7" x14ac:dyDescent="0.25">
      <c r="E2902" s="31"/>
      <c r="F2902" s="31"/>
      <c r="G2902" s="31"/>
    </row>
    <row r="2903" spans="5:7" x14ac:dyDescent="0.25">
      <c r="E2903" s="31"/>
      <c r="F2903" s="31"/>
      <c r="G2903" s="31"/>
    </row>
    <row r="2904" spans="5:7" x14ac:dyDescent="0.25">
      <c r="E2904" s="31"/>
      <c r="F2904" s="31"/>
      <c r="G2904" s="31"/>
    </row>
    <row r="2905" spans="5:7" x14ac:dyDescent="0.25">
      <c r="E2905" s="31"/>
      <c r="F2905" s="31"/>
      <c r="G2905" s="31"/>
    </row>
    <row r="2906" spans="5:7" x14ac:dyDescent="0.25">
      <c r="E2906" s="31"/>
      <c r="F2906" s="31"/>
      <c r="G2906" s="31"/>
    </row>
    <row r="2907" spans="5:7" x14ac:dyDescent="0.25">
      <c r="E2907" s="31"/>
      <c r="F2907" s="31"/>
      <c r="G2907" s="31"/>
    </row>
    <row r="2908" spans="5:7" x14ac:dyDescent="0.25">
      <c r="E2908" s="31"/>
      <c r="F2908" s="31"/>
      <c r="G2908" s="31"/>
    </row>
    <row r="2909" spans="5:7" x14ac:dyDescent="0.25">
      <c r="E2909" s="31"/>
      <c r="F2909" s="31"/>
      <c r="G2909" s="31"/>
    </row>
    <row r="2910" spans="5:7" x14ac:dyDescent="0.25">
      <c r="E2910" s="31"/>
      <c r="F2910" s="31"/>
      <c r="G2910" s="31"/>
    </row>
    <row r="2911" spans="5:7" x14ac:dyDescent="0.25">
      <c r="E2911" s="31"/>
      <c r="F2911" s="31"/>
      <c r="G2911" s="31"/>
    </row>
    <row r="2912" spans="5:7" x14ac:dyDescent="0.25">
      <c r="E2912" s="31"/>
      <c r="F2912" s="31"/>
      <c r="G2912" s="31"/>
    </row>
    <row r="2913" spans="5:7" x14ac:dyDescent="0.25">
      <c r="E2913" s="31"/>
      <c r="F2913" s="31"/>
      <c r="G2913" s="31"/>
    </row>
    <row r="2914" spans="5:7" x14ac:dyDescent="0.25">
      <c r="E2914" s="31"/>
      <c r="F2914" s="31"/>
      <c r="G2914" s="31"/>
    </row>
    <row r="2915" spans="5:7" x14ac:dyDescent="0.25">
      <c r="E2915" s="31"/>
      <c r="F2915" s="31"/>
      <c r="G2915" s="31"/>
    </row>
    <row r="2916" spans="5:7" x14ac:dyDescent="0.25">
      <c r="E2916" s="31"/>
      <c r="F2916" s="31"/>
      <c r="G2916" s="31"/>
    </row>
    <row r="2917" spans="5:7" x14ac:dyDescent="0.25">
      <c r="E2917" s="31"/>
      <c r="F2917" s="31"/>
      <c r="G2917" s="31"/>
    </row>
    <row r="2918" spans="5:7" x14ac:dyDescent="0.25">
      <c r="E2918" s="31"/>
      <c r="F2918" s="31"/>
      <c r="G2918" s="31"/>
    </row>
    <row r="2919" spans="5:7" x14ac:dyDescent="0.25">
      <c r="E2919" s="31"/>
      <c r="F2919" s="31"/>
      <c r="G2919" s="31"/>
    </row>
    <row r="2920" spans="5:7" x14ac:dyDescent="0.25">
      <c r="E2920" s="31"/>
      <c r="F2920" s="31"/>
      <c r="G2920" s="31"/>
    </row>
    <row r="2921" spans="5:7" x14ac:dyDescent="0.25">
      <c r="E2921" s="31"/>
      <c r="F2921" s="31"/>
      <c r="G2921" s="31"/>
    </row>
    <row r="2922" spans="5:7" x14ac:dyDescent="0.25">
      <c r="E2922" s="31"/>
      <c r="F2922" s="31"/>
      <c r="G2922" s="31"/>
    </row>
    <row r="2923" spans="5:7" x14ac:dyDescent="0.25">
      <c r="E2923" s="31"/>
      <c r="F2923" s="31"/>
      <c r="G2923" s="31"/>
    </row>
    <row r="2924" spans="5:7" x14ac:dyDescent="0.25">
      <c r="E2924" s="31"/>
      <c r="F2924" s="31"/>
      <c r="G2924" s="31"/>
    </row>
    <row r="2925" spans="5:7" x14ac:dyDescent="0.25">
      <c r="E2925" s="31"/>
      <c r="F2925" s="31"/>
      <c r="G2925" s="31"/>
    </row>
    <row r="2926" spans="5:7" x14ac:dyDescent="0.25">
      <c r="E2926" s="31"/>
      <c r="F2926" s="31"/>
      <c r="G2926" s="31"/>
    </row>
    <row r="2927" spans="5:7" x14ac:dyDescent="0.25">
      <c r="E2927" s="31"/>
      <c r="F2927" s="31"/>
      <c r="G2927" s="31"/>
    </row>
    <row r="2928" spans="5:7" x14ac:dyDescent="0.25">
      <c r="E2928" s="31"/>
      <c r="F2928" s="31"/>
      <c r="G2928" s="31"/>
    </row>
    <row r="2929" spans="5:7" x14ac:dyDescent="0.25">
      <c r="E2929" s="31"/>
      <c r="F2929" s="31"/>
      <c r="G2929" s="31"/>
    </row>
    <row r="2930" spans="5:7" x14ac:dyDescent="0.25">
      <c r="E2930" s="31"/>
      <c r="F2930" s="31"/>
      <c r="G2930" s="31"/>
    </row>
    <row r="2931" spans="5:7" x14ac:dyDescent="0.25">
      <c r="E2931" s="31"/>
      <c r="F2931" s="31"/>
      <c r="G2931" s="31"/>
    </row>
    <row r="2932" spans="5:7" x14ac:dyDescent="0.25">
      <c r="E2932" s="31"/>
      <c r="F2932" s="31"/>
      <c r="G2932" s="31"/>
    </row>
    <row r="2933" spans="5:7" x14ac:dyDescent="0.25">
      <c r="E2933" s="31"/>
      <c r="F2933" s="31"/>
      <c r="G2933" s="31"/>
    </row>
    <row r="2934" spans="5:7" x14ac:dyDescent="0.25">
      <c r="E2934" s="31"/>
      <c r="F2934" s="31"/>
      <c r="G2934" s="31"/>
    </row>
    <row r="2935" spans="5:7" x14ac:dyDescent="0.25">
      <c r="E2935" s="31"/>
      <c r="F2935" s="31"/>
      <c r="G2935" s="31"/>
    </row>
    <row r="2936" spans="5:7" x14ac:dyDescent="0.25">
      <c r="E2936" s="31"/>
      <c r="F2936" s="31"/>
      <c r="G2936" s="31"/>
    </row>
    <row r="2937" spans="5:7" x14ac:dyDescent="0.25">
      <c r="E2937" s="31"/>
      <c r="F2937" s="31"/>
      <c r="G2937" s="31"/>
    </row>
    <row r="2938" spans="5:7" x14ac:dyDescent="0.25">
      <c r="E2938" s="31"/>
      <c r="F2938" s="31"/>
      <c r="G2938" s="31"/>
    </row>
    <row r="2939" spans="5:7" x14ac:dyDescent="0.25">
      <c r="E2939" s="31"/>
      <c r="F2939" s="31"/>
      <c r="G2939" s="31"/>
    </row>
    <row r="2940" spans="5:7" x14ac:dyDescent="0.25">
      <c r="E2940" s="31"/>
      <c r="F2940" s="31"/>
      <c r="G2940" s="31"/>
    </row>
    <row r="2941" spans="5:7" x14ac:dyDescent="0.25">
      <c r="E2941" s="31"/>
      <c r="F2941" s="31"/>
      <c r="G2941" s="31"/>
    </row>
    <row r="2942" spans="5:7" x14ac:dyDescent="0.25">
      <c r="E2942" s="31"/>
      <c r="F2942" s="31"/>
      <c r="G2942" s="31"/>
    </row>
    <row r="2943" spans="5:7" x14ac:dyDescent="0.25">
      <c r="E2943" s="31"/>
      <c r="F2943" s="31"/>
      <c r="G2943" s="31"/>
    </row>
    <row r="2944" spans="5:7" x14ac:dyDescent="0.25">
      <c r="E2944" s="31"/>
      <c r="F2944" s="31"/>
      <c r="G2944" s="31"/>
    </row>
    <row r="2945" spans="5:7" x14ac:dyDescent="0.25">
      <c r="E2945" s="31"/>
      <c r="F2945" s="31"/>
      <c r="G2945" s="31"/>
    </row>
    <row r="2946" spans="5:7" x14ac:dyDescent="0.25">
      <c r="E2946" s="31"/>
      <c r="F2946" s="31"/>
      <c r="G2946" s="31"/>
    </row>
    <row r="2947" spans="5:7" x14ac:dyDescent="0.25">
      <c r="E2947" s="31"/>
      <c r="F2947" s="31"/>
      <c r="G2947" s="31"/>
    </row>
    <row r="2948" spans="5:7" x14ac:dyDescent="0.25">
      <c r="E2948" s="31"/>
      <c r="F2948" s="31"/>
      <c r="G2948" s="31"/>
    </row>
    <row r="2949" spans="5:7" x14ac:dyDescent="0.25">
      <c r="E2949" s="31"/>
      <c r="F2949" s="31"/>
      <c r="G2949" s="31"/>
    </row>
    <row r="2950" spans="5:7" x14ac:dyDescent="0.25">
      <c r="E2950" s="31"/>
      <c r="F2950" s="31"/>
      <c r="G2950" s="31"/>
    </row>
    <row r="2951" spans="5:7" x14ac:dyDescent="0.25">
      <c r="E2951" s="31"/>
      <c r="F2951" s="31"/>
      <c r="G2951" s="31"/>
    </row>
    <row r="2952" spans="5:7" x14ac:dyDescent="0.25">
      <c r="E2952" s="31"/>
      <c r="F2952" s="31"/>
      <c r="G2952" s="31"/>
    </row>
    <row r="2953" spans="5:7" x14ac:dyDescent="0.25">
      <c r="E2953" s="31"/>
      <c r="F2953" s="31"/>
      <c r="G2953" s="31"/>
    </row>
    <row r="2954" spans="5:7" x14ac:dyDescent="0.25">
      <c r="E2954" s="31"/>
      <c r="F2954" s="31"/>
      <c r="G2954" s="31"/>
    </row>
    <row r="2955" spans="5:7" x14ac:dyDescent="0.25">
      <c r="E2955" s="31"/>
      <c r="F2955" s="31"/>
      <c r="G2955" s="31"/>
    </row>
    <row r="2956" spans="5:7" x14ac:dyDescent="0.25">
      <c r="E2956" s="31"/>
      <c r="F2956" s="31"/>
      <c r="G2956" s="31"/>
    </row>
    <row r="2957" spans="5:7" x14ac:dyDescent="0.25">
      <c r="E2957" s="31"/>
      <c r="F2957" s="31"/>
      <c r="G2957" s="31"/>
    </row>
    <row r="2958" spans="5:7" x14ac:dyDescent="0.25">
      <c r="E2958" s="31"/>
      <c r="F2958" s="31"/>
      <c r="G2958" s="31"/>
    </row>
    <row r="2959" spans="5:7" x14ac:dyDescent="0.25">
      <c r="E2959" s="31"/>
      <c r="F2959" s="31"/>
      <c r="G2959" s="31"/>
    </row>
    <row r="2960" spans="5:7" x14ac:dyDescent="0.25">
      <c r="E2960" s="31"/>
      <c r="F2960" s="31"/>
      <c r="G2960" s="31"/>
    </row>
    <row r="2961" spans="5:7" x14ac:dyDescent="0.25">
      <c r="E2961" s="31"/>
      <c r="F2961" s="31"/>
      <c r="G2961" s="31"/>
    </row>
    <row r="2962" spans="5:7" x14ac:dyDescent="0.25">
      <c r="E2962" s="31"/>
      <c r="F2962" s="31"/>
      <c r="G2962" s="31"/>
    </row>
    <row r="2963" spans="5:7" x14ac:dyDescent="0.25">
      <c r="E2963" s="31"/>
      <c r="F2963" s="31"/>
      <c r="G2963" s="31"/>
    </row>
    <row r="2964" spans="5:7" x14ac:dyDescent="0.25">
      <c r="E2964" s="31"/>
      <c r="F2964" s="31"/>
      <c r="G2964" s="31"/>
    </row>
    <row r="2965" spans="5:7" x14ac:dyDescent="0.25">
      <c r="E2965" s="31"/>
      <c r="F2965" s="31"/>
      <c r="G2965" s="31"/>
    </row>
    <row r="2966" spans="5:7" x14ac:dyDescent="0.25">
      <c r="E2966" s="31"/>
      <c r="F2966" s="31"/>
      <c r="G2966" s="31"/>
    </row>
    <row r="2967" spans="5:7" x14ac:dyDescent="0.25">
      <c r="E2967" s="31"/>
      <c r="F2967" s="31"/>
      <c r="G2967" s="31"/>
    </row>
    <row r="2968" spans="5:7" x14ac:dyDescent="0.25">
      <c r="E2968" s="31"/>
      <c r="F2968" s="31"/>
      <c r="G2968" s="31"/>
    </row>
    <row r="2969" spans="5:7" x14ac:dyDescent="0.25">
      <c r="E2969" s="31"/>
      <c r="F2969" s="31"/>
      <c r="G2969" s="31"/>
    </row>
    <row r="2970" spans="5:7" x14ac:dyDescent="0.25">
      <c r="E2970" s="31"/>
      <c r="F2970" s="31"/>
      <c r="G2970" s="31"/>
    </row>
    <row r="2971" spans="5:7" x14ac:dyDescent="0.25">
      <c r="E2971" s="31"/>
      <c r="F2971" s="31"/>
      <c r="G2971" s="31"/>
    </row>
    <row r="2972" spans="5:7" x14ac:dyDescent="0.25">
      <c r="E2972" s="31"/>
      <c r="F2972" s="31"/>
      <c r="G2972" s="31"/>
    </row>
    <row r="2973" spans="5:7" x14ac:dyDescent="0.25">
      <c r="E2973" s="31"/>
      <c r="F2973" s="31"/>
      <c r="G2973" s="31"/>
    </row>
    <row r="2974" spans="5:7" x14ac:dyDescent="0.25">
      <c r="E2974" s="31"/>
      <c r="F2974" s="31"/>
      <c r="G2974" s="31"/>
    </row>
    <row r="2975" spans="5:7" x14ac:dyDescent="0.25">
      <c r="E2975" s="31"/>
      <c r="F2975" s="31"/>
      <c r="G2975" s="31"/>
    </row>
    <row r="2976" spans="5:7" x14ac:dyDescent="0.25">
      <c r="E2976" s="31"/>
      <c r="F2976" s="31"/>
      <c r="G2976" s="31"/>
    </row>
    <row r="2977" spans="5:7" x14ac:dyDescent="0.25">
      <c r="E2977" s="31"/>
      <c r="F2977" s="31"/>
      <c r="G2977" s="31"/>
    </row>
    <row r="2978" spans="5:7" x14ac:dyDescent="0.25">
      <c r="E2978" s="31"/>
      <c r="F2978" s="31"/>
      <c r="G2978" s="31"/>
    </row>
    <row r="2979" spans="5:7" x14ac:dyDescent="0.25">
      <c r="E2979" s="31"/>
      <c r="F2979" s="31"/>
      <c r="G2979" s="31"/>
    </row>
    <row r="2980" spans="5:7" x14ac:dyDescent="0.25">
      <c r="E2980" s="31"/>
      <c r="F2980" s="31"/>
      <c r="G2980" s="31"/>
    </row>
    <row r="2981" spans="5:7" x14ac:dyDescent="0.25">
      <c r="E2981" s="31"/>
      <c r="F2981" s="31"/>
      <c r="G2981" s="31"/>
    </row>
    <row r="2982" spans="5:7" x14ac:dyDescent="0.25">
      <c r="E2982" s="31"/>
      <c r="F2982" s="31"/>
      <c r="G2982" s="31"/>
    </row>
    <row r="2983" spans="5:7" x14ac:dyDescent="0.25">
      <c r="E2983" s="31"/>
      <c r="F2983" s="31"/>
      <c r="G2983" s="31"/>
    </row>
    <row r="2984" spans="5:7" x14ac:dyDescent="0.25">
      <c r="E2984" s="31"/>
      <c r="F2984" s="31"/>
      <c r="G2984" s="31"/>
    </row>
    <row r="2985" spans="5:7" x14ac:dyDescent="0.25">
      <c r="E2985" s="31"/>
      <c r="F2985" s="31"/>
      <c r="G2985" s="31"/>
    </row>
    <row r="2986" spans="5:7" x14ac:dyDescent="0.25">
      <c r="E2986" s="31"/>
      <c r="F2986" s="31"/>
      <c r="G2986" s="31"/>
    </row>
    <row r="2987" spans="5:7" x14ac:dyDescent="0.25">
      <c r="E2987" s="31"/>
      <c r="F2987" s="31"/>
      <c r="G2987" s="31"/>
    </row>
    <row r="2988" spans="5:7" x14ac:dyDescent="0.25">
      <c r="E2988" s="31"/>
      <c r="F2988" s="31"/>
      <c r="G2988" s="31"/>
    </row>
    <row r="2989" spans="5:7" x14ac:dyDescent="0.25">
      <c r="E2989" s="31"/>
      <c r="F2989" s="31"/>
      <c r="G2989" s="31"/>
    </row>
    <row r="2990" spans="5:7" x14ac:dyDescent="0.25">
      <c r="E2990" s="31"/>
      <c r="F2990" s="31"/>
      <c r="G2990" s="31"/>
    </row>
    <row r="2991" spans="5:7" x14ac:dyDescent="0.25">
      <c r="E2991" s="31"/>
      <c r="F2991" s="31"/>
      <c r="G2991" s="31"/>
    </row>
    <row r="2992" spans="5:7" x14ac:dyDescent="0.25">
      <c r="E2992" s="31"/>
      <c r="F2992" s="31"/>
      <c r="G2992" s="31"/>
    </row>
    <row r="2993" spans="5:7" x14ac:dyDescent="0.25">
      <c r="E2993" s="31"/>
      <c r="F2993" s="31"/>
      <c r="G2993" s="31"/>
    </row>
    <row r="2994" spans="5:7" x14ac:dyDescent="0.25">
      <c r="E2994" s="31"/>
      <c r="F2994" s="31"/>
      <c r="G2994" s="31"/>
    </row>
    <row r="2995" spans="5:7" x14ac:dyDescent="0.25">
      <c r="E2995" s="31"/>
      <c r="F2995" s="31"/>
      <c r="G2995" s="31"/>
    </row>
    <row r="2996" spans="5:7" x14ac:dyDescent="0.25">
      <c r="E2996" s="31"/>
      <c r="F2996" s="31"/>
      <c r="G2996" s="31"/>
    </row>
    <row r="2997" spans="5:7" x14ac:dyDescent="0.25">
      <c r="E2997" s="31"/>
      <c r="F2997" s="31"/>
      <c r="G2997" s="31"/>
    </row>
    <row r="2998" spans="5:7" x14ac:dyDescent="0.25">
      <c r="E2998" s="31"/>
      <c r="F2998" s="31"/>
      <c r="G2998" s="31"/>
    </row>
    <row r="2999" spans="5:7" x14ac:dyDescent="0.25">
      <c r="E2999" s="31"/>
      <c r="F2999" s="31"/>
      <c r="G2999" s="31"/>
    </row>
    <row r="3000" spans="5:7" x14ac:dyDescent="0.25">
      <c r="E3000" s="31"/>
      <c r="F3000" s="31"/>
      <c r="G3000" s="31"/>
    </row>
    <row r="3001" spans="5:7" x14ac:dyDescent="0.25">
      <c r="E3001" s="31"/>
      <c r="F3001" s="31"/>
      <c r="G3001" s="31"/>
    </row>
    <row r="3002" spans="5:7" x14ac:dyDescent="0.25">
      <c r="E3002" s="31"/>
      <c r="F3002" s="31"/>
      <c r="G3002" s="31"/>
    </row>
    <row r="3003" spans="5:7" x14ac:dyDescent="0.25">
      <c r="E3003" s="31"/>
      <c r="F3003" s="31"/>
      <c r="G3003" s="31"/>
    </row>
    <row r="3004" spans="5:7" x14ac:dyDescent="0.25">
      <c r="E3004" s="31"/>
      <c r="F3004" s="31"/>
      <c r="G3004" s="31"/>
    </row>
    <row r="3005" spans="5:7" x14ac:dyDescent="0.25">
      <c r="E3005" s="31"/>
      <c r="F3005" s="31"/>
      <c r="G3005" s="31"/>
    </row>
    <row r="3006" spans="5:7" x14ac:dyDescent="0.25">
      <c r="E3006" s="31"/>
      <c r="F3006" s="31"/>
      <c r="G3006" s="31"/>
    </row>
    <row r="3007" spans="5:7" x14ac:dyDescent="0.25">
      <c r="E3007" s="31"/>
      <c r="F3007" s="31"/>
      <c r="G3007" s="31"/>
    </row>
    <row r="3008" spans="5:7" x14ac:dyDescent="0.25">
      <c r="E3008" s="31"/>
      <c r="F3008" s="31"/>
      <c r="G3008" s="31"/>
    </row>
    <row r="3009" spans="5:7" x14ac:dyDescent="0.25">
      <c r="E3009" s="31"/>
      <c r="F3009" s="31"/>
      <c r="G3009" s="31"/>
    </row>
    <row r="3010" spans="5:7" x14ac:dyDescent="0.25">
      <c r="E3010" s="31"/>
      <c r="F3010" s="31"/>
      <c r="G3010" s="31"/>
    </row>
    <row r="3011" spans="5:7" x14ac:dyDescent="0.25">
      <c r="E3011" s="31"/>
      <c r="F3011" s="31"/>
      <c r="G3011" s="31"/>
    </row>
    <row r="3012" spans="5:7" x14ac:dyDescent="0.25">
      <c r="E3012" s="31"/>
      <c r="F3012" s="31"/>
      <c r="G3012" s="31"/>
    </row>
    <row r="3013" spans="5:7" x14ac:dyDescent="0.25">
      <c r="E3013" s="31"/>
      <c r="F3013" s="31"/>
      <c r="G3013" s="31"/>
    </row>
    <row r="3014" spans="5:7" x14ac:dyDescent="0.25">
      <c r="E3014" s="31"/>
      <c r="F3014" s="31"/>
      <c r="G3014" s="31"/>
    </row>
    <row r="3015" spans="5:7" x14ac:dyDescent="0.25">
      <c r="E3015" s="31"/>
      <c r="F3015" s="31"/>
      <c r="G3015" s="31"/>
    </row>
    <row r="3016" spans="5:7" x14ac:dyDescent="0.25">
      <c r="E3016" s="31"/>
      <c r="F3016" s="31"/>
      <c r="G3016" s="31"/>
    </row>
    <row r="3017" spans="5:7" x14ac:dyDescent="0.25">
      <c r="E3017" s="31"/>
      <c r="F3017" s="31"/>
      <c r="G3017" s="31"/>
    </row>
    <row r="3018" spans="5:7" x14ac:dyDescent="0.25">
      <c r="E3018" s="31"/>
      <c r="F3018" s="31"/>
      <c r="G3018" s="31"/>
    </row>
    <row r="3019" spans="5:7" x14ac:dyDescent="0.25">
      <c r="E3019" s="31"/>
      <c r="F3019" s="31"/>
      <c r="G3019" s="31"/>
    </row>
    <row r="3020" spans="5:7" x14ac:dyDescent="0.25">
      <c r="E3020" s="31"/>
      <c r="F3020" s="31"/>
      <c r="G3020" s="31"/>
    </row>
    <row r="3021" spans="5:7" x14ac:dyDescent="0.25">
      <c r="E3021" s="31"/>
      <c r="F3021" s="31"/>
      <c r="G3021" s="31"/>
    </row>
    <row r="3022" spans="5:7" x14ac:dyDescent="0.25">
      <c r="E3022" s="31"/>
      <c r="F3022" s="31"/>
      <c r="G3022" s="31"/>
    </row>
    <row r="3023" spans="5:7" x14ac:dyDescent="0.25">
      <c r="E3023" s="31"/>
      <c r="F3023" s="31"/>
      <c r="G3023" s="31"/>
    </row>
    <row r="3024" spans="5:7" x14ac:dyDescent="0.25">
      <c r="E3024" s="31"/>
      <c r="F3024" s="31"/>
      <c r="G3024" s="31"/>
    </row>
    <row r="3025" spans="5:7" x14ac:dyDescent="0.25">
      <c r="E3025" s="31"/>
      <c r="F3025" s="31"/>
      <c r="G3025" s="31"/>
    </row>
    <row r="3026" spans="5:7" x14ac:dyDescent="0.25">
      <c r="E3026" s="31"/>
      <c r="F3026" s="31"/>
      <c r="G3026" s="31"/>
    </row>
    <row r="3027" spans="5:7" x14ac:dyDescent="0.25">
      <c r="E3027" s="31"/>
      <c r="F3027" s="31"/>
      <c r="G3027" s="31"/>
    </row>
    <row r="3028" spans="5:7" x14ac:dyDescent="0.25">
      <c r="E3028" s="31"/>
      <c r="F3028" s="31"/>
      <c r="G3028" s="31"/>
    </row>
    <row r="3029" spans="5:7" x14ac:dyDescent="0.25">
      <c r="E3029" s="31"/>
      <c r="F3029" s="31"/>
      <c r="G3029" s="31"/>
    </row>
    <row r="3030" spans="5:7" x14ac:dyDescent="0.25">
      <c r="E3030" s="31"/>
      <c r="F3030" s="31"/>
      <c r="G3030" s="31"/>
    </row>
    <row r="3031" spans="5:7" x14ac:dyDescent="0.25">
      <c r="E3031" s="31"/>
      <c r="F3031" s="31"/>
      <c r="G3031" s="31"/>
    </row>
    <row r="3032" spans="5:7" x14ac:dyDescent="0.25">
      <c r="E3032" s="31"/>
      <c r="F3032" s="31"/>
      <c r="G3032" s="31"/>
    </row>
    <row r="3033" spans="5:7" x14ac:dyDescent="0.25">
      <c r="E3033" s="31"/>
      <c r="F3033" s="31"/>
      <c r="G3033" s="31"/>
    </row>
    <row r="3034" spans="5:7" x14ac:dyDescent="0.25">
      <c r="E3034" s="31"/>
      <c r="F3034" s="31"/>
      <c r="G3034" s="31"/>
    </row>
    <row r="3035" spans="5:7" x14ac:dyDescent="0.25">
      <c r="E3035" s="31"/>
      <c r="F3035" s="31"/>
      <c r="G3035" s="31"/>
    </row>
    <row r="3036" spans="5:7" x14ac:dyDescent="0.25">
      <c r="E3036" s="31"/>
      <c r="F3036" s="31"/>
      <c r="G3036" s="31"/>
    </row>
    <row r="3037" spans="5:7" x14ac:dyDescent="0.25">
      <c r="E3037" s="31"/>
      <c r="F3037" s="31"/>
      <c r="G3037" s="31"/>
    </row>
    <row r="3038" spans="5:7" x14ac:dyDescent="0.25">
      <c r="E3038" s="31"/>
      <c r="F3038" s="31"/>
      <c r="G3038" s="31"/>
    </row>
    <row r="3039" spans="5:7" x14ac:dyDescent="0.25">
      <c r="E3039" s="31"/>
      <c r="F3039" s="31"/>
      <c r="G3039" s="31"/>
    </row>
    <row r="3040" spans="5:7" x14ac:dyDescent="0.25">
      <c r="E3040" s="31"/>
      <c r="F3040" s="31"/>
      <c r="G3040" s="31"/>
    </row>
    <row r="3041" spans="5:7" x14ac:dyDescent="0.25">
      <c r="E3041" s="31"/>
      <c r="F3041" s="31"/>
      <c r="G3041" s="31"/>
    </row>
    <row r="3042" spans="5:7" x14ac:dyDescent="0.25">
      <c r="E3042" s="31"/>
      <c r="F3042" s="31"/>
      <c r="G3042" s="31"/>
    </row>
    <row r="3043" spans="5:7" x14ac:dyDescent="0.25">
      <c r="E3043" s="31"/>
      <c r="F3043" s="31"/>
      <c r="G3043" s="31"/>
    </row>
    <row r="3044" spans="5:7" x14ac:dyDescent="0.25">
      <c r="E3044" s="31"/>
      <c r="F3044" s="31"/>
      <c r="G3044" s="31"/>
    </row>
    <row r="3045" spans="5:7" x14ac:dyDescent="0.25">
      <c r="E3045" s="31"/>
      <c r="F3045" s="31"/>
      <c r="G3045" s="31"/>
    </row>
    <row r="3046" spans="5:7" x14ac:dyDescent="0.25">
      <c r="E3046" s="31"/>
      <c r="F3046" s="31"/>
      <c r="G3046" s="31"/>
    </row>
    <row r="3047" spans="5:7" x14ac:dyDescent="0.25">
      <c r="E3047" s="31"/>
      <c r="F3047" s="31"/>
      <c r="G3047" s="31"/>
    </row>
    <row r="3048" spans="5:7" x14ac:dyDescent="0.25">
      <c r="E3048" s="31"/>
      <c r="F3048" s="31"/>
      <c r="G3048" s="31"/>
    </row>
    <row r="3049" spans="5:7" x14ac:dyDescent="0.25">
      <c r="E3049" s="31"/>
      <c r="F3049" s="31"/>
      <c r="G3049" s="31"/>
    </row>
    <row r="3050" spans="5:7" x14ac:dyDescent="0.25">
      <c r="E3050" s="31"/>
      <c r="F3050" s="31"/>
      <c r="G3050" s="31"/>
    </row>
    <row r="3051" spans="5:7" x14ac:dyDescent="0.25">
      <c r="E3051" s="31"/>
      <c r="F3051" s="31"/>
      <c r="G3051" s="31"/>
    </row>
    <row r="3052" spans="5:7" x14ac:dyDescent="0.25">
      <c r="E3052" s="31"/>
      <c r="F3052" s="31"/>
      <c r="G3052" s="31"/>
    </row>
    <row r="3053" spans="5:7" x14ac:dyDescent="0.25">
      <c r="E3053" s="31"/>
      <c r="F3053" s="31"/>
      <c r="G3053" s="31"/>
    </row>
    <row r="3054" spans="5:7" x14ac:dyDescent="0.25">
      <c r="E3054" s="31"/>
      <c r="F3054" s="31"/>
      <c r="G3054" s="31"/>
    </row>
    <row r="3055" spans="5:7" x14ac:dyDescent="0.25">
      <c r="E3055" s="31"/>
      <c r="F3055" s="31"/>
      <c r="G3055" s="31"/>
    </row>
    <row r="3056" spans="5:7" x14ac:dyDescent="0.25">
      <c r="E3056" s="31"/>
      <c r="F3056" s="31"/>
      <c r="G3056" s="31"/>
    </row>
    <row r="3057" spans="5:7" x14ac:dyDescent="0.25">
      <c r="E3057" s="31"/>
      <c r="F3057" s="31"/>
      <c r="G3057" s="31"/>
    </row>
    <row r="3058" spans="5:7" x14ac:dyDescent="0.25">
      <c r="E3058" s="31"/>
      <c r="F3058" s="31"/>
      <c r="G3058" s="31"/>
    </row>
    <row r="3059" spans="5:7" x14ac:dyDescent="0.25">
      <c r="E3059" s="31"/>
      <c r="F3059" s="31"/>
      <c r="G3059" s="31"/>
    </row>
    <row r="3060" spans="5:7" x14ac:dyDescent="0.25">
      <c r="E3060" s="31"/>
      <c r="F3060" s="31"/>
      <c r="G3060" s="31"/>
    </row>
    <row r="3061" spans="5:7" x14ac:dyDescent="0.25">
      <c r="E3061" s="31"/>
      <c r="F3061" s="31"/>
      <c r="G3061" s="31"/>
    </row>
    <row r="3062" spans="5:7" x14ac:dyDescent="0.25">
      <c r="E3062" s="31"/>
      <c r="F3062" s="31"/>
      <c r="G3062" s="31"/>
    </row>
    <row r="3063" spans="5:7" x14ac:dyDescent="0.25">
      <c r="E3063" s="31"/>
      <c r="F3063" s="31"/>
      <c r="G3063" s="31"/>
    </row>
    <row r="3064" spans="5:7" x14ac:dyDescent="0.25">
      <c r="E3064" s="31"/>
      <c r="F3064" s="31"/>
      <c r="G3064" s="31"/>
    </row>
    <row r="3065" spans="5:7" x14ac:dyDescent="0.25">
      <c r="E3065" s="31"/>
      <c r="F3065" s="31"/>
      <c r="G3065" s="31"/>
    </row>
    <row r="3066" spans="5:7" x14ac:dyDescent="0.25">
      <c r="E3066" s="31"/>
      <c r="F3066" s="31"/>
      <c r="G3066" s="31"/>
    </row>
    <row r="3067" spans="5:7" x14ac:dyDescent="0.25">
      <c r="E3067" s="31"/>
      <c r="F3067" s="31"/>
      <c r="G3067" s="31"/>
    </row>
    <row r="3068" spans="5:7" x14ac:dyDescent="0.25">
      <c r="E3068" s="31"/>
      <c r="F3068" s="31"/>
      <c r="G3068" s="31"/>
    </row>
    <row r="3069" spans="5:7" x14ac:dyDescent="0.25">
      <c r="E3069" s="31"/>
      <c r="F3069" s="31"/>
      <c r="G3069" s="31"/>
    </row>
    <row r="3070" spans="5:7" x14ac:dyDescent="0.25">
      <c r="E3070" s="31"/>
      <c r="F3070" s="31"/>
      <c r="G3070" s="31"/>
    </row>
    <row r="3071" spans="5:7" x14ac:dyDescent="0.25">
      <c r="E3071" s="31"/>
      <c r="F3071" s="31"/>
      <c r="G3071" s="31"/>
    </row>
    <row r="3072" spans="5:7" x14ac:dyDescent="0.25">
      <c r="E3072" s="31"/>
      <c r="F3072" s="31"/>
      <c r="G3072" s="31"/>
    </row>
    <row r="3073" spans="5:7" x14ac:dyDescent="0.25">
      <c r="E3073" s="31"/>
      <c r="F3073" s="31"/>
      <c r="G3073" s="31"/>
    </row>
    <row r="3074" spans="5:7" x14ac:dyDescent="0.25">
      <c r="E3074" s="31"/>
      <c r="F3074" s="31"/>
      <c r="G3074" s="31"/>
    </row>
    <row r="3075" spans="5:7" x14ac:dyDescent="0.25">
      <c r="E3075" s="31"/>
      <c r="F3075" s="31"/>
      <c r="G3075" s="31"/>
    </row>
    <row r="3076" spans="5:7" x14ac:dyDescent="0.25">
      <c r="E3076" s="31"/>
      <c r="F3076" s="31"/>
      <c r="G3076" s="31"/>
    </row>
    <row r="3077" spans="5:7" x14ac:dyDescent="0.25">
      <c r="E3077" s="31"/>
      <c r="F3077" s="31"/>
      <c r="G3077" s="31"/>
    </row>
    <row r="3078" spans="5:7" x14ac:dyDescent="0.25">
      <c r="E3078" s="31"/>
      <c r="F3078" s="31"/>
      <c r="G3078" s="31"/>
    </row>
    <row r="3079" spans="5:7" x14ac:dyDescent="0.25">
      <c r="E3079" s="31"/>
      <c r="F3079" s="31"/>
      <c r="G3079" s="31"/>
    </row>
    <row r="3080" spans="5:7" x14ac:dyDescent="0.25">
      <c r="E3080" s="31"/>
      <c r="F3080" s="31"/>
      <c r="G3080" s="31"/>
    </row>
    <row r="3081" spans="5:7" x14ac:dyDescent="0.25">
      <c r="E3081" s="31"/>
      <c r="F3081" s="31"/>
      <c r="G3081" s="31"/>
    </row>
    <row r="3082" spans="5:7" x14ac:dyDescent="0.25">
      <c r="E3082" s="31"/>
      <c r="F3082" s="31"/>
      <c r="G3082" s="31"/>
    </row>
    <row r="3083" spans="5:7" x14ac:dyDescent="0.25">
      <c r="E3083" s="31"/>
      <c r="F3083" s="31"/>
      <c r="G3083" s="31"/>
    </row>
    <row r="3084" spans="5:7" x14ac:dyDescent="0.25">
      <c r="E3084" s="31"/>
      <c r="F3084" s="31"/>
      <c r="G3084" s="31"/>
    </row>
    <row r="3085" spans="5:7" x14ac:dyDescent="0.25">
      <c r="E3085" s="31"/>
      <c r="F3085" s="31"/>
      <c r="G3085" s="31"/>
    </row>
    <row r="3086" spans="5:7" x14ac:dyDescent="0.25">
      <c r="E3086" s="31"/>
      <c r="F3086" s="31"/>
      <c r="G3086" s="31"/>
    </row>
    <row r="3087" spans="5:7" x14ac:dyDescent="0.25">
      <c r="E3087" s="31"/>
      <c r="F3087" s="31"/>
      <c r="G3087" s="31"/>
    </row>
    <row r="3088" spans="5:7" x14ac:dyDescent="0.25">
      <c r="E3088" s="31"/>
      <c r="F3088" s="31"/>
      <c r="G3088" s="31"/>
    </row>
    <row r="3089" spans="5:7" x14ac:dyDescent="0.25">
      <c r="E3089" s="31"/>
      <c r="F3089" s="31"/>
      <c r="G3089" s="31"/>
    </row>
    <row r="3090" spans="5:7" x14ac:dyDescent="0.25">
      <c r="E3090" s="31"/>
      <c r="F3090" s="31"/>
      <c r="G3090" s="31"/>
    </row>
    <row r="3091" spans="5:7" x14ac:dyDescent="0.25">
      <c r="E3091" s="31"/>
      <c r="F3091" s="31"/>
      <c r="G3091" s="31"/>
    </row>
    <row r="3092" spans="5:7" x14ac:dyDescent="0.25">
      <c r="E3092" s="31"/>
      <c r="F3092" s="31"/>
      <c r="G3092" s="31"/>
    </row>
    <row r="3093" spans="5:7" x14ac:dyDescent="0.25">
      <c r="E3093" s="31"/>
      <c r="F3093" s="31"/>
      <c r="G3093" s="31"/>
    </row>
    <row r="3094" spans="5:7" x14ac:dyDescent="0.25">
      <c r="E3094" s="31"/>
      <c r="F3094" s="31"/>
      <c r="G3094" s="31"/>
    </row>
    <row r="3095" spans="5:7" x14ac:dyDescent="0.25">
      <c r="E3095" s="31"/>
      <c r="F3095" s="31"/>
      <c r="G3095" s="31"/>
    </row>
    <row r="3096" spans="5:7" x14ac:dyDescent="0.25">
      <c r="E3096" s="31"/>
      <c r="F3096" s="31"/>
      <c r="G3096" s="31"/>
    </row>
    <row r="3097" spans="5:7" x14ac:dyDescent="0.25">
      <c r="E3097" s="31"/>
      <c r="F3097" s="31"/>
      <c r="G3097" s="31"/>
    </row>
    <row r="3098" spans="5:7" x14ac:dyDescent="0.25">
      <c r="E3098" s="31"/>
      <c r="F3098" s="31"/>
      <c r="G3098" s="31"/>
    </row>
    <row r="3099" spans="5:7" x14ac:dyDescent="0.25">
      <c r="E3099" s="31"/>
      <c r="F3099" s="31"/>
      <c r="G3099" s="31"/>
    </row>
    <row r="3100" spans="5:7" x14ac:dyDescent="0.25">
      <c r="E3100" s="31"/>
      <c r="F3100" s="31"/>
      <c r="G3100" s="31"/>
    </row>
    <row r="3101" spans="5:7" x14ac:dyDescent="0.25">
      <c r="E3101" s="31"/>
      <c r="F3101" s="31"/>
      <c r="G3101" s="31"/>
    </row>
    <row r="3102" spans="5:7" x14ac:dyDescent="0.25">
      <c r="E3102" s="31"/>
      <c r="F3102" s="31"/>
      <c r="G3102" s="31"/>
    </row>
    <row r="3103" spans="5:7" x14ac:dyDescent="0.25">
      <c r="E3103" s="31"/>
      <c r="F3103" s="31"/>
      <c r="G3103" s="31"/>
    </row>
    <row r="3104" spans="5:7" x14ac:dyDescent="0.25">
      <c r="E3104" s="31"/>
      <c r="F3104" s="31"/>
      <c r="G3104" s="31"/>
    </row>
    <row r="3105" spans="5:7" x14ac:dyDescent="0.25">
      <c r="E3105" s="31"/>
      <c r="F3105" s="31"/>
      <c r="G3105" s="31"/>
    </row>
    <row r="3106" spans="5:7" x14ac:dyDescent="0.25">
      <c r="E3106" s="31"/>
      <c r="F3106" s="31"/>
      <c r="G3106" s="31"/>
    </row>
    <row r="3107" spans="5:7" x14ac:dyDescent="0.25">
      <c r="E3107" s="31"/>
      <c r="F3107" s="31"/>
      <c r="G3107" s="31"/>
    </row>
    <row r="3108" spans="5:7" x14ac:dyDescent="0.25">
      <c r="E3108" s="31"/>
      <c r="F3108" s="31"/>
      <c r="G3108" s="31"/>
    </row>
    <row r="3109" spans="5:7" x14ac:dyDescent="0.25">
      <c r="E3109" s="31"/>
      <c r="F3109" s="31"/>
      <c r="G3109" s="31"/>
    </row>
    <row r="3110" spans="5:7" x14ac:dyDescent="0.25">
      <c r="E3110" s="31"/>
      <c r="F3110" s="31"/>
      <c r="G3110" s="31"/>
    </row>
    <row r="3111" spans="5:7" x14ac:dyDescent="0.25">
      <c r="E3111" s="31"/>
      <c r="F3111" s="31"/>
      <c r="G3111" s="31"/>
    </row>
    <row r="3112" spans="5:7" x14ac:dyDescent="0.25">
      <c r="E3112" s="31"/>
      <c r="F3112" s="31"/>
      <c r="G3112" s="31"/>
    </row>
    <row r="3113" spans="5:7" x14ac:dyDescent="0.25">
      <c r="E3113" s="31"/>
      <c r="F3113" s="31"/>
      <c r="G3113" s="31"/>
    </row>
    <row r="3114" spans="5:7" x14ac:dyDescent="0.25">
      <c r="E3114" s="31"/>
      <c r="F3114" s="31"/>
      <c r="G3114" s="31"/>
    </row>
    <row r="3115" spans="5:7" x14ac:dyDescent="0.25">
      <c r="E3115" s="31"/>
      <c r="F3115" s="31"/>
      <c r="G3115" s="31"/>
    </row>
    <row r="3116" spans="5:7" x14ac:dyDescent="0.25">
      <c r="E3116" s="31"/>
      <c r="F3116" s="31"/>
      <c r="G3116" s="31"/>
    </row>
    <row r="3117" spans="5:7" x14ac:dyDescent="0.25">
      <c r="E3117" s="31"/>
      <c r="F3117" s="31"/>
      <c r="G3117" s="31"/>
    </row>
    <row r="3118" spans="5:7" x14ac:dyDescent="0.25">
      <c r="E3118" s="31"/>
      <c r="F3118" s="31"/>
      <c r="G3118" s="31"/>
    </row>
    <row r="3119" spans="5:7" x14ac:dyDescent="0.25">
      <c r="E3119" s="31"/>
      <c r="F3119" s="31"/>
      <c r="G3119" s="31"/>
    </row>
    <row r="3120" spans="5:7" x14ac:dyDescent="0.25">
      <c r="E3120" s="31"/>
      <c r="F3120" s="31"/>
      <c r="G3120" s="31"/>
    </row>
    <row r="3121" spans="5:7" x14ac:dyDescent="0.25">
      <c r="E3121" s="31"/>
      <c r="F3121" s="31"/>
      <c r="G3121" s="31"/>
    </row>
    <row r="3122" spans="5:7" x14ac:dyDescent="0.25">
      <c r="E3122" s="31"/>
      <c r="F3122" s="31"/>
      <c r="G3122" s="31"/>
    </row>
    <row r="3123" spans="5:7" x14ac:dyDescent="0.25">
      <c r="E3123" s="31"/>
      <c r="F3123" s="31"/>
      <c r="G3123" s="31"/>
    </row>
    <row r="3124" spans="5:7" x14ac:dyDescent="0.25">
      <c r="E3124" s="31"/>
      <c r="F3124" s="31"/>
      <c r="G3124" s="31"/>
    </row>
    <row r="3125" spans="5:7" x14ac:dyDescent="0.25">
      <c r="E3125" s="31"/>
      <c r="F3125" s="31"/>
      <c r="G3125" s="31"/>
    </row>
    <row r="3126" spans="5:7" x14ac:dyDescent="0.25">
      <c r="E3126" s="31"/>
      <c r="F3126" s="31"/>
      <c r="G3126" s="31"/>
    </row>
    <row r="3127" spans="5:7" x14ac:dyDescent="0.25">
      <c r="E3127" s="31"/>
      <c r="F3127" s="31"/>
      <c r="G3127" s="31"/>
    </row>
    <row r="3128" spans="5:7" x14ac:dyDescent="0.25">
      <c r="E3128" s="31"/>
      <c r="F3128" s="31"/>
      <c r="G3128" s="31"/>
    </row>
    <row r="3129" spans="5:7" x14ac:dyDescent="0.25">
      <c r="E3129" s="31"/>
      <c r="F3129" s="31"/>
      <c r="G3129" s="31"/>
    </row>
    <row r="3130" spans="5:7" x14ac:dyDescent="0.25">
      <c r="E3130" s="31"/>
      <c r="F3130" s="31"/>
      <c r="G3130" s="31"/>
    </row>
    <row r="3131" spans="5:7" x14ac:dyDescent="0.25">
      <c r="E3131" s="31"/>
      <c r="F3131" s="31"/>
      <c r="G3131" s="31"/>
    </row>
    <row r="3132" spans="5:7" x14ac:dyDescent="0.25">
      <c r="E3132" s="31"/>
      <c r="F3132" s="31"/>
      <c r="G3132" s="31"/>
    </row>
    <row r="3133" spans="5:7" x14ac:dyDescent="0.25">
      <c r="E3133" s="31"/>
      <c r="F3133" s="31"/>
      <c r="G3133" s="31"/>
    </row>
    <row r="3134" spans="5:7" x14ac:dyDescent="0.25">
      <c r="E3134" s="31"/>
      <c r="F3134" s="31"/>
      <c r="G3134" s="31"/>
    </row>
    <row r="3135" spans="5:7" x14ac:dyDescent="0.25">
      <c r="E3135" s="31"/>
      <c r="F3135" s="31"/>
      <c r="G3135" s="31"/>
    </row>
    <row r="3136" spans="5:7" x14ac:dyDescent="0.25">
      <c r="E3136" s="31"/>
      <c r="F3136" s="31"/>
      <c r="G3136" s="31"/>
    </row>
    <row r="3137" spans="5:7" x14ac:dyDescent="0.25">
      <c r="E3137" s="31"/>
      <c r="F3137" s="31"/>
      <c r="G3137" s="31"/>
    </row>
    <row r="3138" spans="5:7" x14ac:dyDescent="0.25">
      <c r="E3138" s="31"/>
      <c r="F3138" s="31"/>
      <c r="G3138" s="31"/>
    </row>
    <row r="3139" spans="5:7" x14ac:dyDescent="0.25">
      <c r="E3139" s="31"/>
      <c r="F3139" s="31"/>
      <c r="G3139" s="31"/>
    </row>
    <row r="3140" spans="5:7" x14ac:dyDescent="0.25">
      <c r="E3140" s="31"/>
      <c r="F3140" s="31"/>
      <c r="G3140" s="31"/>
    </row>
    <row r="3141" spans="5:7" x14ac:dyDescent="0.25">
      <c r="E3141" s="31"/>
      <c r="F3141" s="31"/>
      <c r="G3141" s="31"/>
    </row>
    <row r="3142" spans="5:7" x14ac:dyDescent="0.25">
      <c r="E3142" s="31"/>
      <c r="F3142" s="31"/>
      <c r="G3142" s="31"/>
    </row>
    <row r="3143" spans="5:7" x14ac:dyDescent="0.25">
      <c r="E3143" s="31"/>
      <c r="F3143" s="31"/>
      <c r="G3143" s="31"/>
    </row>
    <row r="3144" spans="5:7" x14ac:dyDescent="0.25">
      <c r="E3144" s="31"/>
      <c r="F3144" s="31"/>
      <c r="G3144" s="31"/>
    </row>
    <row r="3145" spans="5:7" x14ac:dyDescent="0.25">
      <c r="E3145" s="31"/>
      <c r="F3145" s="31"/>
      <c r="G3145" s="31"/>
    </row>
    <row r="3146" spans="5:7" x14ac:dyDescent="0.25">
      <c r="E3146" s="31"/>
      <c r="F3146" s="31"/>
      <c r="G3146" s="31"/>
    </row>
    <row r="3147" spans="5:7" x14ac:dyDescent="0.25">
      <c r="E3147" s="31"/>
      <c r="F3147" s="31"/>
      <c r="G3147" s="31"/>
    </row>
    <row r="3148" spans="5:7" x14ac:dyDescent="0.25">
      <c r="E3148" s="31"/>
      <c r="F3148" s="31"/>
      <c r="G3148" s="31"/>
    </row>
    <row r="3149" spans="5:7" x14ac:dyDescent="0.25">
      <c r="E3149" s="31"/>
      <c r="F3149" s="31"/>
      <c r="G3149" s="31"/>
    </row>
    <row r="3150" spans="5:7" x14ac:dyDescent="0.25">
      <c r="E3150" s="31"/>
      <c r="F3150" s="31"/>
      <c r="G3150" s="31"/>
    </row>
    <row r="3151" spans="5:7" x14ac:dyDescent="0.25">
      <c r="E3151" s="31"/>
      <c r="F3151" s="31"/>
      <c r="G3151" s="31"/>
    </row>
    <row r="3152" spans="5:7" x14ac:dyDescent="0.25">
      <c r="E3152" s="31"/>
      <c r="F3152" s="31"/>
      <c r="G3152" s="31"/>
    </row>
    <row r="3153" spans="5:7" x14ac:dyDescent="0.25">
      <c r="E3153" s="31"/>
      <c r="F3153" s="31"/>
      <c r="G3153" s="31"/>
    </row>
    <row r="3154" spans="5:7" x14ac:dyDescent="0.25">
      <c r="E3154" s="31"/>
      <c r="F3154" s="31"/>
      <c r="G3154" s="31"/>
    </row>
    <row r="3155" spans="5:7" x14ac:dyDescent="0.25">
      <c r="E3155" s="31"/>
      <c r="F3155" s="31"/>
      <c r="G3155" s="31"/>
    </row>
    <row r="3156" spans="5:7" x14ac:dyDescent="0.25">
      <c r="E3156" s="31"/>
      <c r="F3156" s="31"/>
      <c r="G3156" s="31"/>
    </row>
    <row r="3157" spans="5:7" x14ac:dyDescent="0.25">
      <c r="E3157" s="31"/>
      <c r="F3157" s="31"/>
      <c r="G3157" s="31"/>
    </row>
    <row r="3158" spans="5:7" x14ac:dyDescent="0.25">
      <c r="E3158" s="31"/>
      <c r="F3158" s="31"/>
      <c r="G3158" s="31"/>
    </row>
    <row r="3159" spans="5:7" x14ac:dyDescent="0.25">
      <c r="E3159" s="31"/>
      <c r="F3159" s="31"/>
      <c r="G3159" s="31"/>
    </row>
    <row r="3160" spans="5:7" x14ac:dyDescent="0.25">
      <c r="E3160" s="31"/>
      <c r="F3160" s="31"/>
      <c r="G3160" s="31"/>
    </row>
    <row r="3161" spans="5:7" x14ac:dyDescent="0.25">
      <c r="E3161" s="31"/>
      <c r="F3161" s="31"/>
      <c r="G3161" s="31"/>
    </row>
    <row r="3162" spans="5:7" x14ac:dyDescent="0.25">
      <c r="E3162" s="31"/>
      <c r="F3162" s="31"/>
      <c r="G3162" s="31"/>
    </row>
    <row r="3163" spans="5:7" x14ac:dyDescent="0.25">
      <c r="E3163" s="31"/>
      <c r="F3163" s="31"/>
      <c r="G3163" s="31"/>
    </row>
    <row r="3164" spans="5:7" x14ac:dyDescent="0.25">
      <c r="E3164" s="31"/>
      <c r="F3164" s="31"/>
      <c r="G3164" s="31"/>
    </row>
    <row r="3165" spans="5:7" x14ac:dyDescent="0.25">
      <c r="E3165" s="31"/>
      <c r="F3165" s="31"/>
      <c r="G3165" s="31"/>
    </row>
    <row r="3166" spans="5:7" x14ac:dyDescent="0.25">
      <c r="E3166" s="31"/>
      <c r="F3166" s="31"/>
      <c r="G3166" s="31"/>
    </row>
    <row r="3167" spans="5:7" x14ac:dyDescent="0.25">
      <c r="E3167" s="31"/>
      <c r="F3167" s="31"/>
      <c r="G3167" s="31"/>
    </row>
    <row r="3168" spans="5:7" x14ac:dyDescent="0.25">
      <c r="E3168" s="31"/>
      <c r="F3168" s="31"/>
      <c r="G3168" s="31"/>
    </row>
    <row r="3169" spans="5:7" x14ac:dyDescent="0.25">
      <c r="E3169" s="31"/>
      <c r="F3169" s="31"/>
      <c r="G3169" s="31"/>
    </row>
    <row r="3170" spans="5:7" x14ac:dyDescent="0.25">
      <c r="E3170" s="31"/>
      <c r="F3170" s="31"/>
      <c r="G3170" s="31"/>
    </row>
    <row r="3171" spans="5:7" x14ac:dyDescent="0.25">
      <c r="E3171" s="31"/>
      <c r="F3171" s="31"/>
      <c r="G3171" s="31"/>
    </row>
    <row r="3172" spans="5:7" x14ac:dyDescent="0.25">
      <c r="E3172" s="31"/>
      <c r="F3172" s="31"/>
      <c r="G3172" s="31"/>
    </row>
    <row r="3173" spans="5:7" x14ac:dyDescent="0.25">
      <c r="E3173" s="31"/>
      <c r="F3173" s="31"/>
      <c r="G3173" s="31"/>
    </row>
    <row r="3174" spans="5:7" x14ac:dyDescent="0.25">
      <c r="E3174" s="31"/>
      <c r="F3174" s="31"/>
      <c r="G3174" s="31"/>
    </row>
    <row r="3175" spans="5:7" x14ac:dyDescent="0.25">
      <c r="E3175" s="31"/>
      <c r="F3175" s="31"/>
      <c r="G3175" s="31"/>
    </row>
    <row r="3176" spans="5:7" x14ac:dyDescent="0.25">
      <c r="E3176" s="31"/>
      <c r="F3176" s="31"/>
      <c r="G3176" s="31"/>
    </row>
    <row r="3177" spans="5:7" x14ac:dyDescent="0.25">
      <c r="E3177" s="31"/>
      <c r="F3177" s="31"/>
      <c r="G3177" s="31"/>
    </row>
    <row r="3178" spans="5:7" x14ac:dyDescent="0.25">
      <c r="E3178" s="31"/>
      <c r="F3178" s="31"/>
      <c r="G3178" s="31"/>
    </row>
    <row r="3179" spans="5:7" x14ac:dyDescent="0.25">
      <c r="E3179" s="31"/>
      <c r="F3179" s="31"/>
      <c r="G3179" s="31"/>
    </row>
    <row r="3180" spans="5:7" x14ac:dyDescent="0.25">
      <c r="E3180" s="31"/>
      <c r="F3180" s="31"/>
      <c r="G3180" s="31"/>
    </row>
    <row r="3181" spans="5:7" x14ac:dyDescent="0.25">
      <c r="E3181" s="31"/>
      <c r="F3181" s="31"/>
      <c r="G3181" s="31"/>
    </row>
    <row r="3182" spans="5:7" x14ac:dyDescent="0.25">
      <c r="E3182" s="31"/>
      <c r="F3182" s="31"/>
      <c r="G3182" s="31"/>
    </row>
    <row r="3183" spans="5:7" x14ac:dyDescent="0.25">
      <c r="E3183" s="31"/>
      <c r="F3183" s="31"/>
      <c r="G3183" s="31"/>
    </row>
    <row r="3184" spans="5:7" x14ac:dyDescent="0.25">
      <c r="E3184" s="31"/>
      <c r="F3184" s="31"/>
      <c r="G3184" s="31"/>
    </row>
    <row r="3185" spans="5:7" x14ac:dyDescent="0.25">
      <c r="E3185" s="31"/>
      <c r="F3185" s="31"/>
      <c r="G3185" s="31"/>
    </row>
    <row r="3186" spans="5:7" x14ac:dyDescent="0.25">
      <c r="E3186" s="31"/>
      <c r="F3186" s="31"/>
      <c r="G3186" s="31"/>
    </row>
    <row r="3187" spans="5:7" x14ac:dyDescent="0.25">
      <c r="E3187" s="31"/>
      <c r="F3187" s="31"/>
      <c r="G3187" s="31"/>
    </row>
    <row r="3188" spans="5:7" x14ac:dyDescent="0.25">
      <c r="E3188" s="31"/>
      <c r="F3188" s="31"/>
      <c r="G3188" s="31"/>
    </row>
    <row r="3189" spans="5:7" x14ac:dyDescent="0.25">
      <c r="E3189" s="31"/>
      <c r="F3189" s="31"/>
      <c r="G3189" s="31"/>
    </row>
    <row r="3190" spans="5:7" x14ac:dyDescent="0.25">
      <c r="E3190" s="31"/>
      <c r="F3190" s="31"/>
      <c r="G3190" s="31"/>
    </row>
    <row r="3191" spans="5:7" x14ac:dyDescent="0.25">
      <c r="E3191" s="31"/>
      <c r="F3191" s="31"/>
      <c r="G3191" s="31"/>
    </row>
    <row r="3192" spans="5:7" x14ac:dyDescent="0.25">
      <c r="E3192" s="31"/>
      <c r="F3192" s="31"/>
      <c r="G3192" s="31"/>
    </row>
    <row r="3193" spans="5:7" x14ac:dyDescent="0.25">
      <c r="E3193" s="31"/>
      <c r="F3193" s="31"/>
      <c r="G3193" s="31"/>
    </row>
    <row r="3194" spans="5:7" x14ac:dyDescent="0.25">
      <c r="E3194" s="31"/>
      <c r="F3194" s="31"/>
      <c r="G3194" s="31"/>
    </row>
    <row r="3195" spans="5:7" x14ac:dyDescent="0.25">
      <c r="E3195" s="31"/>
      <c r="F3195" s="31"/>
      <c r="G3195" s="31"/>
    </row>
    <row r="3196" spans="5:7" x14ac:dyDescent="0.25">
      <c r="E3196" s="31"/>
      <c r="F3196" s="31"/>
      <c r="G3196" s="31"/>
    </row>
    <row r="3197" spans="5:7" x14ac:dyDescent="0.25">
      <c r="E3197" s="31"/>
      <c r="F3197" s="31"/>
      <c r="G3197" s="31"/>
    </row>
    <row r="3198" spans="5:7" x14ac:dyDescent="0.25">
      <c r="E3198" s="31"/>
      <c r="F3198" s="31"/>
      <c r="G3198" s="31"/>
    </row>
    <row r="3199" spans="5:7" x14ac:dyDescent="0.25">
      <c r="E3199" s="31"/>
      <c r="F3199" s="31"/>
      <c r="G3199" s="31"/>
    </row>
    <row r="3200" spans="5:7" x14ac:dyDescent="0.25">
      <c r="E3200" s="31"/>
      <c r="F3200" s="31"/>
      <c r="G3200" s="31"/>
    </row>
    <row r="3201" spans="5:7" x14ac:dyDescent="0.25">
      <c r="E3201" s="31"/>
      <c r="F3201" s="31"/>
      <c r="G3201" s="31"/>
    </row>
    <row r="3202" spans="5:7" x14ac:dyDescent="0.25">
      <c r="E3202" s="31"/>
      <c r="F3202" s="31"/>
      <c r="G3202" s="31"/>
    </row>
    <row r="3203" spans="5:7" x14ac:dyDescent="0.25">
      <c r="E3203" s="31"/>
      <c r="F3203" s="31"/>
      <c r="G3203" s="31"/>
    </row>
    <row r="3204" spans="5:7" x14ac:dyDescent="0.25">
      <c r="E3204" s="31"/>
      <c r="F3204" s="31"/>
      <c r="G3204" s="31"/>
    </row>
    <row r="3205" spans="5:7" x14ac:dyDescent="0.25">
      <c r="E3205" s="31"/>
      <c r="F3205" s="31"/>
      <c r="G3205" s="31"/>
    </row>
    <row r="3206" spans="5:7" x14ac:dyDescent="0.25">
      <c r="E3206" s="31"/>
      <c r="F3206" s="31"/>
      <c r="G3206" s="31"/>
    </row>
    <row r="3207" spans="5:7" x14ac:dyDescent="0.25">
      <c r="E3207" s="31"/>
      <c r="F3207" s="31"/>
      <c r="G3207" s="31"/>
    </row>
    <row r="3208" spans="5:7" x14ac:dyDescent="0.25">
      <c r="E3208" s="31"/>
      <c r="F3208" s="31"/>
      <c r="G3208" s="31"/>
    </row>
    <row r="3209" spans="5:7" x14ac:dyDescent="0.25">
      <c r="E3209" s="31"/>
      <c r="F3209" s="31"/>
      <c r="G3209" s="31"/>
    </row>
    <row r="3210" spans="5:7" x14ac:dyDescent="0.25">
      <c r="E3210" s="31"/>
      <c r="F3210" s="31"/>
      <c r="G3210" s="31"/>
    </row>
    <row r="3211" spans="5:7" x14ac:dyDescent="0.25">
      <c r="E3211" s="31"/>
      <c r="F3211" s="31"/>
      <c r="G3211" s="31"/>
    </row>
    <row r="3212" spans="5:7" x14ac:dyDescent="0.25">
      <c r="E3212" s="31"/>
      <c r="F3212" s="31"/>
      <c r="G3212" s="31"/>
    </row>
    <row r="3213" spans="5:7" x14ac:dyDescent="0.25">
      <c r="E3213" s="31"/>
      <c r="F3213" s="31"/>
      <c r="G3213" s="31"/>
    </row>
    <row r="3214" spans="5:7" x14ac:dyDescent="0.25">
      <c r="E3214" s="31"/>
      <c r="F3214" s="31"/>
      <c r="G3214" s="31"/>
    </row>
    <row r="3215" spans="5:7" x14ac:dyDescent="0.25">
      <c r="E3215" s="31"/>
      <c r="F3215" s="31"/>
      <c r="G3215" s="31"/>
    </row>
    <row r="3216" spans="5:7" x14ac:dyDescent="0.25">
      <c r="E3216" s="31"/>
      <c r="F3216" s="31"/>
      <c r="G3216" s="31"/>
    </row>
    <row r="3217" spans="5:7" x14ac:dyDescent="0.25">
      <c r="E3217" s="31"/>
      <c r="F3217" s="31"/>
      <c r="G3217" s="31"/>
    </row>
    <row r="3218" spans="5:7" x14ac:dyDescent="0.25">
      <c r="E3218" s="31"/>
      <c r="F3218" s="31"/>
      <c r="G3218" s="31"/>
    </row>
    <row r="3219" spans="5:7" x14ac:dyDescent="0.25">
      <c r="E3219" s="31"/>
      <c r="F3219" s="31"/>
      <c r="G3219" s="31"/>
    </row>
    <row r="3220" spans="5:7" x14ac:dyDescent="0.25">
      <c r="E3220" s="31"/>
      <c r="F3220" s="31"/>
      <c r="G3220" s="31"/>
    </row>
    <row r="3221" spans="5:7" x14ac:dyDescent="0.25">
      <c r="E3221" s="31"/>
      <c r="F3221" s="31"/>
      <c r="G3221" s="31"/>
    </row>
    <row r="3222" spans="5:7" x14ac:dyDescent="0.25">
      <c r="E3222" s="31"/>
      <c r="F3222" s="31"/>
      <c r="G3222" s="31"/>
    </row>
    <row r="3223" spans="5:7" x14ac:dyDescent="0.25">
      <c r="E3223" s="31"/>
      <c r="F3223" s="31"/>
      <c r="G3223" s="31"/>
    </row>
    <row r="3224" spans="5:7" x14ac:dyDescent="0.25">
      <c r="E3224" s="31"/>
      <c r="F3224" s="31"/>
      <c r="G3224" s="31"/>
    </row>
    <row r="3225" spans="5:7" x14ac:dyDescent="0.25">
      <c r="E3225" s="31"/>
      <c r="F3225" s="31"/>
      <c r="G3225" s="31"/>
    </row>
    <row r="3226" spans="5:7" x14ac:dyDescent="0.25">
      <c r="E3226" s="31"/>
      <c r="F3226" s="31"/>
      <c r="G3226" s="31"/>
    </row>
    <row r="3227" spans="5:7" x14ac:dyDescent="0.25">
      <c r="E3227" s="31"/>
      <c r="F3227" s="31"/>
      <c r="G3227" s="31"/>
    </row>
    <row r="3228" spans="5:7" x14ac:dyDescent="0.25">
      <c r="E3228" s="31"/>
      <c r="F3228" s="31"/>
      <c r="G3228" s="31"/>
    </row>
    <row r="3229" spans="5:7" x14ac:dyDescent="0.25">
      <c r="E3229" s="31"/>
      <c r="F3229" s="31"/>
      <c r="G3229" s="31"/>
    </row>
    <row r="3230" spans="5:7" x14ac:dyDescent="0.25">
      <c r="E3230" s="31"/>
      <c r="F3230" s="31"/>
      <c r="G3230" s="31"/>
    </row>
    <row r="3231" spans="5:7" x14ac:dyDescent="0.25">
      <c r="E3231" s="31"/>
      <c r="F3231" s="31"/>
      <c r="G3231" s="31"/>
    </row>
    <row r="3232" spans="5:7" x14ac:dyDescent="0.25">
      <c r="E3232" s="31"/>
      <c r="F3232" s="31"/>
      <c r="G3232" s="31"/>
    </row>
    <row r="3233" spans="5:7" x14ac:dyDescent="0.25">
      <c r="E3233" s="31"/>
      <c r="F3233" s="31"/>
      <c r="G3233" s="31"/>
    </row>
    <row r="3234" spans="5:7" x14ac:dyDescent="0.25">
      <c r="E3234" s="31"/>
      <c r="F3234" s="31"/>
      <c r="G3234" s="31"/>
    </row>
    <row r="3235" spans="5:7" x14ac:dyDescent="0.25">
      <c r="E3235" s="31"/>
      <c r="F3235" s="31"/>
      <c r="G3235" s="31"/>
    </row>
    <row r="3236" spans="5:7" x14ac:dyDescent="0.25">
      <c r="E3236" s="31"/>
      <c r="F3236" s="31"/>
      <c r="G3236" s="31"/>
    </row>
    <row r="3237" spans="5:7" x14ac:dyDescent="0.25">
      <c r="E3237" s="31"/>
      <c r="F3237" s="31"/>
      <c r="G3237" s="31"/>
    </row>
    <row r="3238" spans="5:7" x14ac:dyDescent="0.25">
      <c r="E3238" s="31"/>
      <c r="F3238" s="31"/>
      <c r="G3238" s="31"/>
    </row>
    <row r="3239" spans="5:7" x14ac:dyDescent="0.25">
      <c r="E3239" s="31"/>
      <c r="F3239" s="31"/>
      <c r="G3239" s="31"/>
    </row>
    <row r="3240" spans="5:7" x14ac:dyDescent="0.25">
      <c r="E3240" s="31"/>
      <c r="F3240" s="31"/>
      <c r="G3240" s="31"/>
    </row>
    <row r="3241" spans="5:7" x14ac:dyDescent="0.25">
      <c r="E3241" s="31"/>
      <c r="F3241" s="31"/>
      <c r="G3241" s="31"/>
    </row>
    <row r="3242" spans="5:7" x14ac:dyDescent="0.25">
      <c r="E3242" s="31"/>
      <c r="F3242" s="31"/>
      <c r="G3242" s="31"/>
    </row>
    <row r="3243" spans="5:7" x14ac:dyDescent="0.25">
      <c r="E3243" s="31"/>
      <c r="F3243" s="31"/>
      <c r="G3243" s="31"/>
    </row>
    <row r="3244" spans="5:7" x14ac:dyDescent="0.25">
      <c r="E3244" s="31"/>
      <c r="F3244" s="31"/>
      <c r="G3244" s="31"/>
    </row>
    <row r="3245" spans="5:7" x14ac:dyDescent="0.25">
      <c r="E3245" s="31"/>
      <c r="F3245" s="31"/>
      <c r="G3245" s="31"/>
    </row>
    <row r="3246" spans="5:7" x14ac:dyDescent="0.25">
      <c r="E3246" s="31"/>
      <c r="F3246" s="31"/>
      <c r="G3246" s="31"/>
    </row>
    <row r="3247" spans="5:7" x14ac:dyDescent="0.25">
      <c r="E3247" s="31"/>
      <c r="F3247" s="31"/>
      <c r="G3247" s="31"/>
    </row>
    <row r="3248" spans="5:7" x14ac:dyDescent="0.25">
      <c r="E3248" s="31"/>
      <c r="F3248" s="31"/>
      <c r="G3248" s="31"/>
    </row>
    <row r="3249" spans="5:7" x14ac:dyDescent="0.25">
      <c r="E3249" s="31"/>
      <c r="F3249" s="31"/>
      <c r="G3249" s="31"/>
    </row>
    <row r="3250" spans="5:7" x14ac:dyDescent="0.25">
      <c r="E3250" s="31"/>
      <c r="F3250" s="31"/>
      <c r="G3250" s="31"/>
    </row>
    <row r="3251" spans="5:7" x14ac:dyDescent="0.25">
      <c r="E3251" s="31"/>
      <c r="F3251" s="31"/>
      <c r="G3251" s="31"/>
    </row>
    <row r="3252" spans="5:7" x14ac:dyDescent="0.25">
      <c r="E3252" s="31"/>
      <c r="F3252" s="31"/>
      <c r="G3252" s="31"/>
    </row>
    <row r="3253" spans="5:7" x14ac:dyDescent="0.25">
      <c r="E3253" s="31"/>
      <c r="F3253" s="31"/>
      <c r="G3253" s="31"/>
    </row>
    <row r="3254" spans="5:7" x14ac:dyDescent="0.25">
      <c r="E3254" s="31"/>
      <c r="F3254" s="31"/>
      <c r="G3254" s="31"/>
    </row>
    <row r="3255" spans="5:7" x14ac:dyDescent="0.25">
      <c r="E3255" s="31"/>
      <c r="F3255" s="31"/>
      <c r="G3255" s="31"/>
    </row>
    <row r="3256" spans="5:7" x14ac:dyDescent="0.25">
      <c r="E3256" s="31"/>
      <c r="F3256" s="31"/>
      <c r="G3256" s="31"/>
    </row>
    <row r="3257" spans="5:7" x14ac:dyDescent="0.25">
      <c r="E3257" s="31"/>
      <c r="F3257" s="31"/>
      <c r="G3257" s="31"/>
    </row>
    <row r="3258" spans="5:7" x14ac:dyDescent="0.25">
      <c r="E3258" s="31"/>
      <c r="F3258" s="31"/>
      <c r="G3258" s="31"/>
    </row>
    <row r="3259" spans="5:7" x14ac:dyDescent="0.25">
      <c r="E3259" s="31"/>
      <c r="F3259" s="31"/>
      <c r="G3259" s="31"/>
    </row>
    <row r="3260" spans="5:7" x14ac:dyDescent="0.25">
      <c r="E3260" s="31"/>
      <c r="F3260" s="31"/>
      <c r="G3260" s="31"/>
    </row>
    <row r="3261" spans="5:7" x14ac:dyDescent="0.25">
      <c r="E3261" s="31"/>
      <c r="F3261" s="31"/>
      <c r="G3261" s="31"/>
    </row>
    <row r="3262" spans="5:7" x14ac:dyDescent="0.25">
      <c r="E3262" s="31"/>
      <c r="F3262" s="31"/>
      <c r="G3262" s="31"/>
    </row>
    <row r="3263" spans="5:7" x14ac:dyDescent="0.25">
      <c r="E3263" s="31"/>
      <c r="F3263" s="31"/>
      <c r="G3263" s="31"/>
    </row>
    <row r="3264" spans="5:7" x14ac:dyDescent="0.25">
      <c r="E3264" s="31"/>
      <c r="F3264" s="31"/>
      <c r="G3264" s="31"/>
    </row>
    <row r="3265" spans="5:7" x14ac:dyDescent="0.25">
      <c r="E3265" s="31"/>
      <c r="F3265" s="31"/>
      <c r="G3265" s="31"/>
    </row>
    <row r="3266" spans="5:7" x14ac:dyDescent="0.25">
      <c r="E3266" s="31"/>
      <c r="F3266" s="31"/>
      <c r="G3266" s="31"/>
    </row>
    <row r="3267" spans="5:7" x14ac:dyDescent="0.25">
      <c r="E3267" s="31"/>
      <c r="F3267" s="31"/>
      <c r="G3267" s="31"/>
    </row>
    <row r="3268" spans="5:7" x14ac:dyDescent="0.25">
      <c r="E3268" s="31"/>
      <c r="F3268" s="31"/>
      <c r="G3268" s="31"/>
    </row>
    <row r="3269" spans="5:7" x14ac:dyDescent="0.25">
      <c r="E3269" s="31"/>
      <c r="F3269" s="31"/>
      <c r="G3269" s="31"/>
    </row>
    <row r="3270" spans="5:7" x14ac:dyDescent="0.25">
      <c r="E3270" s="31"/>
      <c r="F3270" s="31"/>
      <c r="G3270" s="31"/>
    </row>
    <row r="3271" spans="5:7" x14ac:dyDescent="0.25">
      <c r="E3271" s="31"/>
      <c r="F3271" s="31"/>
      <c r="G3271" s="31"/>
    </row>
    <row r="3272" spans="5:7" x14ac:dyDescent="0.25">
      <c r="E3272" s="31"/>
      <c r="F3272" s="31"/>
      <c r="G3272" s="31"/>
    </row>
    <row r="3273" spans="5:7" x14ac:dyDescent="0.25">
      <c r="E3273" s="31"/>
      <c r="F3273" s="31"/>
      <c r="G3273" s="31"/>
    </row>
    <row r="3274" spans="5:7" x14ac:dyDescent="0.25">
      <c r="E3274" s="31"/>
      <c r="F3274" s="31"/>
      <c r="G3274" s="31"/>
    </row>
    <row r="3275" spans="5:7" x14ac:dyDescent="0.25">
      <c r="E3275" s="31"/>
      <c r="F3275" s="31"/>
      <c r="G3275" s="31"/>
    </row>
    <row r="3276" spans="5:7" x14ac:dyDescent="0.25">
      <c r="E3276" s="31"/>
      <c r="F3276" s="31"/>
      <c r="G3276" s="31"/>
    </row>
    <row r="3277" spans="5:7" x14ac:dyDescent="0.25">
      <c r="E3277" s="31"/>
      <c r="F3277" s="31"/>
      <c r="G3277" s="31"/>
    </row>
    <row r="3278" spans="5:7" x14ac:dyDescent="0.25">
      <c r="E3278" s="31"/>
      <c r="F3278" s="31"/>
      <c r="G3278" s="31"/>
    </row>
    <row r="3279" spans="5:7" x14ac:dyDescent="0.25">
      <c r="E3279" s="31"/>
      <c r="F3279" s="31"/>
      <c r="G3279" s="31"/>
    </row>
    <row r="3280" spans="5:7" x14ac:dyDescent="0.25">
      <c r="E3280" s="31"/>
      <c r="F3280" s="31"/>
      <c r="G3280" s="31"/>
    </row>
    <row r="3281" spans="5:7" x14ac:dyDescent="0.25">
      <c r="E3281" s="31"/>
      <c r="F3281" s="31"/>
      <c r="G3281" s="31"/>
    </row>
    <row r="3282" spans="5:7" x14ac:dyDescent="0.25">
      <c r="E3282" s="31"/>
      <c r="F3282" s="31"/>
      <c r="G3282" s="31"/>
    </row>
    <row r="3283" spans="5:7" x14ac:dyDescent="0.25">
      <c r="E3283" s="31"/>
      <c r="F3283" s="31"/>
      <c r="G3283" s="31"/>
    </row>
    <row r="3284" spans="5:7" x14ac:dyDescent="0.25">
      <c r="E3284" s="31"/>
      <c r="F3284" s="31"/>
      <c r="G3284" s="31"/>
    </row>
    <row r="3285" spans="5:7" x14ac:dyDescent="0.25">
      <c r="E3285" s="31"/>
      <c r="F3285" s="31"/>
      <c r="G3285" s="31"/>
    </row>
    <row r="3286" spans="5:7" x14ac:dyDescent="0.25">
      <c r="E3286" s="31"/>
      <c r="F3286" s="31"/>
      <c r="G3286" s="31"/>
    </row>
    <row r="3287" spans="5:7" x14ac:dyDescent="0.25">
      <c r="E3287" s="31"/>
      <c r="F3287" s="31"/>
      <c r="G3287" s="31"/>
    </row>
    <row r="3288" spans="5:7" x14ac:dyDescent="0.25">
      <c r="E3288" s="31"/>
      <c r="F3288" s="31"/>
      <c r="G3288" s="31"/>
    </row>
    <row r="3289" spans="5:7" x14ac:dyDescent="0.25">
      <c r="E3289" s="31"/>
      <c r="F3289" s="31"/>
      <c r="G3289" s="31"/>
    </row>
    <row r="3290" spans="5:7" x14ac:dyDescent="0.25">
      <c r="E3290" s="31"/>
      <c r="F3290" s="31"/>
      <c r="G3290" s="31"/>
    </row>
    <row r="3291" spans="5:7" x14ac:dyDescent="0.25">
      <c r="E3291" s="31"/>
      <c r="F3291" s="31"/>
      <c r="G3291" s="31"/>
    </row>
    <row r="3292" spans="5:7" x14ac:dyDescent="0.25">
      <c r="E3292" s="31"/>
      <c r="F3292" s="31"/>
      <c r="G3292" s="31"/>
    </row>
    <row r="3293" spans="5:7" x14ac:dyDescent="0.25">
      <c r="E3293" s="31"/>
      <c r="F3293" s="31"/>
      <c r="G3293" s="31"/>
    </row>
    <row r="3294" spans="5:7" x14ac:dyDescent="0.25">
      <c r="E3294" s="31"/>
      <c r="F3294" s="31"/>
      <c r="G3294" s="31"/>
    </row>
    <row r="3295" spans="5:7" x14ac:dyDescent="0.25">
      <c r="E3295" s="31"/>
      <c r="F3295" s="31"/>
      <c r="G3295" s="31"/>
    </row>
    <row r="3296" spans="5:7" x14ac:dyDescent="0.25">
      <c r="E3296" s="31"/>
      <c r="F3296" s="31"/>
      <c r="G3296" s="31"/>
    </row>
    <row r="3297" spans="5:7" x14ac:dyDescent="0.25">
      <c r="E3297" s="31"/>
      <c r="F3297" s="31"/>
      <c r="G3297" s="31"/>
    </row>
    <row r="3298" spans="5:7" x14ac:dyDescent="0.25">
      <c r="E3298" s="31"/>
      <c r="F3298" s="31"/>
      <c r="G3298" s="31"/>
    </row>
    <row r="3299" spans="5:7" x14ac:dyDescent="0.25">
      <c r="E3299" s="31"/>
      <c r="F3299" s="31"/>
      <c r="G3299" s="31"/>
    </row>
    <row r="3300" spans="5:7" x14ac:dyDescent="0.25">
      <c r="E3300" s="31"/>
      <c r="F3300" s="31"/>
      <c r="G3300" s="31"/>
    </row>
    <row r="3301" spans="5:7" x14ac:dyDescent="0.25">
      <c r="E3301" s="31"/>
      <c r="F3301" s="31"/>
      <c r="G3301" s="31"/>
    </row>
    <row r="3302" spans="5:7" x14ac:dyDescent="0.25">
      <c r="E3302" s="31"/>
      <c r="F3302" s="31"/>
      <c r="G3302" s="31"/>
    </row>
    <row r="3303" spans="5:7" x14ac:dyDescent="0.25">
      <c r="E3303" s="31"/>
      <c r="F3303" s="31"/>
      <c r="G3303" s="31"/>
    </row>
    <row r="3304" spans="5:7" x14ac:dyDescent="0.25">
      <c r="E3304" s="31"/>
      <c r="F3304" s="31"/>
      <c r="G3304" s="31"/>
    </row>
    <row r="3305" spans="5:7" x14ac:dyDescent="0.25">
      <c r="E3305" s="31"/>
      <c r="F3305" s="31"/>
      <c r="G3305" s="31"/>
    </row>
    <row r="3306" spans="5:7" x14ac:dyDescent="0.25">
      <c r="E3306" s="31"/>
      <c r="F3306" s="31"/>
      <c r="G3306" s="31"/>
    </row>
    <row r="3307" spans="5:7" x14ac:dyDescent="0.25">
      <c r="E3307" s="31"/>
      <c r="F3307" s="31"/>
      <c r="G3307" s="31"/>
    </row>
    <row r="3308" spans="5:7" x14ac:dyDescent="0.25">
      <c r="E3308" s="31"/>
      <c r="F3308" s="31"/>
      <c r="G3308" s="31"/>
    </row>
    <row r="3309" spans="5:7" x14ac:dyDescent="0.25">
      <c r="E3309" s="31"/>
      <c r="F3309" s="31"/>
      <c r="G3309" s="31"/>
    </row>
    <row r="3310" spans="5:7" x14ac:dyDescent="0.25">
      <c r="E3310" s="31"/>
      <c r="F3310" s="31"/>
      <c r="G3310" s="31"/>
    </row>
    <row r="3311" spans="5:7" x14ac:dyDescent="0.25">
      <c r="E3311" s="31"/>
      <c r="F3311" s="31"/>
      <c r="G3311" s="31"/>
    </row>
    <row r="3312" spans="5:7" x14ac:dyDescent="0.25">
      <c r="E3312" s="31"/>
      <c r="F3312" s="31"/>
      <c r="G3312" s="31"/>
    </row>
    <row r="3313" spans="5:7" x14ac:dyDescent="0.25">
      <c r="E3313" s="31"/>
      <c r="F3313" s="31"/>
      <c r="G3313" s="31"/>
    </row>
    <row r="3314" spans="5:7" x14ac:dyDescent="0.25">
      <c r="E3314" s="31"/>
      <c r="F3314" s="31"/>
      <c r="G3314" s="31"/>
    </row>
    <row r="3315" spans="5:7" x14ac:dyDescent="0.25">
      <c r="E3315" s="31"/>
      <c r="F3315" s="31"/>
      <c r="G3315" s="31"/>
    </row>
    <row r="3316" spans="5:7" x14ac:dyDescent="0.25">
      <c r="E3316" s="31"/>
      <c r="F3316" s="31"/>
      <c r="G3316" s="31"/>
    </row>
    <row r="3317" spans="5:7" x14ac:dyDescent="0.25">
      <c r="E3317" s="31"/>
      <c r="F3317" s="31"/>
      <c r="G3317" s="31"/>
    </row>
    <row r="3318" spans="5:7" x14ac:dyDescent="0.25">
      <c r="E3318" s="31"/>
      <c r="F3318" s="31"/>
      <c r="G3318" s="31"/>
    </row>
    <row r="3319" spans="5:7" x14ac:dyDescent="0.25">
      <c r="E3319" s="31"/>
      <c r="F3319" s="31"/>
      <c r="G3319" s="31"/>
    </row>
    <row r="3320" spans="5:7" x14ac:dyDescent="0.25">
      <c r="E3320" s="31"/>
      <c r="F3320" s="31"/>
      <c r="G3320" s="31"/>
    </row>
    <row r="3321" spans="5:7" x14ac:dyDescent="0.25">
      <c r="E3321" s="31"/>
      <c r="F3321" s="31"/>
      <c r="G3321" s="31"/>
    </row>
    <row r="3322" spans="5:7" x14ac:dyDescent="0.25">
      <c r="E3322" s="31"/>
      <c r="F3322" s="31"/>
      <c r="G3322" s="31"/>
    </row>
    <row r="3323" spans="5:7" x14ac:dyDescent="0.25">
      <c r="E3323" s="31"/>
      <c r="F3323" s="31"/>
      <c r="G3323" s="31"/>
    </row>
    <row r="3324" spans="5:7" x14ac:dyDescent="0.25">
      <c r="E3324" s="31"/>
      <c r="F3324" s="31"/>
      <c r="G3324" s="31"/>
    </row>
    <row r="3325" spans="5:7" x14ac:dyDescent="0.25">
      <c r="E3325" s="31"/>
      <c r="F3325" s="31"/>
      <c r="G3325" s="31"/>
    </row>
    <row r="3326" spans="5:7" x14ac:dyDescent="0.25">
      <c r="E3326" s="31"/>
      <c r="F3326" s="31"/>
      <c r="G3326" s="31"/>
    </row>
    <row r="3327" spans="5:7" x14ac:dyDescent="0.25">
      <c r="E3327" s="31"/>
      <c r="F3327" s="31"/>
      <c r="G3327" s="31"/>
    </row>
    <row r="3328" spans="5:7" x14ac:dyDescent="0.25">
      <c r="E3328" s="31"/>
      <c r="F3328" s="31"/>
      <c r="G3328" s="31"/>
    </row>
    <row r="3329" spans="5:7" x14ac:dyDescent="0.25">
      <c r="E3329" s="31"/>
      <c r="F3329" s="31"/>
      <c r="G3329" s="31"/>
    </row>
    <row r="3330" spans="5:7" x14ac:dyDescent="0.25">
      <c r="E3330" s="31"/>
      <c r="F3330" s="31"/>
      <c r="G3330" s="31"/>
    </row>
    <row r="3331" spans="5:7" x14ac:dyDescent="0.25">
      <c r="E3331" s="31"/>
      <c r="F3331" s="31"/>
      <c r="G3331" s="31"/>
    </row>
    <row r="3332" spans="5:7" x14ac:dyDescent="0.25">
      <c r="E3332" s="31"/>
      <c r="F3332" s="31"/>
      <c r="G3332" s="31"/>
    </row>
    <row r="3333" spans="5:7" x14ac:dyDescent="0.25">
      <c r="E3333" s="31"/>
      <c r="F3333" s="31"/>
      <c r="G3333" s="31"/>
    </row>
    <row r="3334" spans="5:7" x14ac:dyDescent="0.25">
      <c r="E3334" s="31"/>
      <c r="F3334" s="31"/>
      <c r="G3334" s="31"/>
    </row>
    <row r="3335" spans="5:7" x14ac:dyDescent="0.25">
      <c r="E3335" s="31"/>
      <c r="F3335" s="31"/>
      <c r="G3335" s="31"/>
    </row>
    <row r="3336" spans="5:7" x14ac:dyDescent="0.25">
      <c r="E3336" s="31"/>
      <c r="F3336" s="31"/>
      <c r="G3336" s="31"/>
    </row>
    <row r="3337" spans="5:7" x14ac:dyDescent="0.25">
      <c r="E3337" s="31"/>
      <c r="F3337" s="31"/>
      <c r="G3337" s="31"/>
    </row>
    <row r="3338" spans="5:7" x14ac:dyDescent="0.25">
      <c r="E3338" s="31"/>
      <c r="F3338" s="31"/>
      <c r="G3338" s="31"/>
    </row>
    <row r="3339" spans="5:7" x14ac:dyDescent="0.25">
      <c r="E3339" s="31"/>
      <c r="F3339" s="31"/>
      <c r="G3339" s="31"/>
    </row>
    <row r="3340" spans="5:7" x14ac:dyDescent="0.25">
      <c r="E3340" s="31"/>
      <c r="F3340" s="31"/>
      <c r="G3340" s="31"/>
    </row>
    <row r="3341" spans="5:7" x14ac:dyDescent="0.25">
      <c r="E3341" s="31"/>
      <c r="F3341" s="31"/>
      <c r="G3341" s="31"/>
    </row>
    <row r="3342" spans="5:7" x14ac:dyDescent="0.25">
      <c r="E3342" s="31"/>
      <c r="F3342" s="31"/>
      <c r="G3342" s="31"/>
    </row>
    <row r="3343" spans="5:7" x14ac:dyDescent="0.25">
      <c r="E3343" s="31"/>
      <c r="F3343" s="31"/>
      <c r="G3343" s="31"/>
    </row>
    <row r="3344" spans="5:7" x14ac:dyDescent="0.25">
      <c r="E3344" s="31"/>
      <c r="F3344" s="31"/>
      <c r="G3344" s="31"/>
    </row>
    <row r="3345" spans="5:7" x14ac:dyDescent="0.25">
      <c r="E3345" s="31"/>
      <c r="F3345" s="31"/>
      <c r="G3345" s="31"/>
    </row>
    <row r="3346" spans="5:7" x14ac:dyDescent="0.25">
      <c r="E3346" s="31"/>
      <c r="F3346" s="31"/>
      <c r="G3346" s="31"/>
    </row>
    <row r="3347" spans="5:7" x14ac:dyDescent="0.25">
      <c r="E3347" s="31"/>
      <c r="F3347" s="31"/>
      <c r="G3347" s="31"/>
    </row>
    <row r="3348" spans="5:7" x14ac:dyDescent="0.25">
      <c r="E3348" s="31"/>
      <c r="F3348" s="31"/>
      <c r="G3348" s="31"/>
    </row>
    <row r="3349" spans="5:7" x14ac:dyDescent="0.25">
      <c r="E3349" s="31"/>
      <c r="F3349" s="31"/>
      <c r="G3349" s="31"/>
    </row>
    <row r="3350" spans="5:7" x14ac:dyDescent="0.25">
      <c r="E3350" s="31"/>
      <c r="F3350" s="31"/>
      <c r="G3350" s="31"/>
    </row>
    <row r="3351" spans="5:7" x14ac:dyDescent="0.25">
      <c r="E3351" s="31"/>
      <c r="F3351" s="31"/>
      <c r="G3351" s="31"/>
    </row>
    <row r="3352" spans="5:7" x14ac:dyDescent="0.25">
      <c r="E3352" s="31"/>
      <c r="F3352" s="31"/>
      <c r="G3352" s="31"/>
    </row>
    <row r="3353" spans="5:7" x14ac:dyDescent="0.25">
      <c r="E3353" s="31"/>
      <c r="F3353" s="31"/>
      <c r="G3353" s="31"/>
    </row>
    <row r="3354" spans="5:7" x14ac:dyDescent="0.25">
      <c r="E3354" s="31"/>
      <c r="F3354" s="31"/>
      <c r="G3354" s="31"/>
    </row>
    <row r="3355" spans="5:7" x14ac:dyDescent="0.25">
      <c r="E3355" s="31"/>
      <c r="F3355" s="31"/>
      <c r="G3355" s="31"/>
    </row>
    <row r="3356" spans="5:7" x14ac:dyDescent="0.25">
      <c r="E3356" s="31"/>
      <c r="F3356" s="31"/>
      <c r="G3356" s="31"/>
    </row>
    <row r="3357" spans="5:7" x14ac:dyDescent="0.25">
      <c r="E3357" s="31"/>
      <c r="F3357" s="31"/>
      <c r="G3357" s="31"/>
    </row>
    <row r="3358" spans="5:7" x14ac:dyDescent="0.25">
      <c r="E3358" s="31"/>
      <c r="F3358" s="31"/>
      <c r="G3358" s="31"/>
    </row>
    <row r="3359" spans="5:7" x14ac:dyDescent="0.25">
      <c r="E3359" s="31"/>
      <c r="F3359" s="31"/>
      <c r="G3359" s="31"/>
    </row>
    <row r="3360" spans="5:7" x14ac:dyDescent="0.25">
      <c r="E3360" s="31"/>
      <c r="F3360" s="31"/>
      <c r="G3360" s="31"/>
    </row>
    <row r="3361" spans="5:7" x14ac:dyDescent="0.25">
      <c r="E3361" s="31"/>
      <c r="F3361" s="31"/>
      <c r="G3361" s="31"/>
    </row>
    <row r="3362" spans="5:7" x14ac:dyDescent="0.25">
      <c r="E3362" s="31"/>
      <c r="F3362" s="31"/>
      <c r="G3362" s="31"/>
    </row>
    <row r="3363" spans="5:7" x14ac:dyDescent="0.25">
      <c r="E3363" s="31"/>
      <c r="F3363" s="31"/>
      <c r="G3363" s="31"/>
    </row>
    <row r="3364" spans="5:7" x14ac:dyDescent="0.25">
      <c r="E3364" s="31"/>
      <c r="F3364" s="31"/>
      <c r="G3364" s="31"/>
    </row>
    <row r="3365" spans="5:7" x14ac:dyDescent="0.25">
      <c r="E3365" s="31"/>
      <c r="F3365" s="31"/>
      <c r="G3365" s="31"/>
    </row>
    <row r="3366" spans="5:7" x14ac:dyDescent="0.25">
      <c r="E3366" s="31"/>
      <c r="F3366" s="31"/>
      <c r="G3366" s="31"/>
    </row>
    <row r="3367" spans="5:7" x14ac:dyDescent="0.25">
      <c r="E3367" s="31"/>
      <c r="F3367" s="31"/>
      <c r="G3367" s="31"/>
    </row>
    <row r="3368" spans="5:7" x14ac:dyDescent="0.25">
      <c r="E3368" s="31"/>
      <c r="F3368" s="31"/>
      <c r="G3368" s="31"/>
    </row>
    <row r="3369" spans="5:7" x14ac:dyDescent="0.25">
      <c r="E3369" s="31"/>
      <c r="F3369" s="31"/>
      <c r="G3369" s="31"/>
    </row>
    <row r="3370" spans="5:7" x14ac:dyDescent="0.25">
      <c r="E3370" s="31"/>
      <c r="F3370" s="31"/>
      <c r="G3370" s="31"/>
    </row>
    <row r="3371" spans="5:7" x14ac:dyDescent="0.25">
      <c r="E3371" s="31"/>
      <c r="F3371" s="31"/>
      <c r="G3371" s="31"/>
    </row>
    <row r="3372" spans="5:7" x14ac:dyDescent="0.25">
      <c r="E3372" s="31"/>
      <c r="F3372" s="31"/>
      <c r="G3372" s="31"/>
    </row>
    <row r="3373" spans="5:7" x14ac:dyDescent="0.25">
      <c r="E3373" s="31"/>
      <c r="F3373" s="31"/>
      <c r="G3373" s="31"/>
    </row>
    <row r="3374" spans="5:7" x14ac:dyDescent="0.25">
      <c r="E3374" s="31"/>
      <c r="F3374" s="31"/>
      <c r="G3374" s="31"/>
    </row>
    <row r="3375" spans="5:7" x14ac:dyDescent="0.25">
      <c r="E3375" s="31"/>
      <c r="F3375" s="31"/>
      <c r="G3375" s="31"/>
    </row>
    <row r="3376" spans="5:7" x14ac:dyDescent="0.25">
      <c r="E3376" s="31"/>
      <c r="F3376" s="31"/>
      <c r="G3376" s="31"/>
    </row>
    <row r="3377" spans="5:7" x14ac:dyDescent="0.25">
      <c r="E3377" s="31"/>
      <c r="F3377" s="31"/>
      <c r="G3377" s="31"/>
    </row>
    <row r="3378" spans="5:7" x14ac:dyDescent="0.25">
      <c r="E3378" s="31"/>
      <c r="F3378" s="31"/>
      <c r="G3378" s="31"/>
    </row>
    <row r="3379" spans="5:7" x14ac:dyDescent="0.25">
      <c r="E3379" s="31"/>
      <c r="F3379" s="31"/>
      <c r="G3379" s="31"/>
    </row>
    <row r="3380" spans="5:7" x14ac:dyDescent="0.25">
      <c r="E3380" s="31"/>
      <c r="F3380" s="31"/>
      <c r="G3380" s="31"/>
    </row>
    <row r="3381" spans="5:7" x14ac:dyDescent="0.25">
      <c r="E3381" s="31"/>
      <c r="F3381" s="31"/>
      <c r="G3381" s="31"/>
    </row>
    <row r="3382" spans="5:7" x14ac:dyDescent="0.25">
      <c r="E3382" s="31"/>
      <c r="F3382" s="31"/>
      <c r="G3382" s="31"/>
    </row>
    <row r="3383" spans="5:7" x14ac:dyDescent="0.25">
      <c r="E3383" s="31"/>
      <c r="F3383" s="31"/>
      <c r="G3383" s="31"/>
    </row>
    <row r="3384" spans="5:7" x14ac:dyDescent="0.25">
      <c r="E3384" s="31"/>
      <c r="F3384" s="31"/>
      <c r="G3384" s="31"/>
    </row>
    <row r="3385" spans="5:7" x14ac:dyDescent="0.25">
      <c r="E3385" s="31"/>
      <c r="F3385" s="31"/>
      <c r="G3385" s="31"/>
    </row>
    <row r="3386" spans="5:7" x14ac:dyDescent="0.25">
      <c r="E3386" s="31"/>
      <c r="F3386" s="31"/>
      <c r="G3386" s="31"/>
    </row>
    <row r="3387" spans="5:7" x14ac:dyDescent="0.25">
      <c r="E3387" s="31"/>
      <c r="F3387" s="31"/>
      <c r="G3387" s="31"/>
    </row>
    <row r="3388" spans="5:7" x14ac:dyDescent="0.25">
      <c r="E3388" s="31"/>
      <c r="F3388" s="31"/>
      <c r="G3388" s="31"/>
    </row>
    <row r="3389" spans="5:7" x14ac:dyDescent="0.25">
      <c r="E3389" s="31"/>
      <c r="F3389" s="31"/>
      <c r="G3389" s="31"/>
    </row>
    <row r="3390" spans="5:7" x14ac:dyDescent="0.25">
      <c r="E3390" s="31"/>
      <c r="F3390" s="31"/>
      <c r="G3390" s="31"/>
    </row>
    <row r="3391" spans="5:7" x14ac:dyDescent="0.25">
      <c r="E3391" s="31"/>
      <c r="F3391" s="31"/>
      <c r="G3391" s="31"/>
    </row>
    <row r="3392" spans="5:7" x14ac:dyDescent="0.25">
      <c r="E3392" s="31"/>
      <c r="F3392" s="31"/>
      <c r="G3392" s="31"/>
    </row>
    <row r="3393" spans="5:7" x14ac:dyDescent="0.25">
      <c r="E3393" s="31"/>
      <c r="F3393" s="31"/>
      <c r="G3393" s="31"/>
    </row>
    <row r="3394" spans="5:7" x14ac:dyDescent="0.25">
      <c r="E3394" s="31"/>
      <c r="F3394" s="31"/>
      <c r="G3394" s="31"/>
    </row>
    <row r="3395" spans="5:7" x14ac:dyDescent="0.25">
      <c r="E3395" s="31"/>
      <c r="F3395" s="31"/>
      <c r="G3395" s="31"/>
    </row>
    <row r="3396" spans="5:7" x14ac:dyDescent="0.25">
      <c r="E3396" s="31"/>
      <c r="F3396" s="31"/>
      <c r="G3396" s="31"/>
    </row>
    <row r="3397" spans="5:7" x14ac:dyDescent="0.25">
      <c r="E3397" s="31"/>
      <c r="F3397" s="31"/>
      <c r="G3397" s="31"/>
    </row>
    <row r="3398" spans="5:7" x14ac:dyDescent="0.25">
      <c r="E3398" s="31"/>
      <c r="F3398" s="31"/>
      <c r="G3398" s="31"/>
    </row>
    <row r="3399" spans="5:7" x14ac:dyDescent="0.25">
      <c r="E3399" s="31"/>
      <c r="F3399" s="31"/>
      <c r="G3399" s="31"/>
    </row>
    <row r="3400" spans="5:7" x14ac:dyDescent="0.25">
      <c r="E3400" s="31"/>
      <c r="F3400" s="31"/>
      <c r="G3400" s="31"/>
    </row>
    <row r="3401" spans="5:7" x14ac:dyDescent="0.25">
      <c r="E3401" s="31"/>
      <c r="F3401" s="31"/>
      <c r="G3401" s="31"/>
    </row>
    <row r="3402" spans="5:7" x14ac:dyDescent="0.25">
      <c r="E3402" s="31"/>
      <c r="F3402" s="31"/>
      <c r="G3402" s="31"/>
    </row>
    <row r="3403" spans="5:7" x14ac:dyDescent="0.25">
      <c r="E3403" s="31"/>
      <c r="F3403" s="31"/>
      <c r="G3403" s="31"/>
    </row>
    <row r="3404" spans="5:7" x14ac:dyDescent="0.25">
      <c r="E3404" s="31"/>
      <c r="F3404" s="31"/>
      <c r="G3404" s="31"/>
    </row>
    <row r="3405" spans="5:7" x14ac:dyDescent="0.25">
      <c r="E3405" s="31"/>
      <c r="F3405" s="31"/>
      <c r="G3405" s="31"/>
    </row>
    <row r="3406" spans="5:7" x14ac:dyDescent="0.25">
      <c r="E3406" s="31"/>
      <c r="F3406" s="31"/>
      <c r="G3406" s="31"/>
    </row>
    <row r="3407" spans="5:7" x14ac:dyDescent="0.25">
      <c r="E3407" s="31"/>
      <c r="F3407" s="31"/>
      <c r="G3407" s="31"/>
    </row>
    <row r="3408" spans="5:7" x14ac:dyDescent="0.25">
      <c r="E3408" s="31"/>
      <c r="F3408" s="31"/>
      <c r="G3408" s="31"/>
    </row>
    <row r="3409" spans="5:7" x14ac:dyDescent="0.25">
      <c r="E3409" s="31"/>
      <c r="F3409" s="31"/>
      <c r="G3409" s="31"/>
    </row>
    <row r="3410" spans="5:7" x14ac:dyDescent="0.25">
      <c r="E3410" s="31"/>
      <c r="F3410" s="31"/>
      <c r="G3410" s="31"/>
    </row>
    <row r="3411" spans="5:7" x14ac:dyDescent="0.25">
      <c r="E3411" s="31"/>
      <c r="F3411" s="31"/>
      <c r="G3411" s="31"/>
    </row>
    <row r="3412" spans="5:7" x14ac:dyDescent="0.25">
      <c r="E3412" s="31"/>
      <c r="F3412" s="31"/>
      <c r="G3412" s="31"/>
    </row>
    <row r="3413" spans="5:7" x14ac:dyDescent="0.25">
      <c r="E3413" s="31"/>
      <c r="F3413" s="31"/>
      <c r="G3413" s="31"/>
    </row>
    <row r="3414" spans="5:7" x14ac:dyDescent="0.25">
      <c r="E3414" s="31"/>
      <c r="F3414" s="31"/>
      <c r="G3414" s="31"/>
    </row>
    <row r="3415" spans="5:7" x14ac:dyDescent="0.25">
      <c r="E3415" s="31"/>
      <c r="F3415" s="31"/>
      <c r="G3415" s="31"/>
    </row>
    <row r="3416" spans="5:7" x14ac:dyDescent="0.25">
      <c r="E3416" s="31"/>
      <c r="F3416" s="31"/>
      <c r="G3416" s="31"/>
    </row>
    <row r="3417" spans="5:7" x14ac:dyDescent="0.25">
      <c r="E3417" s="31"/>
      <c r="F3417" s="31"/>
      <c r="G3417" s="31"/>
    </row>
    <row r="3418" spans="5:7" x14ac:dyDescent="0.25">
      <c r="E3418" s="31"/>
      <c r="F3418" s="31"/>
      <c r="G3418" s="31"/>
    </row>
    <row r="3419" spans="5:7" x14ac:dyDescent="0.25">
      <c r="E3419" s="31"/>
      <c r="F3419" s="31"/>
      <c r="G3419" s="31"/>
    </row>
    <row r="3420" spans="5:7" x14ac:dyDescent="0.25">
      <c r="E3420" s="31"/>
      <c r="F3420" s="31"/>
      <c r="G3420" s="31"/>
    </row>
    <row r="3421" spans="5:7" x14ac:dyDescent="0.25">
      <c r="E3421" s="31"/>
      <c r="F3421" s="31"/>
      <c r="G3421" s="31"/>
    </row>
    <row r="3422" spans="5:7" x14ac:dyDescent="0.25">
      <c r="E3422" s="31"/>
      <c r="F3422" s="31"/>
      <c r="G3422" s="31"/>
    </row>
    <row r="3423" spans="5:7" x14ac:dyDescent="0.25">
      <c r="E3423" s="31"/>
      <c r="F3423" s="31"/>
      <c r="G3423" s="31"/>
    </row>
    <row r="3424" spans="5:7" x14ac:dyDescent="0.25">
      <c r="E3424" s="31"/>
      <c r="F3424" s="31"/>
      <c r="G3424" s="31"/>
    </row>
    <row r="3425" spans="5:7" x14ac:dyDescent="0.25">
      <c r="E3425" s="31"/>
      <c r="F3425" s="31"/>
      <c r="G3425" s="31"/>
    </row>
    <row r="3426" spans="5:7" x14ac:dyDescent="0.25">
      <c r="E3426" s="31"/>
      <c r="F3426" s="31"/>
      <c r="G3426" s="31"/>
    </row>
    <row r="3427" spans="5:7" x14ac:dyDescent="0.25">
      <c r="E3427" s="31"/>
      <c r="F3427" s="31"/>
      <c r="G3427" s="31"/>
    </row>
    <row r="3428" spans="5:7" x14ac:dyDescent="0.25">
      <c r="E3428" s="31"/>
      <c r="F3428" s="31"/>
      <c r="G3428" s="31"/>
    </row>
    <row r="3429" spans="5:7" x14ac:dyDescent="0.25">
      <c r="E3429" s="31"/>
      <c r="F3429" s="31"/>
      <c r="G3429" s="31"/>
    </row>
    <row r="3430" spans="5:7" x14ac:dyDescent="0.25">
      <c r="E3430" s="31"/>
      <c r="F3430" s="31"/>
      <c r="G3430" s="31"/>
    </row>
    <row r="3431" spans="5:7" x14ac:dyDescent="0.25">
      <c r="E3431" s="31"/>
      <c r="F3431" s="31"/>
      <c r="G3431" s="31"/>
    </row>
    <row r="3432" spans="5:7" x14ac:dyDescent="0.25">
      <c r="E3432" s="31"/>
      <c r="F3432" s="31"/>
      <c r="G3432" s="31"/>
    </row>
    <row r="3433" spans="5:7" x14ac:dyDescent="0.25">
      <c r="E3433" s="31"/>
      <c r="F3433" s="31"/>
      <c r="G3433" s="31"/>
    </row>
    <row r="3434" spans="5:7" x14ac:dyDescent="0.25">
      <c r="E3434" s="31"/>
      <c r="F3434" s="31"/>
      <c r="G3434" s="31"/>
    </row>
    <row r="3435" spans="5:7" x14ac:dyDescent="0.25">
      <c r="E3435" s="31"/>
      <c r="F3435" s="31"/>
      <c r="G3435" s="31"/>
    </row>
    <row r="3436" spans="5:7" x14ac:dyDescent="0.25">
      <c r="E3436" s="31"/>
      <c r="F3436" s="31"/>
      <c r="G3436" s="31"/>
    </row>
    <row r="3437" spans="5:7" x14ac:dyDescent="0.25">
      <c r="E3437" s="31"/>
      <c r="F3437" s="31"/>
      <c r="G3437" s="31"/>
    </row>
    <row r="3438" spans="5:7" x14ac:dyDescent="0.25">
      <c r="E3438" s="31"/>
      <c r="F3438" s="31"/>
      <c r="G3438" s="31"/>
    </row>
    <row r="3439" spans="5:7" x14ac:dyDescent="0.25">
      <c r="E3439" s="31"/>
      <c r="F3439" s="31"/>
      <c r="G3439" s="31"/>
    </row>
    <row r="3440" spans="5:7" x14ac:dyDescent="0.25">
      <c r="E3440" s="31"/>
      <c r="F3440" s="31"/>
      <c r="G3440" s="31"/>
    </row>
    <row r="3441" spans="5:7" x14ac:dyDescent="0.25">
      <c r="E3441" s="31"/>
      <c r="F3441" s="31"/>
      <c r="G3441" s="31"/>
    </row>
    <row r="3442" spans="5:7" x14ac:dyDescent="0.25">
      <c r="E3442" s="31"/>
      <c r="F3442" s="31"/>
      <c r="G3442" s="31"/>
    </row>
    <row r="3443" spans="5:7" x14ac:dyDescent="0.25">
      <c r="E3443" s="31"/>
      <c r="F3443" s="31"/>
      <c r="G3443" s="31"/>
    </row>
    <row r="3444" spans="5:7" x14ac:dyDescent="0.25">
      <c r="E3444" s="31"/>
      <c r="F3444" s="31"/>
      <c r="G3444" s="31"/>
    </row>
    <row r="3445" spans="5:7" x14ac:dyDescent="0.25">
      <c r="E3445" s="31"/>
      <c r="F3445" s="31"/>
      <c r="G3445" s="31"/>
    </row>
    <row r="3446" spans="5:7" x14ac:dyDescent="0.25">
      <c r="E3446" s="31"/>
      <c r="F3446" s="31"/>
      <c r="G3446" s="31"/>
    </row>
    <row r="3447" spans="5:7" x14ac:dyDescent="0.25">
      <c r="E3447" s="31"/>
      <c r="F3447" s="31"/>
      <c r="G3447" s="31"/>
    </row>
    <row r="3448" spans="5:7" x14ac:dyDescent="0.25">
      <c r="E3448" s="31"/>
      <c r="F3448" s="31"/>
      <c r="G3448" s="31"/>
    </row>
    <row r="3449" spans="5:7" x14ac:dyDescent="0.25">
      <c r="E3449" s="31"/>
      <c r="F3449" s="31"/>
      <c r="G3449" s="31"/>
    </row>
    <row r="3450" spans="5:7" x14ac:dyDescent="0.25">
      <c r="E3450" s="31"/>
      <c r="F3450" s="31"/>
      <c r="G3450" s="31"/>
    </row>
    <row r="3451" spans="5:7" x14ac:dyDescent="0.25">
      <c r="E3451" s="31"/>
      <c r="F3451" s="31"/>
      <c r="G3451" s="31"/>
    </row>
    <row r="3452" spans="5:7" x14ac:dyDescent="0.25">
      <c r="E3452" s="31"/>
      <c r="F3452" s="31"/>
      <c r="G3452" s="31"/>
    </row>
    <row r="3453" spans="5:7" x14ac:dyDescent="0.25">
      <c r="E3453" s="31"/>
      <c r="F3453" s="31"/>
      <c r="G3453" s="31"/>
    </row>
    <row r="3454" spans="5:7" x14ac:dyDescent="0.25">
      <c r="E3454" s="31"/>
      <c r="F3454" s="31"/>
      <c r="G3454" s="31"/>
    </row>
    <row r="3455" spans="5:7" x14ac:dyDescent="0.25">
      <c r="E3455" s="31"/>
      <c r="F3455" s="31"/>
      <c r="G3455" s="31"/>
    </row>
    <row r="3456" spans="5:7" x14ac:dyDescent="0.25">
      <c r="E3456" s="31"/>
      <c r="F3456" s="31"/>
      <c r="G3456" s="31"/>
    </row>
    <row r="3457" spans="5:7" x14ac:dyDescent="0.25">
      <c r="E3457" s="31"/>
      <c r="F3457" s="31"/>
      <c r="G3457" s="31"/>
    </row>
    <row r="3458" spans="5:7" x14ac:dyDescent="0.25">
      <c r="E3458" s="31"/>
      <c r="F3458" s="31"/>
      <c r="G3458" s="31"/>
    </row>
    <row r="3459" spans="5:7" x14ac:dyDescent="0.25">
      <c r="E3459" s="31"/>
      <c r="F3459" s="31"/>
      <c r="G3459" s="31"/>
    </row>
    <row r="3460" spans="5:7" x14ac:dyDescent="0.25">
      <c r="E3460" s="31"/>
      <c r="F3460" s="31"/>
      <c r="G3460" s="31"/>
    </row>
    <row r="3461" spans="5:7" x14ac:dyDescent="0.25">
      <c r="E3461" s="31"/>
      <c r="F3461" s="31"/>
      <c r="G3461" s="31"/>
    </row>
    <row r="3462" spans="5:7" x14ac:dyDescent="0.25">
      <c r="E3462" s="31"/>
      <c r="F3462" s="31"/>
      <c r="G3462" s="31"/>
    </row>
    <row r="3463" spans="5:7" x14ac:dyDescent="0.25">
      <c r="E3463" s="31"/>
      <c r="F3463" s="31"/>
      <c r="G3463" s="31"/>
    </row>
    <row r="3464" spans="5:7" x14ac:dyDescent="0.25">
      <c r="E3464" s="31"/>
      <c r="F3464" s="31"/>
      <c r="G3464" s="31"/>
    </row>
    <row r="3465" spans="5:7" x14ac:dyDescent="0.25">
      <c r="E3465" s="31"/>
      <c r="F3465" s="31"/>
      <c r="G3465" s="31"/>
    </row>
    <row r="3466" spans="5:7" x14ac:dyDescent="0.25">
      <c r="E3466" s="31"/>
      <c r="F3466" s="31"/>
      <c r="G3466" s="31"/>
    </row>
    <row r="3467" spans="5:7" x14ac:dyDescent="0.25">
      <c r="E3467" s="31"/>
      <c r="F3467" s="31"/>
      <c r="G3467" s="31"/>
    </row>
    <row r="3468" spans="5:7" x14ac:dyDescent="0.25">
      <c r="E3468" s="31"/>
      <c r="F3468" s="31"/>
      <c r="G3468" s="31"/>
    </row>
    <row r="3469" spans="5:7" x14ac:dyDescent="0.25">
      <c r="E3469" s="31"/>
      <c r="F3469" s="31"/>
      <c r="G3469" s="31"/>
    </row>
    <row r="3470" spans="5:7" x14ac:dyDescent="0.25">
      <c r="E3470" s="31"/>
      <c r="F3470" s="31"/>
      <c r="G3470" s="31"/>
    </row>
    <row r="3471" spans="5:7" x14ac:dyDescent="0.25">
      <c r="E3471" s="31"/>
      <c r="F3471" s="31"/>
      <c r="G3471" s="31"/>
    </row>
    <row r="3472" spans="5:7" x14ac:dyDescent="0.25">
      <c r="E3472" s="31"/>
      <c r="F3472" s="31"/>
      <c r="G3472" s="31"/>
    </row>
    <row r="3473" spans="5:7" x14ac:dyDescent="0.25">
      <c r="E3473" s="31"/>
      <c r="F3473" s="31"/>
      <c r="G3473" s="31"/>
    </row>
    <row r="3474" spans="5:7" x14ac:dyDescent="0.25">
      <c r="E3474" s="31"/>
      <c r="F3474" s="31"/>
      <c r="G3474" s="31"/>
    </row>
    <row r="3475" spans="5:7" x14ac:dyDescent="0.25">
      <c r="E3475" s="31"/>
      <c r="F3475" s="31"/>
      <c r="G3475" s="31"/>
    </row>
    <row r="3476" spans="5:7" x14ac:dyDescent="0.25">
      <c r="E3476" s="31"/>
      <c r="F3476" s="31"/>
      <c r="G3476" s="31"/>
    </row>
    <row r="3477" spans="5:7" x14ac:dyDescent="0.25">
      <c r="E3477" s="31"/>
      <c r="F3477" s="31"/>
      <c r="G3477" s="31"/>
    </row>
    <row r="3478" spans="5:7" x14ac:dyDescent="0.25">
      <c r="E3478" s="31"/>
      <c r="F3478" s="31"/>
      <c r="G3478" s="31"/>
    </row>
    <row r="3479" spans="5:7" x14ac:dyDescent="0.25">
      <c r="E3479" s="31"/>
      <c r="F3479" s="31"/>
      <c r="G3479" s="31"/>
    </row>
    <row r="3480" spans="5:7" x14ac:dyDescent="0.25">
      <c r="E3480" s="31"/>
      <c r="F3480" s="31"/>
      <c r="G3480" s="31"/>
    </row>
    <row r="3481" spans="5:7" x14ac:dyDescent="0.25">
      <c r="E3481" s="31"/>
      <c r="F3481" s="31"/>
      <c r="G3481" s="31"/>
    </row>
    <row r="3482" spans="5:7" x14ac:dyDescent="0.25">
      <c r="E3482" s="31"/>
      <c r="F3482" s="31"/>
      <c r="G3482" s="31"/>
    </row>
    <row r="3483" spans="5:7" x14ac:dyDescent="0.25">
      <c r="E3483" s="31"/>
      <c r="F3483" s="31"/>
      <c r="G3483" s="31"/>
    </row>
    <row r="3484" spans="5:7" x14ac:dyDescent="0.25">
      <c r="E3484" s="31"/>
      <c r="F3484" s="31"/>
      <c r="G3484" s="31"/>
    </row>
    <row r="3485" spans="5:7" x14ac:dyDescent="0.25">
      <c r="E3485" s="31"/>
      <c r="F3485" s="31"/>
      <c r="G3485" s="31"/>
    </row>
    <row r="3486" spans="5:7" x14ac:dyDescent="0.25">
      <c r="E3486" s="31"/>
      <c r="F3486" s="31"/>
      <c r="G3486" s="31"/>
    </row>
    <row r="3487" spans="5:7" x14ac:dyDescent="0.25">
      <c r="E3487" s="31"/>
      <c r="F3487" s="31"/>
      <c r="G3487" s="31"/>
    </row>
    <row r="3488" spans="5:7" x14ac:dyDescent="0.25">
      <c r="E3488" s="31"/>
      <c r="F3488" s="31"/>
      <c r="G3488" s="31"/>
    </row>
    <row r="3489" spans="5:7" x14ac:dyDescent="0.25">
      <c r="E3489" s="31"/>
      <c r="F3489" s="31"/>
      <c r="G3489" s="31"/>
    </row>
    <row r="3490" spans="5:7" x14ac:dyDescent="0.25">
      <c r="E3490" s="31"/>
      <c r="F3490" s="31"/>
      <c r="G3490" s="31"/>
    </row>
    <row r="3491" spans="5:7" x14ac:dyDescent="0.25">
      <c r="E3491" s="31"/>
      <c r="F3491" s="31"/>
      <c r="G3491" s="31"/>
    </row>
    <row r="3492" spans="5:7" x14ac:dyDescent="0.25">
      <c r="E3492" s="31"/>
      <c r="F3492" s="31"/>
      <c r="G3492" s="31"/>
    </row>
    <row r="3493" spans="5:7" x14ac:dyDescent="0.25">
      <c r="E3493" s="31"/>
      <c r="F3493" s="31"/>
      <c r="G3493" s="31"/>
    </row>
    <row r="3494" spans="5:7" x14ac:dyDescent="0.25">
      <c r="E3494" s="31"/>
      <c r="F3494" s="31"/>
      <c r="G3494" s="31"/>
    </row>
    <row r="3495" spans="5:7" x14ac:dyDescent="0.25">
      <c r="E3495" s="31"/>
      <c r="F3495" s="31"/>
      <c r="G3495" s="31"/>
    </row>
    <row r="3496" spans="5:7" x14ac:dyDescent="0.25">
      <c r="E3496" s="31"/>
      <c r="F3496" s="31"/>
      <c r="G3496" s="31"/>
    </row>
    <row r="3497" spans="5:7" x14ac:dyDescent="0.25">
      <c r="E3497" s="31"/>
      <c r="F3497" s="31"/>
      <c r="G3497" s="31"/>
    </row>
    <row r="3498" spans="5:7" x14ac:dyDescent="0.25">
      <c r="E3498" s="31"/>
      <c r="F3498" s="31"/>
      <c r="G3498" s="31"/>
    </row>
    <row r="3499" spans="5:7" x14ac:dyDescent="0.25">
      <c r="E3499" s="31"/>
      <c r="F3499" s="31"/>
      <c r="G3499" s="31"/>
    </row>
    <row r="3500" spans="5:7" x14ac:dyDescent="0.25">
      <c r="E3500" s="31"/>
      <c r="F3500" s="31"/>
      <c r="G3500" s="31"/>
    </row>
    <row r="3501" spans="5:7" x14ac:dyDescent="0.25">
      <c r="E3501" s="31"/>
      <c r="F3501" s="31"/>
      <c r="G3501" s="31"/>
    </row>
    <row r="3502" spans="5:7" x14ac:dyDescent="0.25">
      <c r="E3502" s="31"/>
      <c r="F3502" s="31"/>
      <c r="G3502" s="31"/>
    </row>
    <row r="3503" spans="5:7" x14ac:dyDescent="0.25">
      <c r="E3503" s="31"/>
      <c r="F3503" s="31"/>
      <c r="G3503" s="31"/>
    </row>
    <row r="3504" spans="5:7" x14ac:dyDescent="0.25">
      <c r="E3504" s="31"/>
      <c r="F3504" s="31"/>
      <c r="G3504" s="31"/>
    </row>
    <row r="3505" spans="5:7" x14ac:dyDescent="0.25">
      <c r="E3505" s="31"/>
      <c r="F3505" s="31"/>
      <c r="G3505" s="31"/>
    </row>
    <row r="3506" spans="5:7" x14ac:dyDescent="0.25">
      <c r="E3506" s="31"/>
      <c r="F3506" s="31"/>
      <c r="G3506" s="31"/>
    </row>
    <row r="3507" spans="5:7" x14ac:dyDescent="0.25">
      <c r="E3507" s="31"/>
      <c r="F3507" s="31"/>
      <c r="G3507" s="31"/>
    </row>
    <row r="3508" spans="5:7" x14ac:dyDescent="0.25">
      <c r="E3508" s="31"/>
      <c r="F3508" s="31"/>
      <c r="G3508" s="31"/>
    </row>
    <row r="3509" spans="5:7" x14ac:dyDescent="0.25">
      <c r="E3509" s="31"/>
      <c r="F3509" s="31"/>
      <c r="G3509" s="31"/>
    </row>
    <row r="3510" spans="5:7" x14ac:dyDescent="0.25">
      <c r="E3510" s="31"/>
      <c r="F3510" s="31"/>
      <c r="G3510" s="31"/>
    </row>
    <row r="3511" spans="5:7" x14ac:dyDescent="0.25">
      <c r="E3511" s="31"/>
      <c r="F3511" s="31"/>
      <c r="G3511" s="31"/>
    </row>
    <row r="3512" spans="5:7" x14ac:dyDescent="0.25">
      <c r="E3512" s="31"/>
      <c r="F3512" s="31"/>
      <c r="G3512" s="31"/>
    </row>
    <row r="3513" spans="5:7" x14ac:dyDescent="0.25">
      <c r="E3513" s="31"/>
      <c r="F3513" s="31"/>
      <c r="G3513" s="31"/>
    </row>
    <row r="3514" spans="5:7" x14ac:dyDescent="0.25">
      <c r="E3514" s="31"/>
      <c r="F3514" s="31"/>
      <c r="G3514" s="31"/>
    </row>
    <row r="3515" spans="5:7" x14ac:dyDescent="0.25">
      <c r="E3515" s="31"/>
      <c r="F3515" s="31"/>
      <c r="G3515" s="31"/>
    </row>
    <row r="3516" spans="5:7" x14ac:dyDescent="0.25">
      <c r="E3516" s="31"/>
      <c r="F3516" s="31"/>
      <c r="G3516" s="31"/>
    </row>
    <row r="3517" spans="5:7" x14ac:dyDescent="0.25">
      <c r="E3517" s="31"/>
      <c r="F3517" s="31"/>
      <c r="G3517" s="31"/>
    </row>
    <row r="3518" spans="5:7" x14ac:dyDescent="0.25">
      <c r="E3518" s="31"/>
      <c r="F3518" s="31"/>
      <c r="G3518" s="31"/>
    </row>
    <row r="3519" spans="5:7" x14ac:dyDescent="0.25">
      <c r="E3519" s="31"/>
      <c r="F3519" s="31"/>
      <c r="G3519" s="31"/>
    </row>
    <row r="3520" spans="5:7" x14ac:dyDescent="0.25">
      <c r="E3520" s="31"/>
      <c r="F3520" s="31"/>
      <c r="G3520" s="31"/>
    </row>
    <row r="3521" spans="5:7" x14ac:dyDescent="0.25">
      <c r="E3521" s="31"/>
      <c r="F3521" s="31"/>
      <c r="G3521" s="31"/>
    </row>
    <row r="3522" spans="5:7" x14ac:dyDescent="0.25">
      <c r="E3522" s="31"/>
      <c r="F3522" s="31"/>
      <c r="G3522" s="31"/>
    </row>
    <row r="3523" spans="5:7" x14ac:dyDescent="0.25">
      <c r="E3523" s="31"/>
      <c r="F3523" s="31"/>
      <c r="G3523" s="31"/>
    </row>
    <row r="3524" spans="5:7" x14ac:dyDescent="0.25">
      <c r="E3524" s="31"/>
      <c r="F3524" s="31"/>
      <c r="G3524" s="31"/>
    </row>
    <row r="3525" spans="5:7" x14ac:dyDescent="0.25">
      <c r="E3525" s="31"/>
      <c r="F3525" s="31"/>
      <c r="G3525" s="31"/>
    </row>
    <row r="3526" spans="5:7" x14ac:dyDescent="0.25">
      <c r="E3526" s="31"/>
      <c r="F3526" s="31"/>
      <c r="G3526" s="31"/>
    </row>
    <row r="3527" spans="5:7" x14ac:dyDescent="0.25">
      <c r="E3527" s="31"/>
      <c r="F3527" s="31"/>
      <c r="G3527" s="31"/>
    </row>
    <row r="3528" spans="5:7" x14ac:dyDescent="0.25">
      <c r="E3528" s="31"/>
      <c r="F3528" s="31"/>
      <c r="G3528" s="31"/>
    </row>
    <row r="3529" spans="5:7" x14ac:dyDescent="0.25">
      <c r="E3529" s="31"/>
      <c r="F3529" s="31"/>
      <c r="G3529" s="31"/>
    </row>
    <row r="3530" spans="5:7" x14ac:dyDescent="0.25">
      <c r="E3530" s="31"/>
      <c r="F3530" s="31"/>
      <c r="G3530" s="31"/>
    </row>
    <row r="3531" spans="5:7" x14ac:dyDescent="0.25">
      <c r="E3531" s="31"/>
      <c r="F3531" s="31"/>
      <c r="G3531" s="31"/>
    </row>
    <row r="3532" spans="5:7" x14ac:dyDescent="0.25">
      <c r="E3532" s="31"/>
      <c r="F3532" s="31"/>
      <c r="G3532" s="31"/>
    </row>
    <row r="3533" spans="5:7" x14ac:dyDescent="0.25">
      <c r="E3533" s="31"/>
      <c r="F3533" s="31"/>
      <c r="G3533" s="31"/>
    </row>
    <row r="3534" spans="5:7" x14ac:dyDescent="0.25">
      <c r="E3534" s="31"/>
      <c r="F3534" s="31"/>
      <c r="G3534" s="31"/>
    </row>
    <row r="3535" spans="5:7" x14ac:dyDescent="0.25">
      <c r="E3535" s="31"/>
      <c r="F3535" s="31"/>
      <c r="G3535" s="31"/>
    </row>
    <row r="3536" spans="5:7" x14ac:dyDescent="0.25">
      <c r="E3536" s="31"/>
      <c r="F3536" s="31"/>
      <c r="G3536" s="31"/>
    </row>
    <row r="3537" spans="5:7" x14ac:dyDescent="0.25">
      <c r="E3537" s="31"/>
      <c r="F3537" s="31"/>
      <c r="G3537" s="31"/>
    </row>
    <row r="3538" spans="5:7" x14ac:dyDescent="0.25">
      <c r="E3538" s="31"/>
      <c r="F3538" s="31"/>
      <c r="G3538" s="31"/>
    </row>
    <row r="3539" spans="5:7" x14ac:dyDescent="0.25">
      <c r="E3539" s="31"/>
      <c r="F3539" s="31"/>
      <c r="G3539" s="31"/>
    </row>
    <row r="3540" spans="5:7" x14ac:dyDescent="0.25">
      <c r="E3540" s="31"/>
      <c r="F3540" s="31"/>
      <c r="G3540" s="31"/>
    </row>
    <row r="3541" spans="5:7" x14ac:dyDescent="0.25">
      <c r="E3541" s="31"/>
      <c r="F3541" s="31"/>
      <c r="G3541" s="31"/>
    </row>
    <row r="3542" spans="5:7" x14ac:dyDescent="0.25">
      <c r="E3542" s="31"/>
      <c r="F3542" s="31"/>
      <c r="G3542" s="31"/>
    </row>
    <row r="3543" spans="5:7" x14ac:dyDescent="0.25">
      <c r="E3543" s="31"/>
      <c r="F3543" s="31"/>
      <c r="G3543" s="31"/>
    </row>
    <row r="3544" spans="5:7" x14ac:dyDescent="0.25">
      <c r="E3544" s="31"/>
      <c r="F3544" s="31"/>
      <c r="G3544" s="31"/>
    </row>
    <row r="3545" spans="5:7" x14ac:dyDescent="0.25">
      <c r="E3545" s="31"/>
      <c r="F3545" s="31"/>
      <c r="G3545" s="31"/>
    </row>
    <row r="3546" spans="5:7" x14ac:dyDescent="0.25">
      <c r="E3546" s="31"/>
      <c r="F3546" s="31"/>
      <c r="G3546" s="31"/>
    </row>
    <row r="3547" spans="5:7" x14ac:dyDescent="0.25">
      <c r="E3547" s="31"/>
      <c r="F3547" s="31"/>
      <c r="G3547" s="31"/>
    </row>
    <row r="3548" spans="5:7" x14ac:dyDescent="0.25">
      <c r="E3548" s="31"/>
      <c r="F3548" s="31"/>
      <c r="G3548" s="31"/>
    </row>
    <row r="3549" spans="5:7" x14ac:dyDescent="0.25">
      <c r="E3549" s="31"/>
      <c r="F3549" s="31"/>
      <c r="G3549" s="31"/>
    </row>
    <row r="3550" spans="5:7" x14ac:dyDescent="0.25">
      <c r="E3550" s="31"/>
      <c r="F3550" s="31"/>
      <c r="G3550" s="31"/>
    </row>
    <row r="3551" spans="5:7" x14ac:dyDescent="0.25">
      <c r="E3551" s="31"/>
      <c r="F3551" s="31"/>
      <c r="G3551" s="31"/>
    </row>
    <row r="3552" spans="5:7" x14ac:dyDescent="0.25">
      <c r="E3552" s="31"/>
      <c r="F3552" s="31"/>
      <c r="G3552" s="31"/>
    </row>
    <row r="3553" spans="5:7" x14ac:dyDescent="0.25">
      <c r="E3553" s="31"/>
      <c r="F3553" s="31"/>
      <c r="G3553" s="31"/>
    </row>
    <row r="3554" spans="5:7" x14ac:dyDescent="0.25">
      <c r="E3554" s="31"/>
      <c r="F3554" s="31"/>
      <c r="G3554" s="31"/>
    </row>
    <row r="3555" spans="5:7" x14ac:dyDescent="0.25">
      <c r="E3555" s="31"/>
      <c r="F3555" s="31"/>
      <c r="G3555" s="31"/>
    </row>
    <row r="3556" spans="5:7" x14ac:dyDescent="0.25">
      <c r="E3556" s="31"/>
      <c r="F3556" s="31"/>
      <c r="G3556" s="31"/>
    </row>
    <row r="3557" spans="5:7" x14ac:dyDescent="0.25">
      <c r="E3557" s="31"/>
      <c r="F3557" s="31"/>
      <c r="G3557" s="31"/>
    </row>
    <row r="3558" spans="5:7" x14ac:dyDescent="0.25">
      <c r="E3558" s="31"/>
      <c r="F3558" s="31"/>
      <c r="G3558" s="31"/>
    </row>
    <row r="3559" spans="5:7" x14ac:dyDescent="0.25">
      <c r="E3559" s="31"/>
      <c r="F3559" s="31"/>
      <c r="G3559" s="31"/>
    </row>
    <row r="3560" spans="5:7" x14ac:dyDescent="0.25">
      <c r="E3560" s="31"/>
      <c r="F3560" s="31"/>
      <c r="G3560" s="31"/>
    </row>
    <row r="3561" spans="5:7" x14ac:dyDescent="0.25">
      <c r="E3561" s="31"/>
      <c r="F3561" s="31"/>
      <c r="G3561" s="31"/>
    </row>
    <row r="3562" spans="5:7" x14ac:dyDescent="0.25">
      <c r="E3562" s="31"/>
      <c r="F3562" s="31"/>
      <c r="G3562" s="31"/>
    </row>
    <row r="3563" spans="5:7" x14ac:dyDescent="0.25">
      <c r="E3563" s="31"/>
      <c r="F3563" s="31"/>
      <c r="G3563" s="31"/>
    </row>
    <row r="3564" spans="5:7" x14ac:dyDescent="0.25">
      <c r="E3564" s="31"/>
      <c r="F3564" s="31"/>
      <c r="G3564" s="31"/>
    </row>
    <row r="3565" spans="5:7" x14ac:dyDescent="0.25">
      <c r="E3565" s="31"/>
      <c r="F3565" s="31"/>
      <c r="G3565" s="31"/>
    </row>
    <row r="3566" spans="5:7" x14ac:dyDescent="0.25">
      <c r="E3566" s="31"/>
      <c r="F3566" s="31"/>
      <c r="G3566" s="31"/>
    </row>
    <row r="3567" spans="5:7" x14ac:dyDescent="0.25">
      <c r="E3567" s="31"/>
      <c r="F3567" s="31"/>
      <c r="G3567" s="31"/>
    </row>
    <row r="3568" spans="5:7" x14ac:dyDescent="0.25">
      <c r="E3568" s="31"/>
      <c r="F3568" s="31"/>
      <c r="G3568" s="31"/>
    </row>
    <row r="3569" spans="5:7" x14ac:dyDescent="0.25">
      <c r="E3569" s="31"/>
      <c r="F3569" s="31"/>
      <c r="G3569" s="31"/>
    </row>
    <row r="3570" spans="5:7" x14ac:dyDescent="0.25">
      <c r="E3570" s="31"/>
      <c r="F3570" s="31"/>
      <c r="G3570" s="31"/>
    </row>
    <row r="3571" spans="5:7" x14ac:dyDescent="0.25">
      <c r="E3571" s="31"/>
      <c r="F3571" s="31"/>
      <c r="G3571" s="31"/>
    </row>
    <row r="3572" spans="5:7" x14ac:dyDescent="0.25">
      <c r="E3572" s="31"/>
      <c r="F3572" s="31"/>
      <c r="G3572" s="31"/>
    </row>
    <row r="3573" spans="5:7" x14ac:dyDescent="0.25">
      <c r="E3573" s="31"/>
      <c r="F3573" s="31"/>
      <c r="G3573" s="31"/>
    </row>
    <row r="3574" spans="5:7" x14ac:dyDescent="0.25">
      <c r="E3574" s="31"/>
      <c r="F3574" s="31"/>
      <c r="G3574" s="31"/>
    </row>
    <row r="3575" spans="5:7" x14ac:dyDescent="0.25">
      <c r="E3575" s="31"/>
      <c r="F3575" s="31"/>
      <c r="G3575" s="31"/>
    </row>
    <row r="3576" spans="5:7" x14ac:dyDescent="0.25">
      <c r="E3576" s="31"/>
      <c r="F3576" s="31"/>
      <c r="G3576" s="31"/>
    </row>
    <row r="3577" spans="5:7" x14ac:dyDescent="0.25">
      <c r="E3577" s="31"/>
      <c r="F3577" s="31"/>
      <c r="G3577" s="31"/>
    </row>
    <row r="3578" spans="5:7" x14ac:dyDescent="0.25">
      <c r="E3578" s="31"/>
      <c r="F3578" s="31"/>
      <c r="G3578" s="31"/>
    </row>
    <row r="3579" spans="5:7" x14ac:dyDescent="0.25">
      <c r="E3579" s="31"/>
      <c r="F3579" s="31"/>
      <c r="G3579" s="31"/>
    </row>
    <row r="3580" spans="5:7" x14ac:dyDescent="0.25">
      <c r="E3580" s="31"/>
      <c r="F3580" s="31"/>
      <c r="G3580" s="31"/>
    </row>
    <row r="3581" spans="5:7" x14ac:dyDescent="0.25">
      <c r="E3581" s="31"/>
      <c r="F3581" s="31"/>
      <c r="G3581" s="31"/>
    </row>
    <row r="3582" spans="5:7" x14ac:dyDescent="0.25">
      <c r="E3582" s="31"/>
      <c r="F3582" s="31"/>
      <c r="G3582" s="31"/>
    </row>
    <row r="3583" spans="5:7" x14ac:dyDescent="0.25">
      <c r="E3583" s="31"/>
      <c r="F3583" s="31"/>
      <c r="G3583" s="31"/>
    </row>
    <row r="3584" spans="5:7" x14ac:dyDescent="0.25">
      <c r="E3584" s="31"/>
      <c r="F3584" s="31"/>
      <c r="G3584" s="31"/>
    </row>
    <row r="3585" spans="5:7" x14ac:dyDescent="0.25">
      <c r="E3585" s="31"/>
      <c r="F3585" s="31"/>
      <c r="G3585" s="31"/>
    </row>
    <row r="3586" spans="5:7" x14ac:dyDescent="0.25">
      <c r="E3586" s="31"/>
      <c r="F3586" s="31"/>
      <c r="G3586" s="31"/>
    </row>
    <row r="3587" spans="5:7" x14ac:dyDescent="0.25">
      <c r="E3587" s="31"/>
      <c r="F3587" s="31"/>
      <c r="G3587" s="31"/>
    </row>
    <row r="3588" spans="5:7" x14ac:dyDescent="0.25">
      <c r="E3588" s="31"/>
      <c r="F3588" s="31"/>
      <c r="G3588" s="31"/>
    </row>
    <row r="3589" spans="5:7" x14ac:dyDescent="0.25">
      <c r="E3589" s="31"/>
      <c r="F3589" s="31"/>
      <c r="G3589" s="31"/>
    </row>
    <row r="3590" spans="5:7" x14ac:dyDescent="0.25">
      <c r="E3590" s="31"/>
      <c r="F3590" s="31"/>
      <c r="G3590" s="31"/>
    </row>
    <row r="3591" spans="5:7" x14ac:dyDescent="0.25">
      <c r="E3591" s="31"/>
      <c r="F3591" s="31"/>
      <c r="G3591" s="31"/>
    </row>
    <row r="3592" spans="5:7" x14ac:dyDescent="0.25">
      <c r="E3592" s="31"/>
      <c r="F3592" s="31"/>
      <c r="G3592" s="31"/>
    </row>
    <row r="3593" spans="5:7" x14ac:dyDescent="0.25">
      <c r="E3593" s="31"/>
      <c r="F3593" s="31"/>
      <c r="G3593" s="31"/>
    </row>
    <row r="3594" spans="5:7" x14ac:dyDescent="0.25">
      <c r="E3594" s="31"/>
      <c r="F3594" s="31"/>
      <c r="G3594" s="31"/>
    </row>
    <row r="3595" spans="5:7" x14ac:dyDescent="0.25">
      <c r="E3595" s="31"/>
      <c r="F3595" s="31"/>
      <c r="G3595" s="31"/>
    </row>
    <row r="3596" spans="5:7" x14ac:dyDescent="0.25">
      <c r="E3596" s="31"/>
      <c r="F3596" s="31"/>
      <c r="G3596" s="31"/>
    </row>
    <row r="3597" spans="5:7" x14ac:dyDescent="0.25">
      <c r="E3597" s="31"/>
      <c r="F3597" s="31"/>
      <c r="G3597" s="31"/>
    </row>
    <row r="3598" spans="5:7" x14ac:dyDescent="0.25">
      <c r="E3598" s="31"/>
      <c r="F3598" s="31"/>
      <c r="G3598" s="31"/>
    </row>
    <row r="3599" spans="5:7" x14ac:dyDescent="0.25">
      <c r="E3599" s="31"/>
      <c r="F3599" s="31"/>
      <c r="G3599" s="31"/>
    </row>
    <row r="3600" spans="5:7" x14ac:dyDescent="0.25">
      <c r="E3600" s="31"/>
      <c r="F3600" s="31"/>
      <c r="G3600" s="31"/>
    </row>
    <row r="3601" spans="5:7" x14ac:dyDescent="0.25">
      <c r="E3601" s="31"/>
      <c r="F3601" s="31"/>
      <c r="G3601" s="31"/>
    </row>
    <row r="3602" spans="5:7" x14ac:dyDescent="0.25">
      <c r="E3602" s="31"/>
      <c r="F3602" s="31"/>
      <c r="G3602" s="31"/>
    </row>
    <row r="3603" spans="5:7" x14ac:dyDescent="0.25">
      <c r="E3603" s="31"/>
      <c r="F3603" s="31"/>
      <c r="G3603" s="31"/>
    </row>
    <row r="3604" spans="5:7" x14ac:dyDescent="0.25">
      <c r="E3604" s="31"/>
      <c r="F3604" s="31"/>
      <c r="G3604" s="31"/>
    </row>
    <row r="3605" spans="5:7" x14ac:dyDescent="0.25">
      <c r="E3605" s="31"/>
      <c r="F3605" s="31"/>
      <c r="G3605" s="31"/>
    </row>
    <row r="3606" spans="5:7" x14ac:dyDescent="0.25">
      <c r="E3606" s="31"/>
      <c r="F3606" s="31"/>
      <c r="G3606" s="31"/>
    </row>
    <row r="3607" spans="5:7" x14ac:dyDescent="0.25">
      <c r="E3607" s="31"/>
      <c r="F3607" s="31"/>
      <c r="G3607" s="31"/>
    </row>
    <row r="3608" spans="5:7" x14ac:dyDescent="0.25">
      <c r="E3608" s="31"/>
      <c r="F3608" s="31"/>
      <c r="G3608" s="31"/>
    </row>
    <row r="3609" spans="5:7" x14ac:dyDescent="0.25">
      <c r="E3609" s="31"/>
      <c r="F3609" s="31"/>
      <c r="G3609" s="31"/>
    </row>
    <row r="3610" spans="5:7" x14ac:dyDescent="0.25">
      <c r="E3610" s="31"/>
      <c r="F3610" s="31"/>
      <c r="G3610" s="31"/>
    </row>
    <row r="3611" spans="5:7" x14ac:dyDescent="0.25">
      <c r="E3611" s="31"/>
      <c r="F3611" s="31"/>
      <c r="G3611" s="31"/>
    </row>
    <row r="3612" spans="5:7" x14ac:dyDescent="0.25">
      <c r="E3612" s="31"/>
      <c r="F3612" s="31"/>
      <c r="G3612" s="31"/>
    </row>
    <row r="3613" spans="5:7" x14ac:dyDescent="0.25">
      <c r="E3613" s="31"/>
      <c r="F3613" s="31"/>
      <c r="G3613" s="31"/>
    </row>
    <row r="3614" spans="5:7" x14ac:dyDescent="0.25">
      <c r="E3614" s="31"/>
      <c r="F3614" s="31"/>
      <c r="G3614" s="31"/>
    </row>
    <row r="3615" spans="5:7" x14ac:dyDescent="0.25">
      <c r="E3615" s="31"/>
      <c r="F3615" s="31"/>
      <c r="G3615" s="31"/>
    </row>
    <row r="3616" spans="5:7" x14ac:dyDescent="0.25">
      <c r="E3616" s="31"/>
      <c r="F3616" s="31"/>
      <c r="G3616" s="31"/>
    </row>
    <row r="3617" spans="5:7" x14ac:dyDescent="0.25">
      <c r="E3617" s="31"/>
      <c r="F3617" s="31"/>
      <c r="G3617" s="31"/>
    </row>
    <row r="3618" spans="5:7" x14ac:dyDescent="0.25">
      <c r="E3618" s="31"/>
      <c r="F3618" s="31"/>
      <c r="G3618" s="31"/>
    </row>
    <row r="3619" spans="5:7" x14ac:dyDescent="0.25">
      <c r="E3619" s="31"/>
      <c r="F3619" s="31"/>
      <c r="G3619" s="31"/>
    </row>
    <row r="3620" spans="5:7" x14ac:dyDescent="0.25">
      <c r="E3620" s="31"/>
      <c r="F3620" s="31"/>
      <c r="G3620" s="31"/>
    </row>
    <row r="3621" spans="5:7" x14ac:dyDescent="0.25">
      <c r="E3621" s="31"/>
      <c r="F3621" s="31"/>
      <c r="G3621" s="31"/>
    </row>
    <row r="3622" spans="5:7" x14ac:dyDescent="0.25">
      <c r="E3622" s="31"/>
      <c r="F3622" s="31"/>
      <c r="G3622" s="31"/>
    </row>
    <row r="3623" spans="5:7" x14ac:dyDescent="0.25">
      <c r="E3623" s="31"/>
      <c r="F3623" s="31"/>
      <c r="G3623" s="31"/>
    </row>
    <row r="3624" spans="5:7" x14ac:dyDescent="0.25">
      <c r="E3624" s="31"/>
      <c r="F3624" s="31"/>
      <c r="G3624" s="31"/>
    </row>
    <row r="3625" spans="5:7" x14ac:dyDescent="0.25">
      <c r="E3625" s="31"/>
      <c r="F3625" s="31"/>
      <c r="G3625" s="31"/>
    </row>
    <row r="3626" spans="5:7" x14ac:dyDescent="0.25">
      <c r="E3626" s="31"/>
      <c r="F3626" s="31"/>
      <c r="G3626" s="31"/>
    </row>
    <row r="3627" spans="5:7" x14ac:dyDescent="0.25">
      <c r="E3627" s="31"/>
      <c r="F3627" s="31"/>
      <c r="G3627" s="31"/>
    </row>
    <row r="3628" spans="5:7" x14ac:dyDescent="0.25">
      <c r="E3628" s="31"/>
      <c r="F3628" s="31"/>
      <c r="G3628" s="31"/>
    </row>
    <row r="3629" spans="5:7" x14ac:dyDescent="0.25">
      <c r="E3629" s="31"/>
      <c r="F3629" s="31"/>
      <c r="G3629" s="31"/>
    </row>
    <row r="3630" spans="5:7" x14ac:dyDescent="0.25">
      <c r="E3630" s="31"/>
      <c r="F3630" s="31"/>
      <c r="G3630" s="31"/>
    </row>
    <row r="3631" spans="5:7" x14ac:dyDescent="0.25">
      <c r="E3631" s="31"/>
      <c r="F3631" s="31"/>
      <c r="G3631" s="31"/>
    </row>
    <row r="3632" spans="5:7" x14ac:dyDescent="0.25">
      <c r="E3632" s="31"/>
      <c r="F3632" s="31"/>
      <c r="G3632" s="31"/>
    </row>
    <row r="3633" spans="5:7" x14ac:dyDescent="0.25">
      <c r="E3633" s="31"/>
      <c r="F3633" s="31"/>
      <c r="G3633" s="31"/>
    </row>
    <row r="3634" spans="5:7" x14ac:dyDescent="0.25">
      <c r="E3634" s="31"/>
      <c r="F3634" s="31"/>
      <c r="G3634" s="31"/>
    </row>
    <row r="3635" spans="5:7" x14ac:dyDescent="0.25">
      <c r="E3635" s="31"/>
      <c r="F3635" s="31"/>
      <c r="G3635" s="31"/>
    </row>
    <row r="3636" spans="5:7" x14ac:dyDescent="0.25">
      <c r="E3636" s="31"/>
      <c r="F3636" s="31"/>
      <c r="G3636" s="31"/>
    </row>
    <row r="3637" spans="5:7" x14ac:dyDescent="0.25">
      <c r="E3637" s="31"/>
      <c r="F3637" s="31"/>
      <c r="G3637" s="31"/>
    </row>
    <row r="3638" spans="5:7" x14ac:dyDescent="0.25">
      <c r="E3638" s="31"/>
      <c r="F3638" s="31"/>
      <c r="G3638" s="31"/>
    </row>
    <row r="3639" spans="5:7" x14ac:dyDescent="0.25">
      <c r="E3639" s="31"/>
      <c r="F3639" s="31"/>
      <c r="G3639" s="31"/>
    </row>
    <row r="3640" spans="5:7" x14ac:dyDescent="0.25">
      <c r="E3640" s="31"/>
      <c r="F3640" s="31"/>
      <c r="G3640" s="31"/>
    </row>
    <row r="3641" spans="5:7" x14ac:dyDescent="0.25">
      <c r="E3641" s="31"/>
      <c r="F3641" s="31"/>
      <c r="G3641" s="31"/>
    </row>
    <row r="3642" spans="5:7" x14ac:dyDescent="0.25">
      <c r="E3642" s="31"/>
      <c r="F3642" s="31"/>
      <c r="G3642" s="31"/>
    </row>
    <row r="3643" spans="5:7" x14ac:dyDescent="0.25">
      <c r="E3643" s="31"/>
      <c r="F3643" s="31"/>
      <c r="G3643" s="31"/>
    </row>
    <row r="3644" spans="5:7" x14ac:dyDescent="0.25">
      <c r="E3644" s="31"/>
      <c r="F3644" s="31"/>
      <c r="G3644" s="31"/>
    </row>
    <row r="3645" spans="5:7" x14ac:dyDescent="0.25">
      <c r="E3645" s="31"/>
      <c r="F3645" s="31"/>
      <c r="G3645" s="31"/>
    </row>
    <row r="3646" spans="5:7" x14ac:dyDescent="0.25">
      <c r="E3646" s="31"/>
      <c r="F3646" s="31"/>
      <c r="G3646" s="31"/>
    </row>
    <row r="3647" spans="5:7" x14ac:dyDescent="0.25">
      <c r="E3647" s="31"/>
      <c r="F3647" s="31"/>
      <c r="G3647" s="31"/>
    </row>
    <row r="3648" spans="5:7" x14ac:dyDescent="0.25">
      <c r="E3648" s="31"/>
      <c r="F3648" s="31"/>
      <c r="G3648" s="31"/>
    </row>
    <row r="3649" spans="5:7" x14ac:dyDescent="0.25">
      <c r="E3649" s="31"/>
      <c r="F3649" s="31"/>
      <c r="G3649" s="31"/>
    </row>
    <row r="3650" spans="5:7" x14ac:dyDescent="0.25">
      <c r="E3650" s="31"/>
      <c r="F3650" s="31"/>
      <c r="G3650" s="31"/>
    </row>
    <row r="3651" spans="5:7" x14ac:dyDescent="0.25">
      <c r="E3651" s="31"/>
      <c r="F3651" s="31"/>
      <c r="G3651" s="31"/>
    </row>
    <row r="3652" spans="5:7" x14ac:dyDescent="0.25">
      <c r="E3652" s="31"/>
      <c r="F3652" s="31"/>
      <c r="G3652" s="31"/>
    </row>
    <row r="3653" spans="5:7" x14ac:dyDescent="0.25">
      <c r="E3653" s="31"/>
      <c r="F3653" s="31"/>
      <c r="G3653" s="31"/>
    </row>
    <row r="3654" spans="5:7" x14ac:dyDescent="0.25">
      <c r="E3654" s="31"/>
      <c r="F3654" s="31"/>
      <c r="G3654" s="31"/>
    </row>
    <row r="3655" spans="5:7" x14ac:dyDescent="0.25">
      <c r="E3655" s="31"/>
      <c r="F3655" s="31"/>
      <c r="G3655" s="31"/>
    </row>
    <row r="3656" spans="5:7" x14ac:dyDescent="0.25">
      <c r="E3656" s="31"/>
      <c r="F3656" s="31"/>
      <c r="G3656" s="31"/>
    </row>
    <row r="3657" spans="5:7" x14ac:dyDescent="0.25">
      <c r="E3657" s="31"/>
      <c r="F3657" s="31"/>
      <c r="G3657" s="31"/>
    </row>
    <row r="3658" spans="5:7" x14ac:dyDescent="0.25">
      <c r="E3658" s="31"/>
      <c r="F3658" s="31"/>
      <c r="G3658" s="31"/>
    </row>
    <row r="3659" spans="5:7" x14ac:dyDescent="0.25">
      <c r="E3659" s="31"/>
      <c r="F3659" s="31"/>
      <c r="G3659" s="31"/>
    </row>
    <row r="3660" spans="5:7" x14ac:dyDescent="0.25">
      <c r="E3660" s="31"/>
      <c r="F3660" s="31"/>
      <c r="G3660" s="31"/>
    </row>
    <row r="3661" spans="5:7" x14ac:dyDescent="0.25">
      <c r="E3661" s="31"/>
      <c r="F3661" s="31"/>
      <c r="G3661" s="31"/>
    </row>
    <row r="3662" spans="5:7" x14ac:dyDescent="0.25">
      <c r="E3662" s="31"/>
      <c r="F3662" s="31"/>
      <c r="G3662" s="31"/>
    </row>
    <row r="3663" spans="5:7" x14ac:dyDescent="0.25">
      <c r="E3663" s="31"/>
      <c r="F3663" s="31"/>
      <c r="G3663" s="31"/>
    </row>
    <row r="3664" spans="5:7" x14ac:dyDescent="0.25">
      <c r="E3664" s="31"/>
      <c r="F3664" s="31"/>
      <c r="G3664" s="31"/>
    </row>
    <row r="3665" spans="5:7" x14ac:dyDescent="0.25">
      <c r="E3665" s="31"/>
      <c r="F3665" s="31"/>
      <c r="G3665" s="31"/>
    </row>
    <row r="3666" spans="5:7" x14ac:dyDescent="0.25">
      <c r="E3666" s="31"/>
      <c r="F3666" s="31"/>
      <c r="G3666" s="31"/>
    </row>
    <row r="3667" spans="5:7" x14ac:dyDescent="0.25">
      <c r="E3667" s="31"/>
      <c r="F3667" s="31"/>
      <c r="G3667" s="31"/>
    </row>
    <row r="3668" spans="5:7" x14ac:dyDescent="0.25">
      <c r="E3668" s="31"/>
      <c r="F3668" s="31"/>
      <c r="G3668" s="31"/>
    </row>
    <row r="3669" spans="5:7" x14ac:dyDescent="0.25">
      <c r="E3669" s="31"/>
      <c r="F3669" s="31"/>
      <c r="G3669" s="31"/>
    </row>
    <row r="3670" spans="5:7" x14ac:dyDescent="0.25">
      <c r="E3670" s="31"/>
      <c r="F3670" s="31"/>
      <c r="G3670" s="31"/>
    </row>
    <row r="3671" spans="5:7" x14ac:dyDescent="0.25">
      <c r="E3671" s="31"/>
      <c r="F3671" s="31"/>
      <c r="G3671" s="31"/>
    </row>
    <row r="3672" spans="5:7" x14ac:dyDescent="0.25">
      <c r="E3672" s="31"/>
      <c r="F3672" s="31"/>
      <c r="G3672" s="31"/>
    </row>
    <row r="3673" spans="5:7" x14ac:dyDescent="0.25">
      <c r="E3673" s="31"/>
      <c r="F3673" s="31"/>
      <c r="G3673" s="31"/>
    </row>
    <row r="3674" spans="5:7" x14ac:dyDescent="0.25">
      <c r="E3674" s="31"/>
      <c r="F3674" s="31"/>
      <c r="G3674" s="31"/>
    </row>
    <row r="3675" spans="5:7" x14ac:dyDescent="0.25">
      <c r="E3675" s="31"/>
      <c r="F3675" s="31"/>
      <c r="G3675" s="31"/>
    </row>
    <row r="3676" spans="5:7" x14ac:dyDescent="0.25">
      <c r="E3676" s="31"/>
      <c r="F3676" s="31"/>
      <c r="G3676" s="31"/>
    </row>
    <row r="3677" spans="5:7" x14ac:dyDescent="0.25">
      <c r="E3677" s="31"/>
      <c r="F3677" s="31"/>
      <c r="G3677" s="31"/>
    </row>
    <row r="3678" spans="5:7" x14ac:dyDescent="0.25">
      <c r="E3678" s="31"/>
      <c r="F3678" s="31"/>
      <c r="G3678" s="31"/>
    </row>
    <row r="3679" spans="5:7" x14ac:dyDescent="0.25">
      <c r="E3679" s="31"/>
      <c r="F3679" s="31"/>
      <c r="G3679" s="31"/>
    </row>
    <row r="3680" spans="5:7" x14ac:dyDescent="0.25">
      <c r="E3680" s="31"/>
      <c r="F3680" s="31"/>
      <c r="G3680" s="31"/>
    </row>
    <row r="3681" spans="5:7" x14ac:dyDescent="0.25">
      <c r="E3681" s="31"/>
      <c r="F3681" s="31"/>
      <c r="G3681" s="31"/>
    </row>
    <row r="3682" spans="5:7" x14ac:dyDescent="0.25">
      <c r="E3682" s="31"/>
      <c r="F3682" s="31"/>
      <c r="G3682" s="31"/>
    </row>
    <row r="3683" spans="5:7" x14ac:dyDescent="0.25">
      <c r="E3683" s="31"/>
      <c r="F3683" s="31"/>
      <c r="G3683" s="31"/>
    </row>
    <row r="3684" spans="5:7" x14ac:dyDescent="0.25">
      <c r="E3684" s="31"/>
      <c r="F3684" s="31"/>
      <c r="G3684" s="31"/>
    </row>
    <row r="3685" spans="5:7" x14ac:dyDescent="0.25">
      <c r="E3685" s="31"/>
      <c r="F3685" s="31"/>
      <c r="G3685" s="31"/>
    </row>
    <row r="3686" spans="5:7" x14ac:dyDescent="0.25">
      <c r="E3686" s="31"/>
      <c r="F3686" s="31"/>
      <c r="G3686" s="31"/>
    </row>
    <row r="3687" spans="5:7" x14ac:dyDescent="0.25">
      <c r="E3687" s="31"/>
      <c r="F3687" s="31"/>
      <c r="G3687" s="31"/>
    </row>
    <row r="3688" spans="5:7" x14ac:dyDescent="0.25">
      <c r="E3688" s="31"/>
      <c r="F3688" s="31"/>
      <c r="G3688" s="31"/>
    </row>
    <row r="3689" spans="5:7" x14ac:dyDescent="0.25">
      <c r="E3689" s="31"/>
      <c r="F3689" s="31"/>
      <c r="G3689" s="31"/>
    </row>
    <row r="3690" spans="5:7" x14ac:dyDescent="0.25">
      <c r="E3690" s="31"/>
      <c r="F3690" s="31"/>
      <c r="G3690" s="31"/>
    </row>
    <row r="3691" spans="5:7" x14ac:dyDescent="0.25">
      <c r="E3691" s="31"/>
      <c r="F3691" s="31"/>
      <c r="G3691" s="31"/>
    </row>
    <row r="3692" spans="5:7" x14ac:dyDescent="0.25">
      <c r="E3692" s="31"/>
      <c r="F3692" s="31"/>
      <c r="G3692" s="31"/>
    </row>
    <row r="3693" spans="5:7" x14ac:dyDescent="0.25">
      <c r="E3693" s="31"/>
      <c r="F3693" s="31"/>
      <c r="G3693" s="31"/>
    </row>
    <row r="3694" spans="5:7" x14ac:dyDescent="0.25">
      <c r="E3694" s="31"/>
      <c r="F3694" s="31"/>
      <c r="G3694" s="31"/>
    </row>
    <row r="3695" spans="5:7" x14ac:dyDescent="0.25">
      <c r="E3695" s="31"/>
      <c r="F3695" s="31"/>
      <c r="G3695" s="31"/>
    </row>
    <row r="3696" spans="5:7" x14ac:dyDescent="0.25">
      <c r="E3696" s="31"/>
      <c r="F3696" s="31"/>
      <c r="G3696" s="31"/>
    </row>
    <row r="3697" spans="5:7" x14ac:dyDescent="0.25">
      <c r="E3697" s="31"/>
      <c r="F3697" s="31"/>
      <c r="G3697" s="31"/>
    </row>
    <row r="3698" spans="5:7" x14ac:dyDescent="0.25">
      <c r="E3698" s="31"/>
      <c r="F3698" s="31"/>
      <c r="G3698" s="31"/>
    </row>
    <row r="3699" spans="5:7" x14ac:dyDescent="0.25">
      <c r="E3699" s="31"/>
      <c r="F3699" s="31"/>
      <c r="G3699" s="31"/>
    </row>
    <row r="3700" spans="5:7" x14ac:dyDescent="0.25">
      <c r="E3700" s="31"/>
      <c r="F3700" s="31"/>
      <c r="G3700" s="31"/>
    </row>
    <row r="3701" spans="5:7" x14ac:dyDescent="0.25">
      <c r="E3701" s="31"/>
      <c r="F3701" s="31"/>
      <c r="G3701" s="31"/>
    </row>
    <row r="3702" spans="5:7" x14ac:dyDescent="0.25">
      <c r="E3702" s="31"/>
      <c r="F3702" s="31"/>
      <c r="G3702" s="31"/>
    </row>
    <row r="3703" spans="5:7" x14ac:dyDescent="0.25">
      <c r="E3703" s="31"/>
      <c r="F3703" s="31"/>
      <c r="G3703" s="31"/>
    </row>
    <row r="3704" spans="5:7" x14ac:dyDescent="0.25">
      <c r="E3704" s="31"/>
      <c r="F3704" s="31"/>
      <c r="G3704" s="31"/>
    </row>
    <row r="3705" spans="5:7" x14ac:dyDescent="0.25">
      <c r="E3705" s="31"/>
      <c r="F3705" s="31"/>
      <c r="G3705" s="31"/>
    </row>
    <row r="3706" spans="5:7" x14ac:dyDescent="0.25">
      <c r="E3706" s="31"/>
      <c r="F3706" s="31"/>
      <c r="G3706" s="31"/>
    </row>
    <row r="3707" spans="5:7" x14ac:dyDescent="0.25">
      <c r="E3707" s="31"/>
      <c r="F3707" s="31"/>
      <c r="G3707" s="31"/>
    </row>
    <row r="3708" spans="5:7" x14ac:dyDescent="0.25">
      <c r="E3708" s="31"/>
      <c r="F3708" s="31"/>
      <c r="G3708" s="31"/>
    </row>
    <row r="3709" spans="5:7" x14ac:dyDescent="0.25">
      <c r="E3709" s="31"/>
      <c r="F3709" s="31"/>
      <c r="G3709" s="31"/>
    </row>
    <row r="3710" spans="5:7" x14ac:dyDescent="0.25">
      <c r="E3710" s="31"/>
      <c r="F3710" s="31"/>
      <c r="G3710" s="31"/>
    </row>
    <row r="3711" spans="5:7" x14ac:dyDescent="0.25">
      <c r="E3711" s="31"/>
      <c r="F3711" s="31"/>
      <c r="G3711" s="31"/>
    </row>
    <row r="3712" spans="5:7" x14ac:dyDescent="0.25">
      <c r="E3712" s="31"/>
      <c r="F3712" s="31"/>
      <c r="G3712" s="31"/>
    </row>
    <row r="3713" spans="5:7" x14ac:dyDescent="0.25">
      <c r="E3713" s="31"/>
      <c r="F3713" s="31"/>
      <c r="G3713" s="31"/>
    </row>
    <row r="3714" spans="5:7" x14ac:dyDescent="0.25">
      <c r="E3714" s="31"/>
      <c r="F3714" s="31"/>
      <c r="G3714" s="31"/>
    </row>
    <row r="3715" spans="5:7" x14ac:dyDescent="0.25">
      <c r="E3715" s="31"/>
      <c r="F3715" s="31"/>
      <c r="G3715" s="31"/>
    </row>
    <row r="3716" spans="5:7" x14ac:dyDescent="0.25">
      <c r="E3716" s="31"/>
      <c r="F3716" s="31"/>
      <c r="G3716" s="31"/>
    </row>
    <row r="3717" spans="5:7" x14ac:dyDescent="0.25">
      <c r="E3717" s="31"/>
      <c r="F3717" s="31"/>
      <c r="G3717" s="31"/>
    </row>
    <row r="3718" spans="5:7" x14ac:dyDescent="0.25">
      <c r="E3718" s="31"/>
      <c r="F3718" s="31"/>
      <c r="G3718" s="31"/>
    </row>
    <row r="3719" spans="5:7" x14ac:dyDescent="0.25">
      <c r="E3719" s="31"/>
      <c r="F3719" s="31"/>
      <c r="G3719" s="31"/>
    </row>
    <row r="3720" spans="5:7" x14ac:dyDescent="0.25">
      <c r="E3720" s="31"/>
      <c r="F3720" s="31"/>
      <c r="G3720" s="31"/>
    </row>
    <row r="3721" spans="5:7" x14ac:dyDescent="0.25">
      <c r="E3721" s="31"/>
      <c r="F3721" s="31"/>
      <c r="G3721" s="31"/>
    </row>
    <row r="3722" spans="5:7" x14ac:dyDescent="0.25">
      <c r="E3722" s="31"/>
      <c r="F3722" s="31"/>
      <c r="G3722" s="31"/>
    </row>
    <row r="3723" spans="5:7" x14ac:dyDescent="0.25">
      <c r="E3723" s="31"/>
      <c r="F3723" s="31"/>
      <c r="G3723" s="31"/>
    </row>
    <row r="3724" spans="5:7" x14ac:dyDescent="0.25">
      <c r="E3724" s="31"/>
      <c r="F3724" s="31"/>
      <c r="G3724" s="31"/>
    </row>
    <row r="3725" spans="5:7" x14ac:dyDescent="0.25">
      <c r="E3725" s="31"/>
      <c r="F3725" s="31"/>
      <c r="G3725" s="31"/>
    </row>
    <row r="3726" spans="5:7" x14ac:dyDescent="0.25">
      <c r="E3726" s="31"/>
      <c r="F3726" s="31"/>
      <c r="G3726" s="31"/>
    </row>
    <row r="3727" spans="5:7" x14ac:dyDescent="0.25">
      <c r="E3727" s="31"/>
      <c r="F3727" s="31"/>
      <c r="G3727" s="31"/>
    </row>
    <row r="3728" spans="5:7" x14ac:dyDescent="0.25">
      <c r="E3728" s="31"/>
      <c r="F3728" s="31"/>
      <c r="G3728" s="31"/>
    </row>
    <row r="3729" spans="5:7" x14ac:dyDescent="0.25">
      <c r="E3729" s="31"/>
      <c r="F3729" s="31"/>
      <c r="G3729" s="31"/>
    </row>
    <row r="3730" spans="5:7" x14ac:dyDescent="0.25">
      <c r="E3730" s="31"/>
      <c r="F3730" s="31"/>
      <c r="G3730" s="31"/>
    </row>
    <row r="3731" spans="5:7" x14ac:dyDescent="0.25">
      <c r="E3731" s="31"/>
      <c r="F3731" s="31"/>
      <c r="G3731" s="31"/>
    </row>
    <row r="3732" spans="5:7" x14ac:dyDescent="0.25">
      <c r="E3732" s="31"/>
      <c r="F3732" s="31"/>
      <c r="G3732" s="31"/>
    </row>
    <row r="3733" spans="5:7" x14ac:dyDescent="0.25">
      <c r="E3733" s="31"/>
      <c r="F3733" s="31"/>
      <c r="G3733" s="31"/>
    </row>
    <row r="3734" spans="5:7" x14ac:dyDescent="0.25">
      <c r="E3734" s="31"/>
      <c r="F3734" s="31"/>
      <c r="G3734" s="31"/>
    </row>
    <row r="3735" spans="5:7" x14ac:dyDescent="0.25">
      <c r="E3735" s="31"/>
      <c r="F3735" s="31"/>
      <c r="G3735" s="31"/>
    </row>
    <row r="3736" spans="5:7" x14ac:dyDescent="0.25">
      <c r="E3736" s="31"/>
      <c r="F3736" s="31"/>
      <c r="G3736" s="31"/>
    </row>
    <row r="3737" spans="5:7" x14ac:dyDescent="0.25">
      <c r="E3737" s="31"/>
      <c r="F3737" s="31"/>
      <c r="G3737" s="31"/>
    </row>
    <row r="3738" spans="5:7" x14ac:dyDescent="0.25">
      <c r="E3738" s="31"/>
      <c r="F3738" s="31"/>
      <c r="G3738" s="31"/>
    </row>
    <row r="3739" spans="5:7" x14ac:dyDescent="0.25">
      <c r="E3739" s="31"/>
      <c r="F3739" s="31"/>
      <c r="G3739" s="31"/>
    </row>
    <row r="3740" spans="5:7" x14ac:dyDescent="0.25">
      <c r="E3740" s="31"/>
      <c r="F3740" s="31"/>
      <c r="G3740" s="31"/>
    </row>
    <row r="3741" spans="5:7" x14ac:dyDescent="0.25">
      <c r="E3741" s="31"/>
      <c r="F3741" s="31"/>
      <c r="G3741" s="31"/>
    </row>
    <row r="3742" spans="5:7" x14ac:dyDescent="0.25">
      <c r="E3742" s="31"/>
      <c r="F3742" s="31"/>
      <c r="G3742" s="31"/>
    </row>
    <row r="3743" spans="5:7" x14ac:dyDescent="0.25">
      <c r="E3743" s="31"/>
      <c r="F3743" s="31"/>
      <c r="G3743" s="31"/>
    </row>
    <row r="3744" spans="5:7" x14ac:dyDescent="0.25">
      <c r="E3744" s="31"/>
      <c r="F3744" s="31"/>
      <c r="G3744" s="31"/>
    </row>
    <row r="3745" spans="5:7" x14ac:dyDescent="0.25">
      <c r="E3745" s="31"/>
      <c r="F3745" s="31"/>
      <c r="G3745" s="31"/>
    </row>
    <row r="3746" spans="5:7" x14ac:dyDescent="0.25">
      <c r="E3746" s="31"/>
      <c r="F3746" s="31"/>
      <c r="G3746" s="31"/>
    </row>
    <row r="3747" spans="5:7" x14ac:dyDescent="0.25">
      <c r="E3747" s="31"/>
      <c r="F3747" s="31"/>
      <c r="G3747" s="31"/>
    </row>
    <row r="3748" spans="5:7" x14ac:dyDescent="0.25">
      <c r="E3748" s="31"/>
      <c r="F3748" s="31"/>
      <c r="G3748" s="31"/>
    </row>
    <row r="3749" spans="5:7" x14ac:dyDescent="0.25">
      <c r="E3749" s="31"/>
      <c r="F3749" s="31"/>
      <c r="G3749" s="31"/>
    </row>
    <row r="3750" spans="5:7" x14ac:dyDescent="0.25">
      <c r="E3750" s="31"/>
      <c r="F3750" s="31"/>
      <c r="G3750" s="31"/>
    </row>
    <row r="3751" spans="5:7" x14ac:dyDescent="0.25">
      <c r="E3751" s="31"/>
      <c r="F3751" s="31"/>
      <c r="G3751" s="31"/>
    </row>
    <row r="3752" spans="5:7" x14ac:dyDescent="0.25">
      <c r="E3752" s="31"/>
      <c r="F3752" s="31"/>
      <c r="G3752" s="31"/>
    </row>
    <row r="3753" spans="5:7" x14ac:dyDescent="0.25">
      <c r="E3753" s="31"/>
      <c r="F3753" s="31"/>
      <c r="G3753" s="31"/>
    </row>
    <row r="3754" spans="5:7" x14ac:dyDescent="0.25">
      <c r="E3754" s="31"/>
      <c r="F3754" s="31"/>
      <c r="G3754" s="31"/>
    </row>
    <row r="3755" spans="5:7" x14ac:dyDescent="0.25">
      <c r="E3755" s="31"/>
      <c r="F3755" s="31"/>
      <c r="G3755" s="31"/>
    </row>
    <row r="3756" spans="5:7" x14ac:dyDescent="0.25">
      <c r="E3756" s="31"/>
      <c r="F3756" s="31"/>
      <c r="G3756" s="31"/>
    </row>
    <row r="3757" spans="5:7" x14ac:dyDescent="0.25">
      <c r="E3757" s="31"/>
      <c r="F3757" s="31"/>
      <c r="G3757" s="31"/>
    </row>
    <row r="3758" spans="5:7" x14ac:dyDescent="0.25">
      <c r="E3758" s="31"/>
      <c r="F3758" s="31"/>
      <c r="G3758" s="31"/>
    </row>
    <row r="3759" spans="5:7" x14ac:dyDescent="0.25">
      <c r="E3759" s="31"/>
      <c r="F3759" s="31"/>
      <c r="G3759" s="31"/>
    </row>
    <row r="3760" spans="5:7" x14ac:dyDescent="0.25">
      <c r="E3760" s="31"/>
      <c r="F3760" s="31"/>
      <c r="G3760" s="31"/>
    </row>
    <row r="3761" spans="5:7" x14ac:dyDescent="0.25">
      <c r="E3761" s="31"/>
      <c r="F3761" s="31"/>
      <c r="G3761" s="31"/>
    </row>
    <row r="3762" spans="5:7" x14ac:dyDescent="0.25">
      <c r="E3762" s="31"/>
      <c r="F3762" s="31"/>
      <c r="G3762" s="31"/>
    </row>
    <row r="3763" spans="5:7" x14ac:dyDescent="0.25">
      <c r="E3763" s="31"/>
      <c r="F3763" s="31"/>
      <c r="G3763" s="31"/>
    </row>
    <row r="3764" spans="5:7" x14ac:dyDescent="0.25">
      <c r="E3764" s="31"/>
      <c r="F3764" s="31"/>
      <c r="G3764" s="31"/>
    </row>
    <row r="3765" spans="5:7" x14ac:dyDescent="0.25">
      <c r="E3765" s="31"/>
      <c r="F3765" s="31"/>
      <c r="G3765" s="31"/>
    </row>
    <row r="3766" spans="5:7" x14ac:dyDescent="0.25">
      <c r="E3766" s="31"/>
      <c r="F3766" s="31"/>
      <c r="G3766" s="31"/>
    </row>
    <row r="3767" spans="5:7" x14ac:dyDescent="0.25">
      <c r="E3767" s="31"/>
      <c r="F3767" s="31"/>
      <c r="G3767" s="31"/>
    </row>
    <row r="3768" spans="5:7" x14ac:dyDescent="0.25">
      <c r="E3768" s="31"/>
      <c r="F3768" s="31"/>
      <c r="G3768" s="31"/>
    </row>
    <row r="3769" spans="5:7" x14ac:dyDescent="0.25">
      <c r="E3769" s="31"/>
      <c r="F3769" s="31"/>
      <c r="G3769" s="31"/>
    </row>
    <row r="3770" spans="5:7" x14ac:dyDescent="0.25">
      <c r="E3770" s="31"/>
      <c r="F3770" s="31"/>
      <c r="G3770" s="31"/>
    </row>
    <row r="3771" spans="5:7" x14ac:dyDescent="0.25">
      <c r="E3771" s="31"/>
      <c r="F3771" s="31"/>
      <c r="G3771" s="31"/>
    </row>
    <row r="3772" spans="5:7" x14ac:dyDescent="0.25">
      <c r="E3772" s="31"/>
      <c r="F3772" s="31"/>
      <c r="G3772" s="31"/>
    </row>
    <row r="3773" spans="5:7" x14ac:dyDescent="0.25">
      <c r="E3773" s="31"/>
      <c r="F3773" s="31"/>
      <c r="G3773" s="31"/>
    </row>
    <row r="3774" spans="5:7" x14ac:dyDescent="0.25">
      <c r="E3774" s="31"/>
      <c r="F3774" s="31"/>
      <c r="G3774" s="31"/>
    </row>
    <row r="3775" spans="5:7" x14ac:dyDescent="0.25">
      <c r="E3775" s="31"/>
      <c r="F3775" s="31"/>
      <c r="G3775" s="31"/>
    </row>
    <row r="3776" spans="5:7" x14ac:dyDescent="0.25">
      <c r="E3776" s="31"/>
      <c r="F3776" s="31"/>
      <c r="G3776" s="31"/>
    </row>
    <row r="3777" spans="5:7" x14ac:dyDescent="0.25">
      <c r="E3777" s="31"/>
      <c r="F3777" s="31"/>
      <c r="G3777" s="31"/>
    </row>
    <row r="3778" spans="5:7" x14ac:dyDescent="0.25">
      <c r="E3778" s="31"/>
      <c r="F3778" s="31"/>
      <c r="G3778" s="31"/>
    </row>
    <row r="3779" spans="5:7" x14ac:dyDescent="0.25">
      <c r="E3779" s="31"/>
      <c r="F3779" s="31"/>
      <c r="G3779" s="31"/>
    </row>
    <row r="3780" spans="5:7" x14ac:dyDescent="0.25">
      <c r="E3780" s="31"/>
      <c r="F3780" s="31"/>
      <c r="G3780" s="31"/>
    </row>
    <row r="3781" spans="5:7" x14ac:dyDescent="0.25">
      <c r="E3781" s="31"/>
      <c r="F3781" s="31"/>
      <c r="G3781" s="31"/>
    </row>
    <row r="3782" spans="5:7" x14ac:dyDescent="0.25">
      <c r="E3782" s="31"/>
      <c r="F3782" s="31"/>
      <c r="G3782" s="31"/>
    </row>
    <row r="3783" spans="5:7" x14ac:dyDescent="0.25">
      <c r="E3783" s="31"/>
      <c r="F3783" s="31"/>
      <c r="G3783" s="31"/>
    </row>
    <row r="3784" spans="5:7" x14ac:dyDescent="0.25">
      <c r="E3784" s="31"/>
      <c r="F3784" s="31"/>
      <c r="G3784" s="31"/>
    </row>
    <row r="3785" spans="5:7" x14ac:dyDescent="0.25">
      <c r="E3785" s="31"/>
      <c r="F3785" s="31"/>
      <c r="G3785" s="31"/>
    </row>
    <row r="3786" spans="5:7" x14ac:dyDescent="0.25">
      <c r="E3786" s="31"/>
      <c r="F3786" s="31"/>
      <c r="G3786" s="31"/>
    </row>
    <row r="3787" spans="5:7" x14ac:dyDescent="0.25">
      <c r="E3787" s="31"/>
      <c r="F3787" s="31"/>
      <c r="G3787" s="31"/>
    </row>
    <row r="3788" spans="5:7" x14ac:dyDescent="0.25">
      <c r="E3788" s="31"/>
      <c r="F3788" s="31"/>
      <c r="G3788" s="31"/>
    </row>
    <row r="3789" spans="5:7" x14ac:dyDescent="0.25">
      <c r="E3789" s="31"/>
      <c r="F3789" s="31"/>
      <c r="G3789" s="31"/>
    </row>
    <row r="3790" spans="5:7" x14ac:dyDescent="0.25">
      <c r="E3790" s="31"/>
      <c r="F3790" s="31"/>
      <c r="G3790" s="31"/>
    </row>
    <row r="3791" spans="5:7" x14ac:dyDescent="0.25">
      <c r="E3791" s="31"/>
      <c r="F3791" s="31"/>
      <c r="G3791" s="31"/>
    </row>
    <row r="3792" spans="5:7" x14ac:dyDescent="0.25">
      <c r="E3792" s="31"/>
      <c r="F3792" s="31"/>
      <c r="G3792" s="31"/>
    </row>
    <row r="3793" spans="5:7" x14ac:dyDescent="0.25">
      <c r="E3793" s="31"/>
      <c r="F3793" s="31"/>
      <c r="G3793" s="31"/>
    </row>
    <row r="3794" spans="5:7" x14ac:dyDescent="0.25">
      <c r="E3794" s="31"/>
      <c r="F3794" s="31"/>
      <c r="G3794" s="31"/>
    </row>
    <row r="3795" spans="5:7" x14ac:dyDescent="0.25">
      <c r="E3795" s="31"/>
      <c r="F3795" s="31"/>
      <c r="G3795" s="31"/>
    </row>
    <row r="3796" spans="5:7" x14ac:dyDescent="0.25">
      <c r="E3796" s="31"/>
      <c r="F3796" s="31"/>
      <c r="G3796" s="31"/>
    </row>
    <row r="3797" spans="5:7" x14ac:dyDescent="0.25">
      <c r="E3797" s="31"/>
      <c r="F3797" s="31"/>
      <c r="G3797" s="31"/>
    </row>
    <row r="3798" spans="5:7" x14ac:dyDescent="0.25">
      <c r="E3798" s="31"/>
      <c r="F3798" s="31"/>
      <c r="G3798" s="31"/>
    </row>
    <row r="3799" spans="5:7" x14ac:dyDescent="0.25">
      <c r="E3799" s="31"/>
      <c r="F3799" s="31"/>
      <c r="G3799" s="31"/>
    </row>
    <row r="3800" spans="5:7" x14ac:dyDescent="0.25">
      <c r="E3800" s="31"/>
      <c r="F3800" s="31"/>
      <c r="G3800" s="31"/>
    </row>
    <row r="3801" spans="5:7" x14ac:dyDescent="0.25">
      <c r="E3801" s="31"/>
      <c r="F3801" s="31"/>
      <c r="G3801" s="31"/>
    </row>
    <row r="3802" spans="5:7" x14ac:dyDescent="0.25">
      <c r="E3802" s="31"/>
      <c r="F3802" s="31"/>
      <c r="G3802" s="31"/>
    </row>
    <row r="3803" spans="5:7" x14ac:dyDescent="0.25">
      <c r="E3803" s="31"/>
      <c r="F3803" s="31"/>
      <c r="G3803" s="31"/>
    </row>
    <row r="3804" spans="5:7" x14ac:dyDescent="0.25">
      <c r="E3804" s="31"/>
      <c r="F3804" s="31"/>
      <c r="G3804" s="31"/>
    </row>
    <row r="3805" spans="5:7" x14ac:dyDescent="0.25">
      <c r="E3805" s="31"/>
      <c r="F3805" s="31"/>
      <c r="G3805" s="31"/>
    </row>
    <row r="3806" spans="5:7" x14ac:dyDescent="0.25">
      <c r="E3806" s="31"/>
      <c r="F3806" s="31"/>
      <c r="G3806" s="31"/>
    </row>
    <row r="3807" spans="5:7" x14ac:dyDescent="0.25">
      <c r="E3807" s="31"/>
      <c r="F3807" s="31"/>
      <c r="G3807" s="31"/>
    </row>
    <row r="3808" spans="5:7" x14ac:dyDescent="0.25">
      <c r="E3808" s="31"/>
      <c r="F3808" s="31"/>
      <c r="G3808" s="31"/>
    </row>
    <row r="3809" spans="5:7" x14ac:dyDescent="0.25">
      <c r="E3809" s="31"/>
      <c r="F3809" s="31"/>
      <c r="G3809" s="31"/>
    </row>
    <row r="3810" spans="5:7" x14ac:dyDescent="0.25">
      <c r="E3810" s="31"/>
      <c r="F3810" s="31"/>
      <c r="G3810" s="31"/>
    </row>
    <row r="3811" spans="5:7" x14ac:dyDescent="0.25">
      <c r="E3811" s="31"/>
      <c r="F3811" s="31"/>
      <c r="G3811" s="31"/>
    </row>
    <row r="3812" spans="5:7" x14ac:dyDescent="0.25">
      <c r="E3812" s="31"/>
      <c r="F3812" s="31"/>
      <c r="G3812" s="31"/>
    </row>
    <row r="3813" spans="5:7" x14ac:dyDescent="0.25">
      <c r="E3813" s="31"/>
      <c r="F3813" s="31"/>
      <c r="G3813" s="31"/>
    </row>
    <row r="3814" spans="5:7" x14ac:dyDescent="0.25">
      <c r="E3814" s="31"/>
      <c r="F3814" s="31"/>
      <c r="G3814" s="31"/>
    </row>
    <row r="3815" spans="5:7" x14ac:dyDescent="0.25">
      <c r="E3815" s="31"/>
      <c r="F3815" s="31"/>
      <c r="G3815" s="31"/>
    </row>
    <row r="3816" spans="5:7" x14ac:dyDescent="0.25">
      <c r="E3816" s="31"/>
      <c r="F3816" s="31"/>
      <c r="G3816" s="31"/>
    </row>
    <row r="3817" spans="5:7" x14ac:dyDescent="0.25">
      <c r="E3817" s="31"/>
      <c r="F3817" s="31"/>
      <c r="G3817" s="31"/>
    </row>
    <row r="3818" spans="5:7" x14ac:dyDescent="0.25">
      <c r="E3818" s="31"/>
      <c r="F3818" s="31"/>
      <c r="G3818" s="31"/>
    </row>
    <row r="3819" spans="5:7" x14ac:dyDescent="0.25">
      <c r="E3819" s="31"/>
      <c r="F3819" s="31"/>
      <c r="G3819" s="31"/>
    </row>
    <row r="3820" spans="5:7" x14ac:dyDescent="0.25">
      <c r="E3820" s="31"/>
      <c r="F3820" s="31"/>
      <c r="G3820" s="31"/>
    </row>
    <row r="3821" spans="5:7" x14ac:dyDescent="0.25">
      <c r="E3821" s="31"/>
      <c r="F3821" s="31"/>
      <c r="G3821" s="31"/>
    </row>
    <row r="3822" spans="5:7" x14ac:dyDescent="0.25">
      <c r="E3822" s="31"/>
      <c r="F3822" s="31"/>
      <c r="G3822" s="31"/>
    </row>
    <row r="3823" spans="5:7" x14ac:dyDescent="0.25">
      <c r="E3823" s="31"/>
      <c r="F3823" s="31"/>
      <c r="G3823" s="31"/>
    </row>
    <row r="3824" spans="5:7" x14ac:dyDescent="0.25">
      <c r="E3824" s="31"/>
      <c r="F3824" s="31"/>
      <c r="G3824" s="31"/>
    </row>
    <row r="3825" spans="5:7" x14ac:dyDescent="0.25">
      <c r="E3825" s="31"/>
      <c r="F3825" s="31"/>
      <c r="G3825" s="31"/>
    </row>
    <row r="3826" spans="5:7" x14ac:dyDescent="0.25">
      <c r="E3826" s="31"/>
      <c r="F3826" s="31"/>
      <c r="G3826" s="31"/>
    </row>
    <row r="3827" spans="5:7" x14ac:dyDescent="0.25">
      <c r="E3827" s="31"/>
      <c r="F3827" s="31"/>
      <c r="G3827" s="31"/>
    </row>
    <row r="3828" spans="5:7" x14ac:dyDescent="0.25">
      <c r="E3828" s="31"/>
      <c r="F3828" s="31"/>
      <c r="G3828" s="31"/>
    </row>
    <row r="3829" spans="5:7" x14ac:dyDescent="0.25">
      <c r="E3829" s="31"/>
      <c r="F3829" s="31"/>
      <c r="G3829" s="31"/>
    </row>
    <row r="3830" spans="5:7" x14ac:dyDescent="0.25">
      <c r="E3830" s="31"/>
      <c r="F3830" s="31"/>
      <c r="G3830" s="31"/>
    </row>
    <row r="3831" spans="5:7" x14ac:dyDescent="0.25">
      <c r="E3831" s="31"/>
      <c r="F3831" s="31"/>
      <c r="G3831" s="31"/>
    </row>
    <row r="3832" spans="5:7" x14ac:dyDescent="0.25">
      <c r="E3832" s="31"/>
      <c r="F3832" s="31"/>
      <c r="G3832" s="31"/>
    </row>
    <row r="3833" spans="5:7" x14ac:dyDescent="0.25">
      <c r="E3833" s="31"/>
      <c r="F3833" s="31"/>
      <c r="G3833" s="31"/>
    </row>
    <row r="3834" spans="5:7" x14ac:dyDescent="0.25">
      <c r="E3834" s="31"/>
      <c r="F3834" s="31"/>
      <c r="G3834" s="31"/>
    </row>
    <row r="3835" spans="5:7" x14ac:dyDescent="0.25">
      <c r="E3835" s="31"/>
      <c r="F3835" s="31"/>
      <c r="G3835" s="31"/>
    </row>
    <row r="3836" spans="5:7" x14ac:dyDescent="0.25">
      <c r="E3836" s="31"/>
      <c r="F3836" s="31"/>
      <c r="G3836" s="31"/>
    </row>
    <row r="3837" spans="5:7" x14ac:dyDescent="0.25">
      <c r="E3837" s="31"/>
      <c r="F3837" s="31"/>
      <c r="G3837" s="31"/>
    </row>
    <row r="3838" spans="5:7" x14ac:dyDescent="0.25">
      <c r="E3838" s="31"/>
      <c r="F3838" s="31"/>
      <c r="G3838" s="31"/>
    </row>
    <row r="3839" spans="5:7" x14ac:dyDescent="0.25">
      <c r="E3839" s="31"/>
      <c r="F3839" s="31"/>
      <c r="G3839" s="31"/>
    </row>
    <row r="3840" spans="5:7" x14ac:dyDescent="0.25">
      <c r="E3840" s="31"/>
      <c r="F3840" s="31"/>
      <c r="G3840" s="31"/>
    </row>
    <row r="3841" spans="5:7" x14ac:dyDescent="0.25">
      <c r="E3841" s="31"/>
      <c r="F3841" s="31"/>
      <c r="G3841" s="31"/>
    </row>
    <row r="3842" spans="5:7" x14ac:dyDescent="0.25">
      <c r="E3842" s="31"/>
      <c r="F3842" s="31"/>
      <c r="G3842" s="31"/>
    </row>
    <row r="3843" spans="5:7" x14ac:dyDescent="0.25">
      <c r="E3843" s="31"/>
      <c r="F3843" s="31"/>
      <c r="G3843" s="31"/>
    </row>
    <row r="3844" spans="5:7" x14ac:dyDescent="0.25">
      <c r="E3844" s="31"/>
      <c r="F3844" s="31"/>
      <c r="G3844" s="31"/>
    </row>
    <row r="3845" spans="5:7" x14ac:dyDescent="0.25">
      <c r="E3845" s="31"/>
      <c r="F3845" s="31"/>
      <c r="G3845" s="31"/>
    </row>
    <row r="3846" spans="5:7" x14ac:dyDescent="0.25">
      <c r="E3846" s="31"/>
      <c r="F3846" s="31"/>
      <c r="G3846" s="31"/>
    </row>
    <row r="3847" spans="5:7" x14ac:dyDescent="0.25">
      <c r="E3847" s="31"/>
      <c r="F3847" s="31"/>
      <c r="G3847" s="31"/>
    </row>
    <row r="3848" spans="5:7" x14ac:dyDescent="0.25">
      <c r="E3848" s="31"/>
      <c r="F3848" s="31"/>
      <c r="G3848" s="31"/>
    </row>
    <row r="3849" spans="5:7" x14ac:dyDescent="0.25">
      <c r="E3849" s="31"/>
      <c r="F3849" s="31"/>
      <c r="G3849" s="31"/>
    </row>
    <row r="3850" spans="5:7" x14ac:dyDescent="0.25">
      <c r="E3850" s="31"/>
      <c r="F3850" s="31"/>
      <c r="G3850" s="31"/>
    </row>
    <row r="3851" spans="5:7" x14ac:dyDescent="0.25">
      <c r="E3851" s="31"/>
      <c r="F3851" s="31"/>
      <c r="G3851" s="31"/>
    </row>
    <row r="3852" spans="5:7" x14ac:dyDescent="0.25">
      <c r="E3852" s="31"/>
      <c r="F3852" s="31"/>
      <c r="G3852" s="31"/>
    </row>
    <row r="3853" spans="5:7" x14ac:dyDescent="0.25">
      <c r="E3853" s="31"/>
      <c r="F3853" s="31"/>
      <c r="G3853" s="31"/>
    </row>
    <row r="3854" spans="5:7" x14ac:dyDescent="0.25">
      <c r="E3854" s="31"/>
      <c r="F3854" s="31"/>
      <c r="G3854" s="31"/>
    </row>
    <row r="3855" spans="5:7" x14ac:dyDescent="0.25">
      <c r="E3855" s="31"/>
      <c r="F3855" s="31"/>
      <c r="G3855" s="31"/>
    </row>
    <row r="3856" spans="5:7" x14ac:dyDescent="0.25">
      <c r="E3856" s="31"/>
      <c r="F3856" s="31"/>
      <c r="G3856" s="31"/>
    </row>
    <row r="3857" spans="5:7" x14ac:dyDescent="0.25">
      <c r="E3857" s="31"/>
      <c r="F3857" s="31"/>
      <c r="G3857" s="31"/>
    </row>
    <row r="3858" spans="5:7" x14ac:dyDescent="0.25">
      <c r="E3858" s="31"/>
      <c r="F3858" s="31"/>
      <c r="G3858" s="31"/>
    </row>
    <row r="3859" spans="5:7" x14ac:dyDescent="0.25">
      <c r="E3859" s="31"/>
      <c r="F3859" s="31"/>
      <c r="G3859" s="31"/>
    </row>
    <row r="3860" spans="5:7" x14ac:dyDescent="0.25">
      <c r="E3860" s="31"/>
      <c r="F3860" s="31"/>
      <c r="G3860" s="31"/>
    </row>
    <row r="3861" spans="5:7" x14ac:dyDescent="0.25">
      <c r="E3861" s="31"/>
      <c r="F3861" s="31"/>
      <c r="G3861" s="31"/>
    </row>
    <row r="3862" spans="5:7" x14ac:dyDescent="0.25">
      <c r="E3862" s="31"/>
      <c r="F3862" s="31"/>
      <c r="G3862" s="31"/>
    </row>
    <row r="3863" spans="5:7" x14ac:dyDescent="0.25">
      <c r="E3863" s="31"/>
      <c r="F3863" s="31"/>
      <c r="G3863" s="31"/>
    </row>
    <row r="3864" spans="5:7" x14ac:dyDescent="0.25">
      <c r="E3864" s="31"/>
      <c r="F3864" s="31"/>
      <c r="G3864" s="31"/>
    </row>
    <row r="3865" spans="5:7" x14ac:dyDescent="0.25">
      <c r="E3865" s="31"/>
      <c r="F3865" s="31"/>
      <c r="G3865" s="31"/>
    </row>
    <row r="3866" spans="5:7" x14ac:dyDescent="0.25">
      <c r="E3866" s="31"/>
      <c r="F3866" s="31"/>
      <c r="G3866" s="31"/>
    </row>
    <row r="3867" spans="5:7" x14ac:dyDescent="0.25">
      <c r="E3867" s="31"/>
      <c r="F3867" s="31"/>
      <c r="G3867" s="31"/>
    </row>
    <row r="3868" spans="5:7" x14ac:dyDescent="0.25">
      <c r="E3868" s="31"/>
      <c r="F3868" s="31"/>
      <c r="G3868" s="31"/>
    </row>
    <row r="3869" spans="5:7" x14ac:dyDescent="0.25">
      <c r="E3869" s="31"/>
      <c r="F3869" s="31"/>
      <c r="G3869" s="31"/>
    </row>
    <row r="3870" spans="5:7" x14ac:dyDescent="0.25">
      <c r="E3870" s="31"/>
      <c r="F3870" s="31"/>
      <c r="G3870" s="31"/>
    </row>
    <row r="3871" spans="5:7" x14ac:dyDescent="0.25">
      <c r="E3871" s="31"/>
      <c r="F3871" s="31"/>
      <c r="G3871" s="31"/>
    </row>
    <row r="3872" spans="5:7" x14ac:dyDescent="0.25">
      <c r="E3872" s="31"/>
      <c r="F3872" s="31"/>
      <c r="G3872" s="31"/>
    </row>
    <row r="3873" spans="5:7" x14ac:dyDescent="0.25">
      <c r="E3873" s="31"/>
      <c r="F3873" s="31"/>
      <c r="G3873" s="31"/>
    </row>
    <row r="3874" spans="5:7" x14ac:dyDescent="0.25">
      <c r="E3874" s="31"/>
      <c r="F3874" s="31"/>
      <c r="G3874" s="31"/>
    </row>
    <row r="3875" spans="5:7" x14ac:dyDescent="0.25">
      <c r="E3875" s="31"/>
      <c r="F3875" s="31"/>
      <c r="G3875" s="31"/>
    </row>
    <row r="3876" spans="5:7" x14ac:dyDescent="0.25">
      <c r="E3876" s="31"/>
      <c r="F3876" s="31"/>
      <c r="G3876" s="31"/>
    </row>
    <row r="3877" spans="5:7" x14ac:dyDescent="0.25">
      <c r="E3877" s="31"/>
      <c r="F3877" s="31"/>
      <c r="G3877" s="31"/>
    </row>
    <row r="3878" spans="5:7" x14ac:dyDescent="0.25">
      <c r="E3878" s="31"/>
      <c r="F3878" s="31"/>
      <c r="G3878" s="31"/>
    </row>
    <row r="3879" spans="5:7" x14ac:dyDescent="0.25">
      <c r="E3879" s="31"/>
      <c r="F3879" s="31"/>
      <c r="G3879" s="31"/>
    </row>
    <row r="3880" spans="5:7" x14ac:dyDescent="0.25">
      <c r="E3880" s="31"/>
      <c r="F3880" s="31"/>
      <c r="G3880" s="31"/>
    </row>
    <row r="3881" spans="5:7" x14ac:dyDescent="0.25">
      <c r="E3881" s="31"/>
      <c r="F3881" s="31"/>
      <c r="G3881" s="31"/>
    </row>
    <row r="3882" spans="5:7" x14ac:dyDescent="0.25">
      <c r="E3882" s="31"/>
      <c r="F3882" s="31"/>
      <c r="G3882" s="31"/>
    </row>
    <row r="3883" spans="5:7" x14ac:dyDescent="0.25">
      <c r="E3883" s="31"/>
      <c r="F3883" s="31"/>
      <c r="G3883" s="31"/>
    </row>
    <row r="3884" spans="5:7" x14ac:dyDescent="0.25">
      <c r="E3884" s="31"/>
      <c r="F3884" s="31"/>
      <c r="G3884" s="31"/>
    </row>
    <row r="3885" spans="5:7" x14ac:dyDescent="0.25">
      <c r="E3885" s="31"/>
      <c r="F3885" s="31"/>
      <c r="G3885" s="31"/>
    </row>
    <row r="3886" spans="5:7" x14ac:dyDescent="0.25">
      <c r="E3886" s="31"/>
      <c r="F3886" s="31"/>
      <c r="G3886" s="31"/>
    </row>
    <row r="3887" spans="5:7" x14ac:dyDescent="0.25">
      <c r="E3887" s="31"/>
      <c r="F3887" s="31"/>
      <c r="G3887" s="31"/>
    </row>
    <row r="3888" spans="5:7" x14ac:dyDescent="0.25">
      <c r="E3888" s="31"/>
      <c r="F3888" s="31"/>
      <c r="G3888" s="31"/>
    </row>
    <row r="3889" spans="5:7" x14ac:dyDescent="0.25">
      <c r="E3889" s="31"/>
      <c r="F3889" s="31"/>
      <c r="G3889" s="31"/>
    </row>
    <row r="3890" spans="5:7" x14ac:dyDescent="0.25">
      <c r="E3890" s="31"/>
      <c r="F3890" s="31"/>
      <c r="G3890" s="31"/>
    </row>
    <row r="3891" spans="5:7" x14ac:dyDescent="0.25">
      <c r="E3891" s="31"/>
      <c r="F3891" s="31"/>
      <c r="G3891" s="31"/>
    </row>
    <row r="3892" spans="5:7" x14ac:dyDescent="0.25">
      <c r="E3892" s="31"/>
      <c r="F3892" s="31"/>
      <c r="G3892" s="31"/>
    </row>
    <row r="3893" spans="5:7" x14ac:dyDescent="0.25">
      <c r="E3893" s="31"/>
      <c r="F3893" s="31"/>
      <c r="G3893" s="31"/>
    </row>
    <row r="3894" spans="5:7" x14ac:dyDescent="0.25">
      <c r="E3894" s="31"/>
      <c r="F3894" s="31"/>
      <c r="G3894" s="31"/>
    </row>
    <row r="3895" spans="5:7" x14ac:dyDescent="0.25">
      <c r="E3895" s="31"/>
      <c r="F3895" s="31"/>
      <c r="G3895" s="31"/>
    </row>
    <row r="3896" spans="5:7" x14ac:dyDescent="0.25">
      <c r="E3896" s="31"/>
      <c r="F3896" s="31"/>
      <c r="G3896" s="31"/>
    </row>
    <row r="3897" spans="5:7" x14ac:dyDescent="0.25">
      <c r="E3897" s="31"/>
      <c r="F3897" s="31"/>
      <c r="G3897" s="31"/>
    </row>
    <row r="3898" spans="5:7" x14ac:dyDescent="0.25">
      <c r="E3898" s="31"/>
      <c r="F3898" s="31"/>
      <c r="G3898" s="31"/>
    </row>
    <row r="3899" spans="5:7" x14ac:dyDescent="0.25">
      <c r="E3899" s="31"/>
      <c r="F3899" s="31"/>
      <c r="G3899" s="31"/>
    </row>
    <row r="3900" spans="5:7" x14ac:dyDescent="0.25">
      <c r="E3900" s="31"/>
      <c r="F3900" s="31"/>
      <c r="G3900" s="31"/>
    </row>
    <row r="3901" spans="5:7" x14ac:dyDescent="0.25">
      <c r="E3901" s="31"/>
      <c r="F3901" s="31"/>
      <c r="G3901" s="31"/>
    </row>
    <row r="3902" spans="5:7" x14ac:dyDescent="0.25">
      <c r="E3902" s="31"/>
      <c r="F3902" s="31"/>
      <c r="G3902" s="31"/>
    </row>
    <row r="3903" spans="5:7" x14ac:dyDescent="0.25">
      <c r="E3903" s="31"/>
      <c r="F3903" s="31"/>
      <c r="G3903" s="31"/>
    </row>
    <row r="3904" spans="5:7" x14ac:dyDescent="0.25">
      <c r="E3904" s="31"/>
      <c r="F3904" s="31"/>
      <c r="G3904" s="31"/>
    </row>
    <row r="3905" spans="5:7" x14ac:dyDescent="0.25">
      <c r="E3905" s="31"/>
      <c r="F3905" s="31"/>
      <c r="G3905" s="31"/>
    </row>
    <row r="3906" spans="5:7" x14ac:dyDescent="0.25">
      <c r="E3906" s="31"/>
      <c r="F3906" s="31"/>
      <c r="G3906" s="31"/>
    </row>
    <row r="3907" spans="5:7" x14ac:dyDescent="0.25">
      <c r="E3907" s="31"/>
      <c r="F3907" s="31"/>
      <c r="G3907" s="31"/>
    </row>
    <row r="3908" spans="5:7" x14ac:dyDescent="0.25">
      <c r="E3908" s="31"/>
      <c r="F3908" s="31"/>
      <c r="G3908" s="31"/>
    </row>
    <row r="3909" spans="5:7" x14ac:dyDescent="0.25">
      <c r="E3909" s="31"/>
      <c r="F3909" s="31"/>
      <c r="G3909" s="31"/>
    </row>
    <row r="3910" spans="5:7" x14ac:dyDescent="0.25">
      <c r="E3910" s="31"/>
      <c r="F3910" s="31"/>
      <c r="G3910" s="31"/>
    </row>
    <row r="3911" spans="5:7" x14ac:dyDescent="0.25">
      <c r="E3911" s="31"/>
      <c r="F3911" s="31"/>
      <c r="G3911" s="31"/>
    </row>
    <row r="3912" spans="5:7" x14ac:dyDescent="0.25">
      <c r="E3912" s="31"/>
      <c r="F3912" s="31"/>
      <c r="G3912" s="31"/>
    </row>
    <row r="3913" spans="5:7" x14ac:dyDescent="0.25">
      <c r="E3913" s="31"/>
      <c r="F3913" s="31"/>
      <c r="G3913" s="31"/>
    </row>
    <row r="3914" spans="5:7" x14ac:dyDescent="0.25">
      <c r="E3914" s="31"/>
      <c r="F3914" s="31"/>
      <c r="G3914" s="31"/>
    </row>
    <row r="3915" spans="5:7" x14ac:dyDescent="0.25">
      <c r="E3915" s="31"/>
      <c r="F3915" s="31"/>
      <c r="G3915" s="31"/>
    </row>
    <row r="3916" spans="5:7" x14ac:dyDescent="0.25">
      <c r="E3916" s="31"/>
      <c r="F3916" s="31"/>
      <c r="G3916" s="31"/>
    </row>
    <row r="3917" spans="5:7" x14ac:dyDescent="0.25">
      <c r="E3917" s="31"/>
      <c r="F3917" s="31"/>
      <c r="G3917" s="31"/>
    </row>
    <row r="3918" spans="5:7" x14ac:dyDescent="0.25">
      <c r="E3918" s="31"/>
      <c r="F3918" s="31"/>
      <c r="G3918" s="31"/>
    </row>
    <row r="3919" spans="5:7" x14ac:dyDescent="0.25">
      <c r="E3919" s="31"/>
      <c r="F3919" s="31"/>
      <c r="G3919" s="31"/>
    </row>
    <row r="3920" spans="5:7" x14ac:dyDescent="0.25">
      <c r="E3920" s="31"/>
      <c r="F3920" s="31"/>
      <c r="G3920" s="31"/>
    </row>
    <row r="3921" spans="5:7" x14ac:dyDescent="0.25">
      <c r="E3921" s="31"/>
      <c r="F3921" s="31"/>
      <c r="G3921" s="31"/>
    </row>
    <row r="3922" spans="5:7" x14ac:dyDescent="0.25">
      <c r="E3922" s="31"/>
      <c r="F3922" s="31"/>
      <c r="G3922" s="31"/>
    </row>
    <row r="3923" spans="5:7" x14ac:dyDescent="0.25">
      <c r="E3923" s="31"/>
      <c r="F3923" s="31"/>
      <c r="G3923" s="31"/>
    </row>
    <row r="3924" spans="5:7" x14ac:dyDescent="0.25">
      <c r="E3924" s="31"/>
      <c r="F3924" s="31"/>
      <c r="G3924" s="31"/>
    </row>
    <row r="3925" spans="5:7" x14ac:dyDescent="0.25">
      <c r="E3925" s="31"/>
      <c r="F3925" s="31"/>
      <c r="G3925" s="31"/>
    </row>
    <row r="3926" spans="5:7" x14ac:dyDescent="0.25">
      <c r="E3926" s="31"/>
      <c r="F3926" s="31"/>
      <c r="G3926" s="31"/>
    </row>
    <row r="3927" spans="5:7" x14ac:dyDescent="0.25">
      <c r="E3927" s="31"/>
      <c r="F3927" s="31"/>
      <c r="G3927" s="31"/>
    </row>
    <row r="3928" spans="5:7" x14ac:dyDescent="0.25">
      <c r="E3928" s="31"/>
      <c r="F3928" s="31"/>
      <c r="G3928" s="31"/>
    </row>
    <row r="3929" spans="5:7" x14ac:dyDescent="0.25">
      <c r="E3929" s="31"/>
      <c r="F3929" s="31"/>
      <c r="G3929" s="31"/>
    </row>
    <row r="3930" spans="5:7" x14ac:dyDescent="0.25">
      <c r="E3930" s="31"/>
      <c r="F3930" s="31"/>
      <c r="G3930" s="31"/>
    </row>
    <row r="3931" spans="5:7" x14ac:dyDescent="0.25">
      <c r="E3931" s="31"/>
      <c r="F3931" s="31"/>
      <c r="G3931" s="31"/>
    </row>
    <row r="3932" spans="5:7" x14ac:dyDescent="0.25">
      <c r="E3932" s="31"/>
      <c r="F3932" s="31"/>
      <c r="G3932" s="31"/>
    </row>
    <row r="3933" spans="5:7" x14ac:dyDescent="0.25">
      <c r="E3933" s="31"/>
      <c r="F3933" s="31"/>
      <c r="G3933" s="31"/>
    </row>
    <row r="3934" spans="5:7" x14ac:dyDescent="0.25">
      <c r="E3934" s="31"/>
      <c r="F3934" s="31"/>
      <c r="G3934" s="31"/>
    </row>
    <row r="3935" spans="5:7" x14ac:dyDescent="0.25">
      <c r="E3935" s="31"/>
      <c r="F3935" s="31"/>
      <c r="G3935" s="31"/>
    </row>
    <row r="3936" spans="5:7" x14ac:dyDescent="0.25">
      <c r="E3936" s="31"/>
      <c r="F3936" s="31"/>
      <c r="G3936" s="31"/>
    </row>
    <row r="3937" spans="5:7" x14ac:dyDescent="0.25">
      <c r="E3937" s="31"/>
      <c r="F3937" s="31"/>
      <c r="G3937" s="31"/>
    </row>
    <row r="3938" spans="5:7" x14ac:dyDescent="0.25">
      <c r="E3938" s="31"/>
      <c r="F3938" s="31"/>
      <c r="G3938" s="31"/>
    </row>
    <row r="3939" spans="5:7" x14ac:dyDescent="0.25">
      <c r="E3939" s="31"/>
      <c r="F3939" s="31"/>
      <c r="G3939" s="31"/>
    </row>
    <row r="3940" spans="5:7" x14ac:dyDescent="0.25">
      <c r="E3940" s="31"/>
      <c r="F3940" s="31"/>
      <c r="G3940" s="31"/>
    </row>
    <row r="3941" spans="5:7" x14ac:dyDescent="0.25">
      <c r="E3941" s="31"/>
      <c r="F3941" s="31"/>
      <c r="G3941" s="31"/>
    </row>
    <row r="3942" spans="5:7" x14ac:dyDescent="0.25">
      <c r="E3942" s="31"/>
      <c r="F3942" s="31"/>
      <c r="G3942" s="31"/>
    </row>
    <row r="3943" spans="5:7" x14ac:dyDescent="0.25">
      <c r="E3943" s="31"/>
      <c r="F3943" s="31"/>
      <c r="G3943" s="31"/>
    </row>
    <row r="3944" spans="5:7" x14ac:dyDescent="0.25">
      <c r="E3944" s="31"/>
      <c r="F3944" s="31"/>
      <c r="G3944" s="31"/>
    </row>
    <row r="3945" spans="5:7" x14ac:dyDescent="0.25">
      <c r="E3945" s="31"/>
      <c r="F3945" s="31"/>
      <c r="G3945" s="31"/>
    </row>
    <row r="3946" spans="5:7" x14ac:dyDescent="0.25">
      <c r="E3946" s="31"/>
      <c r="F3946" s="31"/>
      <c r="G3946" s="31"/>
    </row>
    <row r="3947" spans="5:7" x14ac:dyDescent="0.25">
      <c r="E3947" s="31"/>
      <c r="F3947" s="31"/>
      <c r="G3947" s="31"/>
    </row>
    <row r="3948" spans="5:7" x14ac:dyDescent="0.25">
      <c r="E3948" s="31"/>
      <c r="F3948" s="31"/>
      <c r="G3948" s="31"/>
    </row>
    <row r="3949" spans="5:7" x14ac:dyDescent="0.25">
      <c r="E3949" s="31"/>
      <c r="F3949" s="31"/>
      <c r="G3949" s="31"/>
    </row>
    <row r="3950" spans="5:7" x14ac:dyDescent="0.25">
      <c r="E3950" s="31"/>
      <c r="F3950" s="31"/>
      <c r="G3950" s="31"/>
    </row>
    <row r="3951" spans="5:7" x14ac:dyDescent="0.25">
      <c r="E3951" s="31"/>
      <c r="F3951" s="31"/>
      <c r="G3951" s="31"/>
    </row>
    <row r="3952" spans="5:7" x14ac:dyDescent="0.25">
      <c r="E3952" s="31"/>
      <c r="F3952" s="31"/>
      <c r="G3952" s="31"/>
    </row>
    <row r="3953" spans="5:7" x14ac:dyDescent="0.25">
      <c r="E3953" s="31"/>
      <c r="F3953" s="31"/>
      <c r="G3953" s="31"/>
    </row>
    <row r="3954" spans="5:7" x14ac:dyDescent="0.25">
      <c r="E3954" s="31"/>
      <c r="F3954" s="31"/>
      <c r="G3954" s="31"/>
    </row>
    <row r="3955" spans="5:7" x14ac:dyDescent="0.25">
      <c r="E3955" s="31"/>
      <c r="F3955" s="31"/>
      <c r="G3955" s="31"/>
    </row>
    <row r="3956" spans="5:7" x14ac:dyDescent="0.25">
      <c r="E3956" s="31"/>
      <c r="F3956" s="31"/>
      <c r="G3956" s="31"/>
    </row>
    <row r="3957" spans="5:7" x14ac:dyDescent="0.25">
      <c r="E3957" s="31"/>
      <c r="F3957" s="31"/>
      <c r="G3957" s="31"/>
    </row>
    <row r="3958" spans="5:7" x14ac:dyDescent="0.25">
      <c r="E3958" s="31"/>
      <c r="F3958" s="31"/>
      <c r="G3958" s="31"/>
    </row>
    <row r="3959" spans="5:7" x14ac:dyDescent="0.25">
      <c r="E3959" s="31"/>
      <c r="F3959" s="31"/>
      <c r="G3959" s="31"/>
    </row>
    <row r="3960" spans="5:7" x14ac:dyDescent="0.25">
      <c r="E3960" s="31"/>
      <c r="F3960" s="31"/>
      <c r="G3960" s="31"/>
    </row>
    <row r="3961" spans="5:7" x14ac:dyDescent="0.25">
      <c r="E3961" s="31"/>
      <c r="F3961" s="31"/>
      <c r="G3961" s="31"/>
    </row>
    <row r="3962" spans="5:7" x14ac:dyDescent="0.25">
      <c r="E3962" s="31"/>
      <c r="F3962" s="31"/>
      <c r="G3962" s="31"/>
    </row>
    <row r="3963" spans="5:7" x14ac:dyDescent="0.25">
      <c r="E3963" s="31"/>
      <c r="F3963" s="31"/>
      <c r="G3963" s="31"/>
    </row>
    <row r="3964" spans="5:7" x14ac:dyDescent="0.25">
      <c r="E3964" s="31"/>
      <c r="F3964" s="31"/>
      <c r="G3964" s="31"/>
    </row>
    <row r="3965" spans="5:7" x14ac:dyDescent="0.25">
      <c r="E3965" s="31"/>
      <c r="F3965" s="31"/>
      <c r="G3965" s="31"/>
    </row>
    <row r="3966" spans="5:7" x14ac:dyDescent="0.25">
      <c r="E3966" s="31"/>
      <c r="F3966" s="31"/>
      <c r="G3966" s="31"/>
    </row>
    <row r="3967" spans="5:7" x14ac:dyDescent="0.25">
      <c r="E3967" s="31"/>
      <c r="F3967" s="31"/>
      <c r="G3967" s="31"/>
    </row>
    <row r="3968" spans="5:7" x14ac:dyDescent="0.25">
      <c r="E3968" s="31"/>
      <c r="F3968" s="31"/>
      <c r="G3968" s="31"/>
    </row>
    <row r="3969" spans="5:7" x14ac:dyDescent="0.25">
      <c r="E3969" s="31"/>
      <c r="F3969" s="31"/>
      <c r="G3969" s="31"/>
    </row>
    <row r="3970" spans="5:7" x14ac:dyDescent="0.25">
      <c r="E3970" s="31"/>
      <c r="F3970" s="31"/>
      <c r="G3970" s="31"/>
    </row>
    <row r="3971" spans="5:7" x14ac:dyDescent="0.25">
      <c r="E3971" s="31"/>
      <c r="F3971" s="31"/>
      <c r="G3971" s="31"/>
    </row>
    <row r="3972" spans="5:7" x14ac:dyDescent="0.25">
      <c r="E3972" s="31"/>
      <c r="F3972" s="31"/>
      <c r="G3972" s="31"/>
    </row>
    <row r="3973" spans="5:7" x14ac:dyDescent="0.25">
      <c r="E3973" s="31"/>
      <c r="F3973" s="31"/>
      <c r="G3973" s="31"/>
    </row>
    <row r="3974" spans="5:7" x14ac:dyDescent="0.25">
      <c r="E3974" s="31"/>
      <c r="F3974" s="31"/>
      <c r="G3974" s="31"/>
    </row>
    <row r="3975" spans="5:7" x14ac:dyDescent="0.25">
      <c r="E3975" s="31"/>
      <c r="F3975" s="31"/>
      <c r="G3975" s="31"/>
    </row>
    <row r="3976" spans="5:7" x14ac:dyDescent="0.25">
      <c r="E3976" s="31"/>
      <c r="F3976" s="31"/>
      <c r="G3976" s="31"/>
    </row>
    <row r="3977" spans="5:7" x14ac:dyDescent="0.25">
      <c r="E3977" s="31"/>
      <c r="F3977" s="31"/>
      <c r="G3977" s="31"/>
    </row>
    <row r="3978" spans="5:7" x14ac:dyDescent="0.25">
      <c r="E3978" s="31"/>
      <c r="F3978" s="31"/>
      <c r="G3978" s="31"/>
    </row>
    <row r="3979" spans="5:7" x14ac:dyDescent="0.25">
      <c r="E3979" s="31"/>
      <c r="F3979" s="31"/>
      <c r="G3979" s="31"/>
    </row>
    <row r="3980" spans="5:7" x14ac:dyDescent="0.25">
      <c r="E3980" s="31"/>
      <c r="F3980" s="31"/>
      <c r="G3980" s="31"/>
    </row>
    <row r="3981" spans="5:7" x14ac:dyDescent="0.25">
      <c r="E3981" s="31"/>
      <c r="F3981" s="31"/>
      <c r="G3981" s="31"/>
    </row>
    <row r="3982" spans="5:7" x14ac:dyDescent="0.25">
      <c r="E3982" s="31"/>
      <c r="F3982" s="31"/>
      <c r="G3982" s="31"/>
    </row>
    <row r="3983" spans="5:7" x14ac:dyDescent="0.25">
      <c r="E3983" s="31"/>
      <c r="F3983" s="31"/>
      <c r="G3983" s="31"/>
    </row>
    <row r="3984" spans="5:7" x14ac:dyDescent="0.25">
      <c r="E3984" s="31"/>
      <c r="F3984" s="31"/>
      <c r="G3984" s="31"/>
    </row>
    <row r="3985" spans="5:7" x14ac:dyDescent="0.25">
      <c r="E3985" s="31"/>
      <c r="F3985" s="31"/>
      <c r="G3985" s="31"/>
    </row>
    <row r="3986" spans="5:7" x14ac:dyDescent="0.25">
      <c r="E3986" s="31"/>
      <c r="F3986" s="31"/>
      <c r="G3986" s="31"/>
    </row>
    <row r="3987" spans="5:7" x14ac:dyDescent="0.25">
      <c r="E3987" s="31"/>
      <c r="F3987" s="31"/>
      <c r="G3987" s="31"/>
    </row>
    <row r="3988" spans="5:7" x14ac:dyDescent="0.25">
      <c r="E3988" s="31"/>
      <c r="F3988" s="31"/>
      <c r="G3988" s="31"/>
    </row>
    <row r="3989" spans="5:7" x14ac:dyDescent="0.25">
      <c r="E3989" s="31"/>
      <c r="F3989" s="31"/>
      <c r="G3989" s="31"/>
    </row>
    <row r="3990" spans="5:7" x14ac:dyDescent="0.25">
      <c r="E3990" s="31"/>
      <c r="F3990" s="31"/>
      <c r="G3990" s="31"/>
    </row>
    <row r="3991" spans="5:7" x14ac:dyDescent="0.25">
      <c r="E3991" s="31"/>
      <c r="F3991" s="31"/>
      <c r="G3991" s="31"/>
    </row>
    <row r="3992" spans="5:7" x14ac:dyDescent="0.25">
      <c r="E3992" s="31"/>
      <c r="F3992" s="31"/>
      <c r="G3992" s="31"/>
    </row>
    <row r="3993" spans="5:7" x14ac:dyDescent="0.25">
      <c r="E3993" s="31"/>
      <c r="F3993" s="31"/>
      <c r="G3993" s="31"/>
    </row>
    <row r="3994" spans="5:7" x14ac:dyDescent="0.25">
      <c r="E3994" s="31"/>
      <c r="F3994" s="31"/>
      <c r="G3994" s="31"/>
    </row>
    <row r="3995" spans="5:7" x14ac:dyDescent="0.25">
      <c r="E3995" s="31"/>
      <c r="F3995" s="31"/>
      <c r="G3995" s="31"/>
    </row>
    <row r="3996" spans="5:7" x14ac:dyDescent="0.25">
      <c r="E3996" s="31"/>
      <c r="F3996" s="31"/>
      <c r="G3996" s="31"/>
    </row>
    <row r="3997" spans="5:7" x14ac:dyDescent="0.25">
      <c r="E3997" s="31"/>
      <c r="F3997" s="31"/>
      <c r="G3997" s="31"/>
    </row>
    <row r="3998" spans="5:7" x14ac:dyDescent="0.25">
      <c r="E3998" s="31"/>
      <c r="F3998" s="31"/>
      <c r="G3998" s="31"/>
    </row>
    <row r="3999" spans="5:7" x14ac:dyDescent="0.25">
      <c r="E3999" s="31"/>
      <c r="F3999" s="31"/>
      <c r="G3999" s="31"/>
    </row>
    <row r="4000" spans="5:7" x14ac:dyDescent="0.25">
      <c r="E4000" s="31"/>
      <c r="F4000" s="31"/>
      <c r="G4000" s="31"/>
    </row>
    <row r="4001" spans="5:7" x14ac:dyDescent="0.25">
      <c r="E4001" s="31"/>
      <c r="F4001" s="31"/>
      <c r="G4001" s="31"/>
    </row>
    <row r="4002" spans="5:7" x14ac:dyDescent="0.25">
      <c r="E4002" s="31"/>
      <c r="F4002" s="31"/>
      <c r="G4002" s="31"/>
    </row>
    <row r="4003" spans="5:7" x14ac:dyDescent="0.25">
      <c r="E4003" s="31"/>
      <c r="F4003" s="31"/>
      <c r="G4003" s="31"/>
    </row>
    <row r="4004" spans="5:7" x14ac:dyDescent="0.25">
      <c r="E4004" s="31"/>
      <c r="F4004" s="31"/>
      <c r="G4004" s="31"/>
    </row>
    <row r="4005" spans="5:7" x14ac:dyDescent="0.25">
      <c r="E4005" s="31"/>
      <c r="F4005" s="31"/>
      <c r="G4005" s="31"/>
    </row>
    <row r="4006" spans="5:7" x14ac:dyDescent="0.25">
      <c r="E4006" s="31"/>
      <c r="F4006" s="31"/>
      <c r="G4006" s="31"/>
    </row>
    <row r="4007" spans="5:7" x14ac:dyDescent="0.25">
      <c r="E4007" s="31"/>
      <c r="F4007" s="31"/>
      <c r="G4007" s="31"/>
    </row>
    <row r="4008" spans="5:7" x14ac:dyDescent="0.25">
      <c r="E4008" s="31"/>
      <c r="F4008" s="31"/>
      <c r="G4008" s="31"/>
    </row>
    <row r="4009" spans="5:7" x14ac:dyDescent="0.25">
      <c r="E4009" s="31"/>
      <c r="F4009" s="31"/>
      <c r="G4009" s="31"/>
    </row>
    <row r="4010" spans="5:7" x14ac:dyDescent="0.25">
      <c r="E4010" s="31"/>
      <c r="F4010" s="31"/>
      <c r="G4010" s="31"/>
    </row>
    <row r="4011" spans="5:7" x14ac:dyDescent="0.25">
      <c r="E4011" s="31"/>
      <c r="F4011" s="31"/>
      <c r="G4011" s="31"/>
    </row>
    <row r="4012" spans="5:7" x14ac:dyDescent="0.25">
      <c r="E4012" s="31"/>
      <c r="F4012" s="31"/>
      <c r="G4012" s="31"/>
    </row>
    <row r="4013" spans="5:7" x14ac:dyDescent="0.25">
      <c r="E4013" s="31"/>
      <c r="F4013" s="31"/>
      <c r="G4013" s="31"/>
    </row>
    <row r="4014" spans="5:7" x14ac:dyDescent="0.25">
      <c r="E4014" s="31"/>
      <c r="F4014" s="31"/>
      <c r="G4014" s="31"/>
    </row>
    <row r="4015" spans="5:7" x14ac:dyDescent="0.25">
      <c r="E4015" s="31"/>
      <c r="F4015" s="31"/>
      <c r="G4015" s="31"/>
    </row>
    <row r="4016" spans="5:7" x14ac:dyDescent="0.25">
      <c r="E4016" s="31"/>
      <c r="F4016" s="31"/>
      <c r="G4016" s="31"/>
    </row>
    <row r="4017" spans="5:7" x14ac:dyDescent="0.25">
      <c r="E4017" s="31"/>
      <c r="F4017" s="31"/>
      <c r="G4017" s="31"/>
    </row>
    <row r="4018" spans="5:7" x14ac:dyDescent="0.25">
      <c r="E4018" s="31"/>
      <c r="F4018" s="31"/>
      <c r="G4018" s="31"/>
    </row>
    <row r="4019" spans="5:7" x14ac:dyDescent="0.25">
      <c r="E4019" s="31"/>
      <c r="F4019" s="31"/>
      <c r="G4019" s="31"/>
    </row>
    <row r="4020" spans="5:7" x14ac:dyDescent="0.25">
      <c r="E4020" s="31"/>
      <c r="F4020" s="31"/>
      <c r="G4020" s="31"/>
    </row>
    <row r="4021" spans="5:7" x14ac:dyDescent="0.25">
      <c r="E4021" s="31"/>
      <c r="F4021" s="31"/>
      <c r="G4021" s="31"/>
    </row>
    <row r="4022" spans="5:7" x14ac:dyDescent="0.25">
      <c r="E4022" s="31"/>
      <c r="F4022" s="31"/>
      <c r="G4022" s="31"/>
    </row>
    <row r="4023" spans="5:7" x14ac:dyDescent="0.25">
      <c r="E4023" s="31"/>
      <c r="F4023" s="31"/>
      <c r="G4023" s="31"/>
    </row>
    <row r="4024" spans="5:7" x14ac:dyDescent="0.25">
      <c r="E4024" s="31"/>
      <c r="F4024" s="31"/>
      <c r="G4024" s="31"/>
    </row>
    <row r="4025" spans="5:7" x14ac:dyDescent="0.25">
      <c r="E4025" s="31"/>
      <c r="F4025" s="31"/>
      <c r="G4025" s="31"/>
    </row>
    <row r="4026" spans="5:7" x14ac:dyDescent="0.25">
      <c r="E4026" s="31"/>
      <c r="F4026" s="31"/>
      <c r="G4026" s="31"/>
    </row>
    <row r="4027" spans="5:7" x14ac:dyDescent="0.25">
      <c r="E4027" s="31"/>
      <c r="F4027" s="31"/>
      <c r="G4027" s="31"/>
    </row>
    <row r="4028" spans="5:7" x14ac:dyDescent="0.25">
      <c r="E4028" s="31"/>
      <c r="F4028" s="31"/>
      <c r="G4028" s="31"/>
    </row>
    <row r="4029" spans="5:7" x14ac:dyDescent="0.25">
      <c r="E4029" s="31"/>
      <c r="F4029" s="31"/>
      <c r="G4029" s="31"/>
    </row>
    <row r="4030" spans="5:7" x14ac:dyDescent="0.25">
      <c r="E4030" s="31"/>
      <c r="F4030" s="31"/>
      <c r="G4030" s="31"/>
    </row>
    <row r="4031" spans="5:7" x14ac:dyDescent="0.25">
      <c r="E4031" s="31"/>
      <c r="F4031" s="31"/>
      <c r="G4031" s="31"/>
    </row>
    <row r="4032" spans="5:7" x14ac:dyDescent="0.25">
      <c r="E4032" s="31"/>
      <c r="F4032" s="31"/>
      <c r="G4032" s="31"/>
    </row>
    <row r="4033" spans="5:7" x14ac:dyDescent="0.25">
      <c r="E4033" s="31"/>
      <c r="F4033" s="31"/>
      <c r="G4033" s="31"/>
    </row>
    <row r="4034" spans="5:7" x14ac:dyDescent="0.25">
      <c r="E4034" s="31"/>
      <c r="F4034" s="31"/>
      <c r="G4034" s="31"/>
    </row>
    <row r="4035" spans="5:7" x14ac:dyDescent="0.25">
      <c r="E4035" s="31"/>
      <c r="F4035" s="31"/>
      <c r="G4035" s="31"/>
    </row>
    <row r="4036" spans="5:7" x14ac:dyDescent="0.25">
      <c r="E4036" s="31"/>
      <c r="F4036" s="31"/>
      <c r="G4036" s="31"/>
    </row>
    <row r="4037" spans="5:7" x14ac:dyDescent="0.25">
      <c r="E4037" s="31"/>
      <c r="F4037" s="31"/>
      <c r="G4037" s="31"/>
    </row>
    <row r="4038" spans="5:7" x14ac:dyDescent="0.25">
      <c r="E4038" s="31"/>
      <c r="F4038" s="31"/>
      <c r="G4038" s="31"/>
    </row>
    <row r="4039" spans="5:7" x14ac:dyDescent="0.25">
      <c r="E4039" s="31"/>
      <c r="F4039" s="31"/>
      <c r="G4039" s="31"/>
    </row>
    <row r="4040" spans="5:7" x14ac:dyDescent="0.25">
      <c r="E4040" s="31"/>
      <c r="F4040" s="31"/>
      <c r="G4040" s="31"/>
    </row>
    <row r="4041" spans="5:7" x14ac:dyDescent="0.25">
      <c r="E4041" s="31"/>
      <c r="F4041" s="31"/>
      <c r="G4041" s="31"/>
    </row>
    <row r="4042" spans="5:7" x14ac:dyDescent="0.25">
      <c r="E4042" s="31"/>
      <c r="F4042" s="31"/>
      <c r="G4042" s="31"/>
    </row>
    <row r="4043" spans="5:7" x14ac:dyDescent="0.25">
      <c r="E4043" s="31"/>
      <c r="F4043" s="31"/>
      <c r="G4043" s="31"/>
    </row>
    <row r="4044" spans="5:7" x14ac:dyDescent="0.25">
      <c r="E4044" s="31"/>
      <c r="F4044" s="31"/>
      <c r="G4044" s="31"/>
    </row>
    <row r="4045" spans="5:7" x14ac:dyDescent="0.25">
      <c r="E4045" s="31"/>
      <c r="F4045" s="31"/>
      <c r="G4045" s="31"/>
    </row>
    <row r="4046" spans="5:7" x14ac:dyDescent="0.25">
      <c r="E4046" s="31"/>
      <c r="F4046" s="31"/>
      <c r="G4046" s="31"/>
    </row>
    <row r="4047" spans="5:7" x14ac:dyDescent="0.25">
      <c r="E4047" s="31"/>
      <c r="F4047" s="31"/>
      <c r="G4047" s="31"/>
    </row>
    <row r="4048" spans="5:7" x14ac:dyDescent="0.25">
      <c r="E4048" s="31"/>
      <c r="F4048" s="31"/>
      <c r="G4048" s="31"/>
    </row>
    <row r="4049" spans="5:7" x14ac:dyDescent="0.25">
      <c r="E4049" s="31"/>
      <c r="F4049" s="31"/>
      <c r="G4049" s="31"/>
    </row>
    <row r="4050" spans="5:7" x14ac:dyDescent="0.25">
      <c r="E4050" s="31"/>
      <c r="F4050" s="31"/>
      <c r="G4050" s="31"/>
    </row>
    <row r="4051" spans="5:7" x14ac:dyDescent="0.25">
      <c r="E4051" s="31"/>
      <c r="F4051" s="31"/>
      <c r="G4051" s="31"/>
    </row>
    <row r="4052" spans="5:7" x14ac:dyDescent="0.25">
      <c r="E4052" s="31"/>
      <c r="F4052" s="31"/>
      <c r="G4052" s="31"/>
    </row>
    <row r="4053" spans="5:7" x14ac:dyDescent="0.25">
      <c r="E4053" s="31"/>
      <c r="F4053" s="31"/>
      <c r="G4053" s="31"/>
    </row>
    <row r="4054" spans="5:7" x14ac:dyDescent="0.25">
      <c r="E4054" s="31"/>
      <c r="F4054" s="31"/>
      <c r="G4054" s="31"/>
    </row>
    <row r="4055" spans="5:7" x14ac:dyDescent="0.25">
      <c r="E4055" s="31"/>
      <c r="F4055" s="31"/>
      <c r="G4055" s="31"/>
    </row>
    <row r="4056" spans="5:7" x14ac:dyDescent="0.25">
      <c r="E4056" s="31"/>
      <c r="F4056" s="31"/>
      <c r="G4056" s="31"/>
    </row>
    <row r="4057" spans="5:7" x14ac:dyDescent="0.25">
      <c r="E4057" s="31"/>
      <c r="F4057" s="31"/>
      <c r="G4057" s="31"/>
    </row>
    <row r="4058" spans="5:7" x14ac:dyDescent="0.25">
      <c r="E4058" s="31"/>
      <c r="F4058" s="31"/>
      <c r="G4058" s="31"/>
    </row>
    <row r="4059" spans="5:7" x14ac:dyDescent="0.25">
      <c r="E4059" s="31"/>
      <c r="F4059" s="31"/>
      <c r="G4059" s="31"/>
    </row>
    <row r="4060" spans="5:7" x14ac:dyDescent="0.25">
      <c r="E4060" s="31"/>
      <c r="F4060" s="31"/>
      <c r="G4060" s="31"/>
    </row>
    <row r="4061" spans="5:7" x14ac:dyDescent="0.25">
      <c r="E4061" s="31"/>
      <c r="F4061" s="31"/>
      <c r="G4061" s="31"/>
    </row>
    <row r="4062" spans="5:7" x14ac:dyDescent="0.25">
      <c r="E4062" s="31"/>
      <c r="F4062" s="31"/>
      <c r="G4062" s="31"/>
    </row>
    <row r="4063" spans="5:7" x14ac:dyDescent="0.25">
      <c r="E4063" s="31"/>
      <c r="F4063" s="31"/>
      <c r="G4063" s="31"/>
    </row>
    <row r="4064" spans="5:7" x14ac:dyDescent="0.25">
      <c r="E4064" s="31"/>
      <c r="F4064" s="31"/>
      <c r="G4064" s="31"/>
    </row>
    <row r="4065" spans="5:7" x14ac:dyDescent="0.25">
      <c r="E4065" s="31"/>
      <c r="F4065" s="31"/>
      <c r="G4065" s="31"/>
    </row>
    <row r="4066" spans="5:7" x14ac:dyDescent="0.25">
      <c r="E4066" s="31"/>
      <c r="F4066" s="31"/>
      <c r="G4066" s="31"/>
    </row>
    <row r="4067" spans="5:7" x14ac:dyDescent="0.25">
      <c r="E4067" s="31"/>
      <c r="F4067" s="31"/>
      <c r="G4067" s="31"/>
    </row>
    <row r="4068" spans="5:7" x14ac:dyDescent="0.25">
      <c r="E4068" s="31"/>
      <c r="F4068" s="31"/>
      <c r="G4068" s="31"/>
    </row>
    <row r="4069" spans="5:7" x14ac:dyDescent="0.25">
      <c r="E4069" s="31"/>
      <c r="F4069" s="31"/>
      <c r="G4069" s="31"/>
    </row>
    <row r="4070" spans="5:7" x14ac:dyDescent="0.25">
      <c r="E4070" s="31"/>
      <c r="F4070" s="31"/>
      <c r="G4070" s="31"/>
    </row>
    <row r="4071" spans="5:7" x14ac:dyDescent="0.25">
      <c r="E4071" s="31"/>
      <c r="F4071" s="31"/>
      <c r="G4071" s="31"/>
    </row>
    <row r="4072" spans="5:7" x14ac:dyDescent="0.25">
      <c r="E4072" s="31"/>
      <c r="F4072" s="31"/>
      <c r="G4072" s="31"/>
    </row>
    <row r="4073" spans="5:7" x14ac:dyDescent="0.25">
      <c r="E4073" s="31"/>
      <c r="F4073" s="31"/>
      <c r="G4073" s="31"/>
    </row>
    <row r="4074" spans="5:7" x14ac:dyDescent="0.25">
      <c r="E4074" s="31"/>
      <c r="F4074" s="31"/>
      <c r="G4074" s="31"/>
    </row>
    <row r="4075" spans="5:7" x14ac:dyDescent="0.25">
      <c r="E4075" s="31"/>
      <c r="F4075" s="31"/>
      <c r="G4075" s="31"/>
    </row>
    <row r="4076" spans="5:7" x14ac:dyDescent="0.25">
      <c r="E4076" s="31"/>
      <c r="F4076" s="31"/>
      <c r="G4076" s="31"/>
    </row>
    <row r="4077" spans="5:7" x14ac:dyDescent="0.25">
      <c r="E4077" s="31"/>
      <c r="F4077" s="31"/>
      <c r="G4077" s="31"/>
    </row>
    <row r="4078" spans="5:7" x14ac:dyDescent="0.25">
      <c r="E4078" s="31"/>
      <c r="F4078" s="31"/>
      <c r="G4078" s="31"/>
    </row>
    <row r="4079" spans="5:7" x14ac:dyDescent="0.25">
      <c r="E4079" s="31"/>
      <c r="F4079" s="31"/>
      <c r="G4079" s="31"/>
    </row>
    <row r="4080" spans="5:7" x14ac:dyDescent="0.25">
      <c r="E4080" s="31"/>
      <c r="F4080" s="31"/>
      <c r="G4080" s="31"/>
    </row>
    <row r="4081" spans="5:7" x14ac:dyDescent="0.25">
      <c r="E4081" s="31"/>
      <c r="F4081" s="31"/>
      <c r="G4081" s="31"/>
    </row>
    <row r="4082" spans="5:7" x14ac:dyDescent="0.25">
      <c r="E4082" s="31"/>
      <c r="F4082" s="31"/>
      <c r="G4082" s="31"/>
    </row>
    <row r="4083" spans="5:7" x14ac:dyDescent="0.25">
      <c r="E4083" s="31"/>
      <c r="F4083" s="31"/>
      <c r="G4083" s="31"/>
    </row>
    <row r="4084" spans="5:7" x14ac:dyDescent="0.25">
      <c r="E4084" s="31"/>
      <c r="F4084" s="31"/>
      <c r="G4084" s="31"/>
    </row>
    <row r="4085" spans="5:7" x14ac:dyDescent="0.25">
      <c r="E4085" s="31"/>
      <c r="F4085" s="31"/>
      <c r="G4085" s="31"/>
    </row>
    <row r="4086" spans="5:7" x14ac:dyDescent="0.25">
      <c r="E4086" s="31"/>
      <c r="F4086" s="31"/>
      <c r="G4086" s="31"/>
    </row>
    <row r="4087" spans="5:7" x14ac:dyDescent="0.25">
      <c r="E4087" s="31"/>
      <c r="F4087" s="31"/>
      <c r="G4087" s="31"/>
    </row>
    <row r="4088" spans="5:7" x14ac:dyDescent="0.25">
      <c r="E4088" s="31"/>
      <c r="F4088" s="31"/>
      <c r="G4088" s="31"/>
    </row>
    <row r="4089" spans="5:7" x14ac:dyDescent="0.25">
      <c r="E4089" s="31"/>
      <c r="F4089" s="31"/>
      <c r="G4089" s="31"/>
    </row>
    <row r="4090" spans="5:7" x14ac:dyDescent="0.25">
      <c r="E4090" s="31"/>
      <c r="F4090" s="31"/>
      <c r="G4090" s="31"/>
    </row>
    <row r="4091" spans="5:7" x14ac:dyDescent="0.25">
      <c r="E4091" s="31"/>
      <c r="F4091" s="31"/>
      <c r="G4091" s="31"/>
    </row>
    <row r="4092" spans="5:7" x14ac:dyDescent="0.25">
      <c r="E4092" s="31"/>
      <c r="F4092" s="31"/>
      <c r="G4092" s="31"/>
    </row>
    <row r="4093" spans="5:7" x14ac:dyDescent="0.25">
      <c r="E4093" s="31"/>
      <c r="F4093" s="31"/>
      <c r="G4093" s="31"/>
    </row>
    <row r="4094" spans="5:7" x14ac:dyDescent="0.25">
      <c r="E4094" s="31"/>
      <c r="F4094" s="31"/>
      <c r="G4094" s="31"/>
    </row>
    <row r="4095" spans="5:7" x14ac:dyDescent="0.25">
      <c r="E4095" s="31"/>
      <c r="F4095" s="31"/>
      <c r="G4095" s="31"/>
    </row>
    <row r="4096" spans="5:7" x14ac:dyDescent="0.25">
      <c r="E4096" s="31"/>
      <c r="F4096" s="31"/>
      <c r="G4096" s="31"/>
    </row>
    <row r="4097" spans="5:7" x14ac:dyDescent="0.25">
      <c r="E4097" s="31"/>
      <c r="F4097" s="31"/>
      <c r="G4097" s="31"/>
    </row>
    <row r="4098" spans="5:7" x14ac:dyDescent="0.25">
      <c r="E4098" s="31"/>
      <c r="F4098" s="31"/>
      <c r="G4098" s="31"/>
    </row>
    <row r="4099" spans="5:7" x14ac:dyDescent="0.25">
      <c r="E4099" s="31"/>
      <c r="F4099" s="31"/>
      <c r="G4099" s="31"/>
    </row>
    <row r="4100" spans="5:7" x14ac:dyDescent="0.25">
      <c r="E4100" s="31"/>
      <c r="F4100" s="31"/>
      <c r="G4100" s="31"/>
    </row>
    <row r="4101" spans="5:7" x14ac:dyDescent="0.25">
      <c r="E4101" s="31"/>
      <c r="F4101" s="31"/>
      <c r="G4101" s="31"/>
    </row>
    <row r="4102" spans="5:7" x14ac:dyDescent="0.25">
      <c r="E4102" s="31"/>
      <c r="F4102" s="31"/>
      <c r="G4102" s="31"/>
    </row>
    <row r="4103" spans="5:7" x14ac:dyDescent="0.25">
      <c r="E4103" s="31"/>
      <c r="F4103" s="31"/>
      <c r="G4103" s="31"/>
    </row>
    <row r="4104" spans="5:7" x14ac:dyDescent="0.25">
      <c r="E4104" s="31"/>
      <c r="F4104" s="31"/>
      <c r="G4104" s="31"/>
    </row>
    <row r="4105" spans="5:7" x14ac:dyDescent="0.25">
      <c r="E4105" s="31"/>
      <c r="F4105" s="31"/>
      <c r="G4105" s="31"/>
    </row>
    <row r="4106" spans="5:7" x14ac:dyDescent="0.25">
      <c r="E4106" s="31"/>
      <c r="F4106" s="31"/>
      <c r="G4106" s="31"/>
    </row>
    <row r="4107" spans="5:7" x14ac:dyDescent="0.25">
      <c r="E4107" s="31"/>
      <c r="F4107" s="31"/>
      <c r="G4107" s="31"/>
    </row>
    <row r="4108" spans="5:7" x14ac:dyDescent="0.25">
      <c r="E4108" s="31"/>
      <c r="F4108" s="31"/>
      <c r="G4108" s="31"/>
    </row>
    <row r="4109" spans="5:7" x14ac:dyDescent="0.25">
      <c r="E4109" s="31"/>
      <c r="F4109" s="31"/>
      <c r="G4109" s="31"/>
    </row>
    <row r="4110" spans="5:7" x14ac:dyDescent="0.25">
      <c r="E4110" s="31"/>
      <c r="F4110" s="31"/>
      <c r="G4110" s="31"/>
    </row>
    <row r="4111" spans="5:7" x14ac:dyDescent="0.25">
      <c r="E4111" s="31"/>
      <c r="F4111" s="31"/>
      <c r="G4111" s="31"/>
    </row>
    <row r="4112" spans="5:7" x14ac:dyDescent="0.25">
      <c r="E4112" s="31"/>
      <c r="F4112" s="31"/>
      <c r="G4112" s="31"/>
    </row>
    <row r="4113" spans="5:7" x14ac:dyDescent="0.25">
      <c r="E4113" s="31"/>
      <c r="F4113" s="31"/>
      <c r="G4113" s="31"/>
    </row>
    <row r="4114" spans="5:7" x14ac:dyDescent="0.25">
      <c r="E4114" s="31"/>
      <c r="F4114" s="31"/>
      <c r="G4114" s="31"/>
    </row>
    <row r="4115" spans="5:7" x14ac:dyDescent="0.25">
      <c r="E4115" s="31"/>
      <c r="F4115" s="31"/>
      <c r="G4115" s="31"/>
    </row>
    <row r="4116" spans="5:7" x14ac:dyDescent="0.25">
      <c r="E4116" s="31"/>
      <c r="F4116" s="31"/>
      <c r="G4116" s="31"/>
    </row>
    <row r="4117" spans="5:7" x14ac:dyDescent="0.25">
      <c r="E4117" s="31"/>
      <c r="F4117" s="31"/>
      <c r="G4117" s="31"/>
    </row>
    <row r="4118" spans="5:7" x14ac:dyDescent="0.25">
      <c r="E4118" s="31"/>
      <c r="F4118" s="31"/>
      <c r="G4118" s="31"/>
    </row>
    <row r="4119" spans="5:7" x14ac:dyDescent="0.25">
      <c r="E4119" s="31"/>
      <c r="F4119" s="31"/>
      <c r="G4119" s="31"/>
    </row>
    <row r="4120" spans="5:7" x14ac:dyDescent="0.25">
      <c r="E4120" s="31"/>
      <c r="F4120" s="31"/>
      <c r="G4120" s="31"/>
    </row>
    <row r="4121" spans="5:7" x14ac:dyDescent="0.25">
      <c r="E4121" s="31"/>
      <c r="F4121" s="31"/>
      <c r="G4121" s="31"/>
    </row>
    <row r="4122" spans="5:7" x14ac:dyDescent="0.25">
      <c r="E4122" s="31"/>
      <c r="F4122" s="31"/>
      <c r="G4122" s="31"/>
    </row>
    <row r="4123" spans="5:7" x14ac:dyDescent="0.25">
      <c r="E4123" s="31"/>
      <c r="F4123" s="31"/>
      <c r="G4123" s="31"/>
    </row>
    <row r="4124" spans="5:7" x14ac:dyDescent="0.25">
      <c r="E4124" s="31"/>
      <c r="F4124" s="31"/>
      <c r="G4124" s="31"/>
    </row>
    <row r="4125" spans="5:7" x14ac:dyDescent="0.25">
      <c r="E4125" s="31"/>
      <c r="F4125" s="31"/>
      <c r="G4125" s="31"/>
    </row>
    <row r="4126" spans="5:7" x14ac:dyDescent="0.25">
      <c r="E4126" s="31"/>
      <c r="F4126" s="31"/>
      <c r="G4126" s="31"/>
    </row>
    <row r="4127" spans="5:7" x14ac:dyDescent="0.25">
      <c r="E4127" s="31"/>
      <c r="F4127" s="31"/>
      <c r="G4127" s="31"/>
    </row>
    <row r="4128" spans="5:7" x14ac:dyDescent="0.25">
      <c r="E4128" s="31"/>
      <c r="F4128" s="31"/>
      <c r="G4128" s="31"/>
    </row>
    <row r="4129" spans="5:7" x14ac:dyDescent="0.25">
      <c r="E4129" s="31"/>
      <c r="F4129" s="31"/>
      <c r="G4129" s="31"/>
    </row>
    <row r="4130" spans="5:7" x14ac:dyDescent="0.25">
      <c r="E4130" s="31"/>
      <c r="F4130" s="31"/>
      <c r="G4130" s="31"/>
    </row>
    <row r="4131" spans="5:7" x14ac:dyDescent="0.25">
      <c r="E4131" s="31"/>
      <c r="F4131" s="31"/>
      <c r="G4131" s="31"/>
    </row>
    <row r="4132" spans="5:7" x14ac:dyDescent="0.25">
      <c r="E4132" s="31"/>
      <c r="F4132" s="31"/>
      <c r="G4132" s="31"/>
    </row>
    <row r="4133" spans="5:7" x14ac:dyDescent="0.25">
      <c r="E4133" s="31"/>
      <c r="F4133" s="31"/>
      <c r="G4133" s="31"/>
    </row>
    <row r="4134" spans="5:7" x14ac:dyDescent="0.25">
      <c r="E4134" s="31"/>
      <c r="F4134" s="31"/>
      <c r="G4134" s="31"/>
    </row>
    <row r="4135" spans="5:7" x14ac:dyDescent="0.25">
      <c r="E4135" s="31"/>
      <c r="F4135" s="31"/>
      <c r="G4135" s="31"/>
    </row>
    <row r="4136" spans="5:7" x14ac:dyDescent="0.25">
      <c r="E4136" s="31"/>
      <c r="F4136" s="31"/>
      <c r="G4136" s="31"/>
    </row>
    <row r="4137" spans="5:7" x14ac:dyDescent="0.25">
      <c r="E4137" s="31"/>
      <c r="F4137" s="31"/>
      <c r="G4137" s="31"/>
    </row>
    <row r="4138" spans="5:7" x14ac:dyDescent="0.25">
      <c r="E4138" s="31"/>
      <c r="F4138" s="31"/>
      <c r="G4138" s="31"/>
    </row>
    <row r="4139" spans="5:7" x14ac:dyDescent="0.25">
      <c r="E4139" s="31"/>
      <c r="F4139" s="31"/>
      <c r="G4139" s="31"/>
    </row>
    <row r="4140" spans="5:7" x14ac:dyDescent="0.25">
      <c r="E4140" s="31"/>
      <c r="F4140" s="31"/>
      <c r="G4140" s="31"/>
    </row>
    <row r="4141" spans="5:7" x14ac:dyDescent="0.25">
      <c r="E4141" s="31"/>
      <c r="F4141" s="31"/>
      <c r="G4141" s="31"/>
    </row>
    <row r="4142" spans="5:7" x14ac:dyDescent="0.25">
      <c r="E4142" s="31"/>
      <c r="F4142" s="31"/>
      <c r="G4142" s="31"/>
    </row>
    <row r="4143" spans="5:7" x14ac:dyDescent="0.25">
      <c r="E4143" s="31"/>
      <c r="F4143" s="31"/>
      <c r="G4143" s="31"/>
    </row>
    <row r="4144" spans="5:7" x14ac:dyDescent="0.25">
      <c r="E4144" s="31"/>
      <c r="F4144" s="31"/>
      <c r="G4144" s="31"/>
    </row>
    <row r="4145" spans="5:7" x14ac:dyDescent="0.25">
      <c r="E4145" s="31"/>
      <c r="F4145" s="31"/>
      <c r="G4145" s="31"/>
    </row>
    <row r="4146" spans="5:7" x14ac:dyDescent="0.25">
      <c r="E4146" s="31"/>
      <c r="F4146" s="31"/>
      <c r="G4146" s="31"/>
    </row>
    <row r="4147" spans="5:7" x14ac:dyDescent="0.25">
      <c r="E4147" s="31"/>
      <c r="F4147" s="31"/>
      <c r="G4147" s="31"/>
    </row>
    <row r="4148" spans="5:7" x14ac:dyDescent="0.25">
      <c r="E4148" s="31"/>
      <c r="F4148" s="31"/>
      <c r="G4148" s="31"/>
    </row>
    <row r="4149" spans="5:7" x14ac:dyDescent="0.25">
      <c r="E4149" s="31"/>
      <c r="F4149" s="31"/>
      <c r="G4149" s="31"/>
    </row>
    <row r="4150" spans="5:7" x14ac:dyDescent="0.25">
      <c r="E4150" s="31"/>
      <c r="F4150" s="31"/>
      <c r="G4150" s="31"/>
    </row>
    <row r="4151" spans="5:7" x14ac:dyDescent="0.25">
      <c r="E4151" s="31"/>
      <c r="F4151" s="31"/>
      <c r="G4151" s="31"/>
    </row>
    <row r="4152" spans="5:7" x14ac:dyDescent="0.25">
      <c r="E4152" s="31"/>
      <c r="F4152" s="31"/>
      <c r="G4152" s="31"/>
    </row>
    <row r="4153" spans="5:7" x14ac:dyDescent="0.25">
      <c r="E4153" s="31"/>
      <c r="F4153" s="31"/>
      <c r="G4153" s="31"/>
    </row>
    <row r="4154" spans="5:7" x14ac:dyDescent="0.25">
      <c r="E4154" s="31"/>
      <c r="F4154" s="31"/>
      <c r="G4154" s="31"/>
    </row>
    <row r="4155" spans="5:7" x14ac:dyDescent="0.25">
      <c r="E4155" s="31"/>
      <c r="F4155" s="31"/>
      <c r="G4155" s="31"/>
    </row>
    <row r="4156" spans="5:7" x14ac:dyDescent="0.25">
      <c r="E4156" s="31"/>
      <c r="F4156" s="31"/>
      <c r="G4156" s="31"/>
    </row>
    <row r="4157" spans="5:7" x14ac:dyDescent="0.25">
      <c r="E4157" s="31"/>
      <c r="F4157" s="31"/>
      <c r="G4157" s="31"/>
    </row>
    <row r="4158" spans="5:7" x14ac:dyDescent="0.25">
      <c r="E4158" s="31"/>
      <c r="F4158" s="31"/>
      <c r="G4158" s="31"/>
    </row>
    <row r="4159" spans="5:7" x14ac:dyDescent="0.25">
      <c r="E4159" s="31"/>
      <c r="F4159" s="31"/>
      <c r="G4159" s="31"/>
    </row>
    <row r="4160" spans="5:7" x14ac:dyDescent="0.25">
      <c r="E4160" s="31"/>
      <c r="F4160" s="31"/>
      <c r="G4160" s="31"/>
    </row>
    <row r="4161" spans="5:7" x14ac:dyDescent="0.25">
      <c r="E4161" s="31"/>
      <c r="F4161" s="31"/>
      <c r="G4161" s="31"/>
    </row>
    <row r="4162" spans="5:7" x14ac:dyDescent="0.25">
      <c r="E4162" s="31"/>
      <c r="F4162" s="31"/>
      <c r="G4162" s="31"/>
    </row>
    <row r="4163" spans="5:7" x14ac:dyDescent="0.25">
      <c r="E4163" s="31"/>
      <c r="F4163" s="31"/>
      <c r="G4163" s="31"/>
    </row>
    <row r="4164" spans="5:7" x14ac:dyDescent="0.25">
      <c r="E4164" s="31"/>
      <c r="F4164" s="31"/>
      <c r="G4164" s="31"/>
    </row>
    <row r="4165" spans="5:7" x14ac:dyDescent="0.25">
      <c r="E4165" s="31"/>
      <c r="F4165" s="31"/>
      <c r="G4165" s="31"/>
    </row>
    <row r="4166" spans="5:7" x14ac:dyDescent="0.25">
      <c r="E4166" s="31"/>
      <c r="F4166" s="31"/>
      <c r="G4166" s="31"/>
    </row>
    <row r="4167" spans="5:7" x14ac:dyDescent="0.25">
      <c r="E4167" s="31"/>
      <c r="F4167" s="31"/>
      <c r="G4167" s="31"/>
    </row>
    <row r="4168" spans="5:7" x14ac:dyDescent="0.25">
      <c r="E4168" s="31"/>
      <c r="F4168" s="31"/>
      <c r="G4168" s="31"/>
    </row>
    <row r="4169" spans="5:7" x14ac:dyDescent="0.25">
      <c r="E4169" s="31"/>
      <c r="F4169" s="31"/>
      <c r="G4169" s="31"/>
    </row>
    <row r="4170" spans="5:7" x14ac:dyDescent="0.25">
      <c r="E4170" s="31"/>
      <c r="F4170" s="31"/>
      <c r="G4170" s="31"/>
    </row>
    <row r="4171" spans="5:7" x14ac:dyDescent="0.25">
      <c r="E4171" s="31"/>
      <c r="F4171" s="31"/>
      <c r="G4171" s="31"/>
    </row>
    <row r="4172" spans="5:7" x14ac:dyDescent="0.25">
      <c r="E4172" s="31"/>
      <c r="F4172" s="31"/>
      <c r="G4172" s="31"/>
    </row>
    <row r="4173" spans="5:7" x14ac:dyDescent="0.25">
      <c r="E4173" s="31"/>
      <c r="F4173" s="31"/>
      <c r="G4173" s="31"/>
    </row>
    <row r="4174" spans="5:7" x14ac:dyDescent="0.25">
      <c r="E4174" s="31"/>
      <c r="F4174" s="31"/>
      <c r="G4174" s="31"/>
    </row>
    <row r="4175" spans="5:7" x14ac:dyDescent="0.25">
      <c r="E4175" s="31"/>
      <c r="F4175" s="31"/>
      <c r="G4175" s="31"/>
    </row>
    <row r="4176" spans="5:7" x14ac:dyDescent="0.25">
      <c r="E4176" s="31"/>
      <c r="F4176" s="31"/>
      <c r="G4176" s="31"/>
    </row>
    <row r="4177" spans="5:7" x14ac:dyDescent="0.25">
      <c r="E4177" s="31"/>
      <c r="F4177" s="31"/>
      <c r="G4177" s="31"/>
    </row>
    <row r="4178" spans="5:7" x14ac:dyDescent="0.25">
      <c r="E4178" s="31"/>
      <c r="F4178" s="31"/>
      <c r="G4178" s="31"/>
    </row>
    <row r="4179" spans="5:7" x14ac:dyDescent="0.25">
      <c r="E4179" s="31"/>
      <c r="F4179" s="31"/>
      <c r="G4179" s="31"/>
    </row>
    <row r="4180" spans="5:7" x14ac:dyDescent="0.25">
      <c r="E4180" s="31"/>
      <c r="F4180" s="31"/>
      <c r="G4180" s="31"/>
    </row>
    <row r="4181" spans="5:7" x14ac:dyDescent="0.25">
      <c r="E4181" s="31"/>
      <c r="F4181" s="31"/>
      <c r="G4181" s="31"/>
    </row>
    <row r="4182" spans="5:7" x14ac:dyDescent="0.25">
      <c r="E4182" s="31"/>
      <c r="F4182" s="31"/>
      <c r="G4182" s="31"/>
    </row>
    <row r="4183" spans="5:7" x14ac:dyDescent="0.25">
      <c r="E4183" s="31"/>
      <c r="F4183" s="31"/>
      <c r="G4183" s="31"/>
    </row>
    <row r="4184" spans="5:7" x14ac:dyDescent="0.25">
      <c r="E4184" s="31"/>
      <c r="F4184" s="31"/>
      <c r="G4184" s="31"/>
    </row>
    <row r="4185" spans="5:7" x14ac:dyDescent="0.25">
      <c r="E4185" s="31"/>
      <c r="F4185" s="31"/>
      <c r="G4185" s="31"/>
    </row>
    <row r="4186" spans="5:7" x14ac:dyDescent="0.25">
      <c r="E4186" s="31"/>
      <c r="F4186" s="31"/>
      <c r="G4186" s="31"/>
    </row>
    <row r="4187" spans="5:7" x14ac:dyDescent="0.25">
      <c r="E4187" s="31"/>
      <c r="F4187" s="31"/>
      <c r="G4187" s="31"/>
    </row>
    <row r="4188" spans="5:7" x14ac:dyDescent="0.25">
      <c r="E4188" s="31"/>
      <c r="F4188" s="31"/>
      <c r="G4188" s="31"/>
    </row>
    <row r="4189" spans="5:7" x14ac:dyDescent="0.25">
      <c r="E4189" s="31"/>
      <c r="F4189" s="31"/>
      <c r="G4189" s="31"/>
    </row>
    <row r="4190" spans="5:7" x14ac:dyDescent="0.25">
      <c r="E4190" s="31"/>
      <c r="F4190" s="31"/>
      <c r="G4190" s="31"/>
    </row>
    <row r="4191" spans="5:7" x14ac:dyDescent="0.25">
      <c r="E4191" s="31"/>
      <c r="F4191" s="31"/>
      <c r="G4191" s="31"/>
    </row>
    <row r="4192" spans="5:7" x14ac:dyDescent="0.25">
      <c r="E4192" s="31"/>
      <c r="F4192" s="31"/>
      <c r="G4192" s="31"/>
    </row>
    <row r="4193" spans="5:7" x14ac:dyDescent="0.25">
      <c r="E4193" s="31"/>
      <c r="F4193" s="31"/>
      <c r="G4193" s="31"/>
    </row>
    <row r="4194" spans="5:7" x14ac:dyDescent="0.25">
      <c r="E4194" s="31"/>
      <c r="F4194" s="31"/>
      <c r="G4194" s="31"/>
    </row>
    <row r="4195" spans="5:7" x14ac:dyDescent="0.25">
      <c r="E4195" s="31"/>
      <c r="F4195" s="31"/>
      <c r="G4195" s="31"/>
    </row>
    <row r="4196" spans="5:7" x14ac:dyDescent="0.25">
      <c r="E4196" s="31"/>
      <c r="F4196" s="31"/>
      <c r="G4196" s="31"/>
    </row>
    <row r="4197" spans="5:7" x14ac:dyDescent="0.25">
      <c r="E4197" s="31"/>
      <c r="F4197" s="31"/>
      <c r="G4197" s="31"/>
    </row>
    <row r="4198" spans="5:7" x14ac:dyDescent="0.25">
      <c r="E4198" s="31"/>
      <c r="F4198" s="31"/>
      <c r="G4198" s="31"/>
    </row>
    <row r="4199" spans="5:7" x14ac:dyDescent="0.25">
      <c r="E4199" s="31"/>
      <c r="F4199" s="31"/>
      <c r="G4199" s="31"/>
    </row>
    <row r="4200" spans="5:7" x14ac:dyDescent="0.25">
      <c r="E4200" s="31"/>
      <c r="F4200" s="31"/>
      <c r="G4200" s="31"/>
    </row>
    <row r="4201" spans="5:7" x14ac:dyDescent="0.25">
      <c r="E4201" s="31"/>
      <c r="F4201" s="31"/>
      <c r="G4201" s="31"/>
    </row>
    <row r="4202" spans="5:7" x14ac:dyDescent="0.25">
      <c r="E4202" s="31"/>
      <c r="F4202" s="31"/>
      <c r="G4202" s="31"/>
    </row>
    <row r="4203" spans="5:7" x14ac:dyDescent="0.25">
      <c r="E4203" s="31"/>
      <c r="F4203" s="31"/>
      <c r="G4203" s="31"/>
    </row>
    <row r="4204" spans="5:7" x14ac:dyDescent="0.25">
      <c r="E4204" s="31"/>
      <c r="F4204" s="31"/>
      <c r="G4204" s="31"/>
    </row>
    <row r="4205" spans="5:7" x14ac:dyDescent="0.25">
      <c r="E4205" s="31"/>
      <c r="F4205" s="31"/>
      <c r="G4205" s="31"/>
    </row>
    <row r="4206" spans="5:7" x14ac:dyDescent="0.25">
      <c r="E4206" s="31"/>
      <c r="F4206" s="31"/>
      <c r="G4206" s="31"/>
    </row>
    <row r="4207" spans="5:7" x14ac:dyDescent="0.25">
      <c r="E4207" s="31"/>
      <c r="F4207" s="31"/>
      <c r="G4207" s="31"/>
    </row>
    <row r="4208" spans="5:7" x14ac:dyDescent="0.25">
      <c r="E4208" s="31"/>
      <c r="F4208" s="31"/>
      <c r="G4208" s="31"/>
    </row>
    <row r="4209" spans="5:7" x14ac:dyDescent="0.25">
      <c r="E4209" s="31"/>
      <c r="F4209" s="31"/>
      <c r="G4209" s="31"/>
    </row>
    <row r="4210" spans="5:7" x14ac:dyDescent="0.25">
      <c r="E4210" s="31"/>
      <c r="F4210" s="31"/>
      <c r="G4210" s="31"/>
    </row>
    <row r="4211" spans="5:7" x14ac:dyDescent="0.25">
      <c r="E4211" s="31"/>
      <c r="F4211" s="31"/>
      <c r="G4211" s="31"/>
    </row>
    <row r="4212" spans="5:7" x14ac:dyDescent="0.25">
      <c r="E4212" s="31"/>
      <c r="F4212" s="31"/>
      <c r="G4212" s="31"/>
    </row>
    <row r="4213" spans="5:7" x14ac:dyDescent="0.25">
      <c r="E4213" s="31"/>
      <c r="F4213" s="31"/>
      <c r="G4213" s="31"/>
    </row>
    <row r="4214" spans="5:7" x14ac:dyDescent="0.25">
      <c r="E4214" s="31"/>
      <c r="F4214" s="31"/>
      <c r="G4214" s="31"/>
    </row>
    <row r="4215" spans="5:7" x14ac:dyDescent="0.25">
      <c r="E4215" s="31"/>
      <c r="F4215" s="31"/>
      <c r="G4215" s="31"/>
    </row>
    <row r="4216" spans="5:7" x14ac:dyDescent="0.25">
      <c r="E4216" s="31"/>
      <c r="F4216" s="31"/>
      <c r="G4216" s="31"/>
    </row>
    <row r="4217" spans="5:7" x14ac:dyDescent="0.25">
      <c r="E4217" s="31"/>
      <c r="F4217" s="31"/>
      <c r="G4217" s="31"/>
    </row>
    <row r="4218" spans="5:7" x14ac:dyDescent="0.25">
      <c r="E4218" s="31"/>
      <c r="F4218" s="31"/>
      <c r="G4218" s="31"/>
    </row>
    <row r="4219" spans="5:7" x14ac:dyDescent="0.25">
      <c r="E4219" s="31"/>
      <c r="F4219" s="31"/>
      <c r="G4219" s="31"/>
    </row>
    <row r="4220" spans="5:7" x14ac:dyDescent="0.25">
      <c r="E4220" s="31"/>
      <c r="F4220" s="31"/>
      <c r="G4220" s="31"/>
    </row>
    <row r="4221" spans="5:7" x14ac:dyDescent="0.25">
      <c r="E4221" s="31"/>
      <c r="F4221" s="31"/>
      <c r="G4221" s="31"/>
    </row>
    <row r="4222" spans="5:7" x14ac:dyDescent="0.25">
      <c r="E4222" s="31"/>
      <c r="F4222" s="31"/>
      <c r="G4222" s="31"/>
    </row>
    <row r="4223" spans="5:7" x14ac:dyDescent="0.25">
      <c r="E4223" s="31"/>
      <c r="F4223" s="31"/>
      <c r="G4223" s="31"/>
    </row>
    <row r="4224" spans="5:7" x14ac:dyDescent="0.25">
      <c r="E4224" s="31"/>
      <c r="F4224" s="31"/>
      <c r="G4224" s="31"/>
    </row>
    <row r="4225" spans="5:7" x14ac:dyDescent="0.25">
      <c r="E4225" s="31"/>
      <c r="F4225" s="31"/>
      <c r="G4225" s="31"/>
    </row>
    <row r="4226" spans="5:7" x14ac:dyDescent="0.25">
      <c r="E4226" s="31"/>
      <c r="F4226" s="31"/>
      <c r="G4226" s="31"/>
    </row>
    <row r="4227" spans="5:7" x14ac:dyDescent="0.25">
      <c r="E4227" s="31"/>
      <c r="F4227" s="31"/>
      <c r="G4227" s="31"/>
    </row>
    <row r="4228" spans="5:7" x14ac:dyDescent="0.25">
      <c r="E4228" s="31"/>
      <c r="F4228" s="31"/>
      <c r="G4228" s="31"/>
    </row>
    <row r="4229" spans="5:7" x14ac:dyDescent="0.25">
      <c r="E4229" s="31"/>
      <c r="F4229" s="31"/>
      <c r="G4229" s="31"/>
    </row>
    <row r="4230" spans="5:7" x14ac:dyDescent="0.25">
      <c r="E4230" s="31"/>
      <c r="F4230" s="31"/>
      <c r="G4230" s="31"/>
    </row>
    <row r="4231" spans="5:7" x14ac:dyDescent="0.25">
      <c r="E4231" s="31"/>
      <c r="F4231" s="31"/>
      <c r="G4231" s="31"/>
    </row>
    <row r="4232" spans="5:7" x14ac:dyDescent="0.25">
      <c r="E4232" s="31"/>
      <c r="F4232" s="31"/>
      <c r="G4232" s="31"/>
    </row>
    <row r="4233" spans="5:7" x14ac:dyDescent="0.25">
      <c r="E4233" s="31"/>
      <c r="F4233" s="31"/>
      <c r="G4233" s="31"/>
    </row>
    <row r="4234" spans="5:7" x14ac:dyDescent="0.25">
      <c r="E4234" s="31"/>
      <c r="F4234" s="31"/>
      <c r="G4234" s="31"/>
    </row>
    <row r="4235" spans="5:7" x14ac:dyDescent="0.25">
      <c r="E4235" s="31"/>
      <c r="F4235" s="31"/>
      <c r="G4235" s="31"/>
    </row>
    <row r="4236" spans="5:7" x14ac:dyDescent="0.25">
      <c r="E4236" s="31"/>
      <c r="F4236" s="31"/>
      <c r="G4236" s="31"/>
    </row>
    <row r="4237" spans="5:7" x14ac:dyDescent="0.25">
      <c r="E4237" s="31"/>
      <c r="F4237" s="31"/>
      <c r="G4237" s="31"/>
    </row>
    <row r="4238" spans="5:7" x14ac:dyDescent="0.25">
      <c r="E4238" s="31"/>
      <c r="F4238" s="31"/>
      <c r="G4238" s="31"/>
    </row>
    <row r="4239" spans="5:7" x14ac:dyDescent="0.25">
      <c r="E4239" s="31"/>
      <c r="F4239" s="31"/>
      <c r="G4239" s="31"/>
    </row>
    <row r="4240" spans="5:7" x14ac:dyDescent="0.25">
      <c r="E4240" s="31"/>
      <c r="F4240" s="31"/>
      <c r="G4240" s="31"/>
    </row>
    <row r="4241" spans="5:7" x14ac:dyDescent="0.25">
      <c r="E4241" s="31"/>
      <c r="F4241" s="31"/>
      <c r="G4241" s="31"/>
    </row>
    <row r="4242" spans="5:7" x14ac:dyDescent="0.25">
      <c r="E4242" s="31"/>
      <c r="F4242" s="31"/>
      <c r="G4242" s="31"/>
    </row>
    <row r="4243" spans="5:7" x14ac:dyDescent="0.25">
      <c r="E4243" s="31"/>
      <c r="F4243" s="31"/>
      <c r="G4243" s="31"/>
    </row>
    <row r="4244" spans="5:7" x14ac:dyDescent="0.25">
      <c r="E4244" s="31"/>
      <c r="F4244" s="31"/>
      <c r="G4244" s="31"/>
    </row>
    <row r="4245" spans="5:7" x14ac:dyDescent="0.25">
      <c r="E4245" s="31"/>
      <c r="F4245" s="31"/>
      <c r="G4245" s="31"/>
    </row>
    <row r="4246" spans="5:7" x14ac:dyDescent="0.25">
      <c r="E4246" s="31"/>
      <c r="F4246" s="31"/>
      <c r="G4246" s="31"/>
    </row>
    <row r="4247" spans="5:7" x14ac:dyDescent="0.25">
      <c r="E4247" s="31"/>
      <c r="F4247" s="31"/>
      <c r="G4247" s="31"/>
    </row>
    <row r="4248" spans="5:7" x14ac:dyDescent="0.25">
      <c r="E4248" s="31"/>
      <c r="F4248" s="31"/>
      <c r="G4248" s="31"/>
    </row>
    <row r="4249" spans="5:7" x14ac:dyDescent="0.25">
      <c r="E4249" s="31"/>
      <c r="F4249" s="31"/>
      <c r="G4249" s="31"/>
    </row>
    <row r="4250" spans="5:7" x14ac:dyDescent="0.25">
      <c r="E4250" s="31"/>
      <c r="F4250" s="31"/>
      <c r="G4250" s="31"/>
    </row>
    <row r="4251" spans="5:7" x14ac:dyDescent="0.25">
      <c r="E4251" s="31"/>
      <c r="F4251" s="31"/>
      <c r="G4251" s="31"/>
    </row>
    <row r="4252" spans="5:7" x14ac:dyDescent="0.25">
      <c r="E4252" s="31"/>
      <c r="F4252" s="31"/>
      <c r="G4252" s="31"/>
    </row>
    <row r="4253" spans="5:7" x14ac:dyDescent="0.25">
      <c r="E4253" s="31"/>
      <c r="F4253" s="31"/>
      <c r="G4253" s="31"/>
    </row>
    <row r="4254" spans="5:7" x14ac:dyDescent="0.25">
      <c r="E4254" s="31"/>
      <c r="F4254" s="31"/>
      <c r="G4254" s="31"/>
    </row>
    <row r="4255" spans="5:7" x14ac:dyDescent="0.25">
      <c r="E4255" s="31"/>
      <c r="F4255" s="31"/>
      <c r="G4255" s="31"/>
    </row>
    <row r="4256" spans="5:7" x14ac:dyDescent="0.25">
      <c r="E4256" s="31"/>
      <c r="F4256" s="31"/>
      <c r="G4256" s="31"/>
    </row>
    <row r="4257" spans="5:7" x14ac:dyDescent="0.25">
      <c r="E4257" s="31"/>
      <c r="F4257" s="31"/>
      <c r="G4257" s="31"/>
    </row>
    <row r="4258" spans="5:7" x14ac:dyDescent="0.25">
      <c r="E4258" s="31"/>
      <c r="F4258" s="31"/>
      <c r="G4258" s="31"/>
    </row>
    <row r="4259" spans="5:7" x14ac:dyDescent="0.25">
      <c r="E4259" s="31"/>
      <c r="F4259" s="31"/>
      <c r="G4259" s="31"/>
    </row>
    <row r="4260" spans="5:7" x14ac:dyDescent="0.25">
      <c r="E4260" s="31"/>
      <c r="F4260" s="31"/>
      <c r="G4260" s="31"/>
    </row>
    <row r="4261" spans="5:7" x14ac:dyDescent="0.25">
      <c r="E4261" s="31"/>
      <c r="F4261" s="31"/>
      <c r="G4261" s="31"/>
    </row>
    <row r="4262" spans="5:7" x14ac:dyDescent="0.25">
      <c r="E4262" s="31"/>
      <c r="F4262" s="31"/>
      <c r="G4262" s="31"/>
    </row>
    <row r="4263" spans="5:7" x14ac:dyDescent="0.25">
      <c r="E4263" s="31"/>
      <c r="F4263" s="31"/>
      <c r="G4263" s="31"/>
    </row>
    <row r="4264" spans="5:7" x14ac:dyDescent="0.25">
      <c r="E4264" s="31"/>
      <c r="F4264" s="31"/>
      <c r="G4264" s="31"/>
    </row>
    <row r="4265" spans="5:7" x14ac:dyDescent="0.25">
      <c r="E4265" s="31"/>
      <c r="F4265" s="31"/>
      <c r="G4265" s="31"/>
    </row>
    <row r="4266" spans="5:7" x14ac:dyDescent="0.25">
      <c r="E4266" s="31"/>
      <c r="F4266" s="31"/>
      <c r="G4266" s="31"/>
    </row>
    <row r="4267" spans="5:7" x14ac:dyDescent="0.25">
      <c r="E4267" s="31"/>
      <c r="F4267" s="31"/>
      <c r="G4267" s="31"/>
    </row>
    <row r="4268" spans="5:7" x14ac:dyDescent="0.25">
      <c r="E4268" s="31"/>
      <c r="F4268" s="31"/>
      <c r="G4268" s="31"/>
    </row>
    <row r="4269" spans="5:7" x14ac:dyDescent="0.25">
      <c r="E4269" s="31"/>
      <c r="F4269" s="31"/>
      <c r="G4269" s="31"/>
    </row>
    <row r="4270" spans="5:7" x14ac:dyDescent="0.25">
      <c r="E4270" s="31"/>
      <c r="F4270" s="31"/>
      <c r="G4270" s="31"/>
    </row>
    <row r="4271" spans="5:7" x14ac:dyDescent="0.25">
      <c r="E4271" s="31"/>
      <c r="F4271" s="31"/>
      <c r="G4271" s="31"/>
    </row>
    <row r="4272" spans="5:7" x14ac:dyDescent="0.25">
      <c r="E4272" s="31"/>
      <c r="F4272" s="31"/>
      <c r="G4272" s="31"/>
    </row>
    <row r="4273" spans="5:7" x14ac:dyDescent="0.25">
      <c r="E4273" s="31"/>
      <c r="F4273" s="31"/>
      <c r="G4273" s="31"/>
    </row>
    <row r="4274" spans="5:7" x14ac:dyDescent="0.25">
      <c r="E4274" s="31"/>
      <c r="F4274" s="31"/>
      <c r="G4274" s="31"/>
    </row>
    <row r="4275" spans="5:7" x14ac:dyDescent="0.25">
      <c r="E4275" s="31"/>
      <c r="F4275" s="31"/>
      <c r="G4275" s="31"/>
    </row>
    <row r="4276" spans="5:7" x14ac:dyDescent="0.25">
      <c r="E4276" s="31"/>
      <c r="F4276" s="31"/>
      <c r="G4276" s="31"/>
    </row>
    <row r="4277" spans="5:7" x14ac:dyDescent="0.25">
      <c r="E4277" s="31"/>
      <c r="F4277" s="31"/>
      <c r="G4277" s="31"/>
    </row>
    <row r="4278" spans="5:7" x14ac:dyDescent="0.25">
      <c r="E4278" s="31"/>
      <c r="F4278" s="31"/>
      <c r="G4278" s="31"/>
    </row>
    <row r="4279" spans="5:7" x14ac:dyDescent="0.25">
      <c r="E4279" s="31"/>
      <c r="F4279" s="31"/>
      <c r="G4279" s="31"/>
    </row>
    <row r="4280" spans="5:7" x14ac:dyDescent="0.25">
      <c r="E4280" s="31"/>
      <c r="F4280" s="31"/>
      <c r="G4280" s="31"/>
    </row>
    <row r="4281" spans="5:7" x14ac:dyDescent="0.25">
      <c r="E4281" s="31"/>
      <c r="F4281" s="31"/>
      <c r="G4281" s="31"/>
    </row>
    <row r="4282" spans="5:7" x14ac:dyDescent="0.25">
      <c r="E4282" s="31"/>
      <c r="F4282" s="31"/>
      <c r="G4282" s="31"/>
    </row>
    <row r="4283" spans="5:7" x14ac:dyDescent="0.25">
      <c r="E4283" s="31"/>
      <c r="F4283" s="31"/>
      <c r="G4283" s="31"/>
    </row>
    <row r="4284" spans="5:7" x14ac:dyDescent="0.25">
      <c r="E4284" s="31"/>
      <c r="F4284" s="31"/>
      <c r="G4284" s="31"/>
    </row>
    <row r="4285" spans="5:7" x14ac:dyDescent="0.25">
      <c r="E4285" s="31"/>
      <c r="F4285" s="31"/>
      <c r="G4285" s="31"/>
    </row>
    <row r="4286" spans="5:7" x14ac:dyDescent="0.25">
      <c r="E4286" s="31"/>
      <c r="F4286" s="31"/>
      <c r="G4286" s="31"/>
    </row>
    <row r="4287" spans="5:7" x14ac:dyDescent="0.25">
      <c r="E4287" s="31"/>
      <c r="F4287" s="31"/>
      <c r="G4287" s="31"/>
    </row>
    <row r="4288" spans="5:7" x14ac:dyDescent="0.25">
      <c r="E4288" s="31"/>
      <c r="F4288" s="31"/>
      <c r="G4288" s="31"/>
    </row>
    <row r="4289" spans="5:7" x14ac:dyDescent="0.25">
      <c r="E4289" s="31"/>
      <c r="F4289" s="31"/>
      <c r="G4289" s="31"/>
    </row>
    <row r="4290" spans="5:7" x14ac:dyDescent="0.25">
      <c r="E4290" s="31"/>
      <c r="F4290" s="31"/>
      <c r="G4290" s="31"/>
    </row>
    <row r="4291" spans="5:7" x14ac:dyDescent="0.25">
      <c r="E4291" s="31"/>
      <c r="F4291" s="31"/>
      <c r="G4291" s="31"/>
    </row>
    <row r="4292" spans="5:7" x14ac:dyDescent="0.25">
      <c r="E4292" s="31"/>
      <c r="F4292" s="31"/>
      <c r="G4292" s="31"/>
    </row>
    <row r="4293" spans="5:7" x14ac:dyDescent="0.25">
      <c r="E4293" s="31"/>
      <c r="F4293" s="31"/>
      <c r="G4293" s="31"/>
    </row>
    <row r="4294" spans="5:7" x14ac:dyDescent="0.25">
      <c r="E4294" s="31"/>
      <c r="F4294" s="31"/>
      <c r="G4294" s="31"/>
    </row>
    <row r="4295" spans="5:7" x14ac:dyDescent="0.25">
      <c r="E4295" s="31"/>
      <c r="F4295" s="31"/>
      <c r="G4295" s="31"/>
    </row>
    <row r="4296" spans="5:7" x14ac:dyDescent="0.25">
      <c r="E4296" s="31"/>
      <c r="F4296" s="31"/>
      <c r="G4296" s="31"/>
    </row>
    <row r="4297" spans="5:7" x14ac:dyDescent="0.25">
      <c r="E4297" s="31"/>
      <c r="F4297" s="31"/>
      <c r="G4297" s="31"/>
    </row>
    <row r="4298" spans="5:7" x14ac:dyDescent="0.25">
      <c r="E4298" s="31"/>
      <c r="F4298" s="31"/>
      <c r="G4298" s="31"/>
    </row>
    <row r="4299" spans="5:7" x14ac:dyDescent="0.25">
      <c r="E4299" s="31"/>
      <c r="F4299" s="31"/>
      <c r="G4299" s="31"/>
    </row>
    <row r="4300" spans="5:7" x14ac:dyDescent="0.25">
      <c r="E4300" s="31"/>
      <c r="F4300" s="31"/>
      <c r="G4300" s="31"/>
    </row>
    <row r="4301" spans="5:7" x14ac:dyDescent="0.25">
      <c r="E4301" s="31"/>
      <c r="F4301" s="31"/>
      <c r="G4301" s="31"/>
    </row>
    <row r="4302" spans="5:7" x14ac:dyDescent="0.25">
      <c r="E4302" s="31"/>
      <c r="F4302" s="31"/>
      <c r="G4302" s="31"/>
    </row>
    <row r="4303" spans="5:7" x14ac:dyDescent="0.25">
      <c r="E4303" s="31"/>
      <c r="F4303" s="31"/>
      <c r="G4303" s="31"/>
    </row>
    <row r="4304" spans="5:7" x14ac:dyDescent="0.25">
      <c r="E4304" s="31"/>
      <c r="F4304" s="31"/>
      <c r="G4304" s="31"/>
    </row>
    <row r="4305" spans="5:7" x14ac:dyDescent="0.25">
      <c r="E4305" s="31"/>
      <c r="F4305" s="31"/>
      <c r="G4305" s="31"/>
    </row>
    <row r="4306" spans="5:7" x14ac:dyDescent="0.25">
      <c r="E4306" s="31"/>
      <c r="F4306" s="31"/>
      <c r="G4306" s="31"/>
    </row>
    <row r="4307" spans="5:7" x14ac:dyDescent="0.25">
      <c r="E4307" s="31"/>
      <c r="F4307" s="31"/>
      <c r="G4307" s="31"/>
    </row>
    <row r="4308" spans="5:7" x14ac:dyDescent="0.25">
      <c r="E4308" s="31"/>
      <c r="F4308" s="31"/>
      <c r="G4308" s="31"/>
    </row>
    <row r="4309" spans="5:7" x14ac:dyDescent="0.25">
      <c r="E4309" s="31"/>
      <c r="F4309" s="31"/>
      <c r="G4309" s="31"/>
    </row>
    <row r="4310" spans="5:7" x14ac:dyDescent="0.25">
      <c r="E4310" s="31"/>
      <c r="F4310" s="31"/>
      <c r="G4310" s="31"/>
    </row>
    <row r="4311" spans="5:7" x14ac:dyDescent="0.25">
      <c r="E4311" s="31"/>
      <c r="F4311" s="31"/>
      <c r="G4311" s="31"/>
    </row>
    <row r="4312" spans="5:7" x14ac:dyDescent="0.25">
      <c r="E4312" s="31"/>
      <c r="F4312" s="31"/>
      <c r="G4312" s="31"/>
    </row>
    <row r="4313" spans="5:7" x14ac:dyDescent="0.25">
      <c r="E4313" s="31"/>
      <c r="F4313" s="31"/>
      <c r="G4313" s="31"/>
    </row>
    <row r="4314" spans="5:7" x14ac:dyDescent="0.25">
      <c r="E4314" s="31"/>
      <c r="F4314" s="31"/>
      <c r="G4314" s="31"/>
    </row>
    <row r="4315" spans="5:7" x14ac:dyDescent="0.25">
      <c r="E4315" s="31"/>
      <c r="F4315" s="31"/>
      <c r="G4315" s="31"/>
    </row>
    <row r="4316" spans="5:7" x14ac:dyDescent="0.25">
      <c r="E4316" s="31"/>
      <c r="F4316" s="31"/>
      <c r="G4316" s="31"/>
    </row>
    <row r="4317" spans="5:7" x14ac:dyDescent="0.25">
      <c r="E4317" s="31"/>
      <c r="F4317" s="31"/>
      <c r="G4317" s="31"/>
    </row>
    <row r="4318" spans="5:7" x14ac:dyDescent="0.25">
      <c r="E4318" s="31"/>
      <c r="F4318" s="31"/>
      <c r="G4318" s="31"/>
    </row>
    <row r="4319" spans="5:7" x14ac:dyDescent="0.25">
      <c r="E4319" s="31"/>
      <c r="F4319" s="31"/>
      <c r="G4319" s="31"/>
    </row>
    <row r="4320" spans="5:7" x14ac:dyDescent="0.25">
      <c r="E4320" s="31"/>
      <c r="F4320" s="31"/>
      <c r="G4320" s="31"/>
    </row>
    <row r="4321" spans="5:7" x14ac:dyDescent="0.25">
      <c r="E4321" s="31"/>
      <c r="F4321" s="31"/>
      <c r="G4321" s="31"/>
    </row>
    <row r="4322" spans="5:7" x14ac:dyDescent="0.25">
      <c r="E4322" s="31"/>
      <c r="F4322" s="31"/>
      <c r="G4322" s="31"/>
    </row>
    <row r="4323" spans="5:7" x14ac:dyDescent="0.25">
      <c r="E4323" s="31"/>
      <c r="F4323" s="31"/>
      <c r="G4323" s="31"/>
    </row>
    <row r="4324" spans="5:7" x14ac:dyDescent="0.25">
      <c r="E4324" s="31"/>
      <c r="F4324" s="31"/>
      <c r="G4324" s="31"/>
    </row>
    <row r="4325" spans="5:7" x14ac:dyDescent="0.25">
      <c r="E4325" s="31"/>
      <c r="F4325" s="31"/>
      <c r="G4325" s="31"/>
    </row>
    <row r="4326" spans="5:7" x14ac:dyDescent="0.25">
      <c r="E4326" s="31"/>
      <c r="F4326" s="31"/>
      <c r="G4326" s="31"/>
    </row>
    <row r="4327" spans="5:7" x14ac:dyDescent="0.25">
      <c r="E4327" s="31"/>
      <c r="F4327" s="31"/>
      <c r="G4327" s="31"/>
    </row>
    <row r="4328" spans="5:7" x14ac:dyDescent="0.25">
      <c r="E4328" s="31"/>
      <c r="F4328" s="31"/>
      <c r="G4328" s="31"/>
    </row>
    <row r="4329" spans="5:7" x14ac:dyDescent="0.25">
      <c r="E4329" s="31"/>
      <c r="F4329" s="31"/>
      <c r="G4329" s="31"/>
    </row>
    <row r="4330" spans="5:7" x14ac:dyDescent="0.25">
      <c r="E4330" s="31"/>
      <c r="F4330" s="31"/>
      <c r="G4330" s="31"/>
    </row>
    <row r="4331" spans="5:7" x14ac:dyDescent="0.25">
      <c r="E4331" s="31"/>
      <c r="F4331" s="31"/>
      <c r="G4331" s="31"/>
    </row>
    <row r="4332" spans="5:7" x14ac:dyDescent="0.25">
      <c r="E4332" s="31"/>
      <c r="F4332" s="31"/>
      <c r="G4332" s="31"/>
    </row>
    <row r="4333" spans="5:7" x14ac:dyDescent="0.25">
      <c r="E4333" s="31"/>
      <c r="F4333" s="31"/>
      <c r="G4333" s="31"/>
    </row>
    <row r="4334" spans="5:7" x14ac:dyDescent="0.25">
      <c r="E4334" s="31"/>
      <c r="F4334" s="31"/>
      <c r="G4334" s="31"/>
    </row>
    <row r="4335" spans="5:7" x14ac:dyDescent="0.25">
      <c r="E4335" s="31"/>
      <c r="F4335" s="31"/>
      <c r="G4335" s="31"/>
    </row>
    <row r="4336" spans="5:7" x14ac:dyDescent="0.25">
      <c r="E4336" s="31"/>
      <c r="F4336" s="31"/>
      <c r="G4336" s="31"/>
    </row>
    <row r="4337" spans="5:7" x14ac:dyDescent="0.25">
      <c r="E4337" s="31"/>
      <c r="F4337" s="31"/>
      <c r="G4337" s="31"/>
    </row>
    <row r="4338" spans="5:7" x14ac:dyDescent="0.25">
      <c r="E4338" s="31"/>
      <c r="F4338" s="31"/>
      <c r="G4338" s="31"/>
    </row>
    <row r="4339" spans="5:7" x14ac:dyDescent="0.25">
      <c r="E4339" s="31"/>
      <c r="F4339" s="31"/>
      <c r="G4339" s="31"/>
    </row>
    <row r="4340" spans="5:7" x14ac:dyDescent="0.25">
      <c r="E4340" s="31"/>
      <c r="F4340" s="31"/>
      <c r="G4340" s="31"/>
    </row>
    <row r="4341" spans="5:7" x14ac:dyDescent="0.25">
      <c r="E4341" s="31"/>
      <c r="F4341" s="31"/>
      <c r="G4341" s="31"/>
    </row>
    <row r="4342" spans="5:7" x14ac:dyDescent="0.25">
      <c r="E4342" s="31"/>
      <c r="F4342" s="31"/>
      <c r="G4342" s="31"/>
    </row>
    <row r="4343" spans="5:7" x14ac:dyDescent="0.25">
      <c r="E4343" s="31"/>
      <c r="F4343" s="31"/>
      <c r="G4343" s="31"/>
    </row>
    <row r="4344" spans="5:7" x14ac:dyDescent="0.25">
      <c r="E4344" s="31"/>
      <c r="F4344" s="31"/>
      <c r="G4344" s="31"/>
    </row>
    <row r="4345" spans="5:7" x14ac:dyDescent="0.25">
      <c r="E4345" s="31"/>
      <c r="F4345" s="31"/>
      <c r="G4345" s="31"/>
    </row>
    <row r="4346" spans="5:7" x14ac:dyDescent="0.25">
      <c r="E4346" s="31"/>
      <c r="F4346" s="31"/>
      <c r="G4346" s="31"/>
    </row>
    <row r="4347" spans="5:7" x14ac:dyDescent="0.25">
      <c r="E4347" s="31"/>
      <c r="F4347" s="31"/>
      <c r="G4347" s="31"/>
    </row>
    <row r="4348" spans="5:7" x14ac:dyDescent="0.25">
      <c r="E4348" s="31"/>
      <c r="F4348" s="31"/>
      <c r="G4348" s="31"/>
    </row>
    <row r="4349" spans="5:7" x14ac:dyDescent="0.25">
      <c r="E4349" s="31"/>
      <c r="F4349" s="31"/>
      <c r="G4349" s="31"/>
    </row>
    <row r="4350" spans="5:7" x14ac:dyDescent="0.25">
      <c r="E4350" s="31"/>
      <c r="F4350" s="31"/>
      <c r="G4350" s="31"/>
    </row>
    <row r="4351" spans="5:7" x14ac:dyDescent="0.25">
      <c r="E4351" s="31"/>
      <c r="F4351" s="31"/>
      <c r="G4351" s="31"/>
    </row>
    <row r="4352" spans="5:7" x14ac:dyDescent="0.25">
      <c r="E4352" s="31"/>
      <c r="F4352" s="31"/>
      <c r="G4352" s="31"/>
    </row>
    <row r="4353" spans="5:7" x14ac:dyDescent="0.25">
      <c r="E4353" s="31"/>
      <c r="F4353" s="31"/>
      <c r="G4353" s="31"/>
    </row>
    <row r="4354" spans="5:7" x14ac:dyDescent="0.25">
      <c r="E4354" s="31"/>
      <c r="F4354" s="31"/>
      <c r="G4354" s="31"/>
    </row>
    <row r="4355" spans="5:7" x14ac:dyDescent="0.25">
      <c r="E4355" s="31"/>
      <c r="F4355" s="31"/>
      <c r="G4355" s="31"/>
    </row>
    <row r="4356" spans="5:7" x14ac:dyDescent="0.25">
      <c r="E4356" s="31"/>
      <c r="F4356" s="31"/>
      <c r="G4356" s="31"/>
    </row>
    <row r="4357" spans="5:7" x14ac:dyDescent="0.25">
      <c r="E4357" s="31"/>
      <c r="F4357" s="31"/>
      <c r="G4357" s="31"/>
    </row>
    <row r="4358" spans="5:7" x14ac:dyDescent="0.25">
      <c r="E4358" s="31"/>
      <c r="F4358" s="31"/>
      <c r="G4358" s="31"/>
    </row>
    <row r="4359" spans="5:7" x14ac:dyDescent="0.25">
      <c r="E4359" s="31"/>
      <c r="F4359" s="31"/>
      <c r="G4359" s="31"/>
    </row>
    <row r="4360" spans="5:7" x14ac:dyDescent="0.25">
      <c r="E4360" s="31"/>
      <c r="F4360" s="31"/>
      <c r="G4360" s="31"/>
    </row>
    <row r="4361" spans="5:7" x14ac:dyDescent="0.25">
      <c r="E4361" s="31"/>
      <c r="F4361" s="31"/>
      <c r="G4361" s="31"/>
    </row>
    <row r="4362" spans="5:7" x14ac:dyDescent="0.25">
      <c r="E4362" s="31"/>
      <c r="F4362" s="31"/>
      <c r="G4362" s="31"/>
    </row>
    <row r="4363" spans="5:7" x14ac:dyDescent="0.25">
      <c r="E4363" s="31"/>
      <c r="F4363" s="31"/>
      <c r="G4363" s="31"/>
    </row>
    <row r="4364" spans="5:7" x14ac:dyDescent="0.25">
      <c r="E4364" s="31"/>
      <c r="F4364" s="31"/>
      <c r="G4364" s="31"/>
    </row>
    <row r="4365" spans="5:7" x14ac:dyDescent="0.25">
      <c r="E4365" s="31"/>
      <c r="F4365" s="31"/>
      <c r="G4365" s="31"/>
    </row>
    <row r="4366" spans="5:7" x14ac:dyDescent="0.25">
      <c r="E4366" s="31"/>
      <c r="F4366" s="31"/>
      <c r="G4366" s="31"/>
    </row>
    <row r="4367" spans="5:7" x14ac:dyDescent="0.25">
      <c r="E4367" s="31"/>
      <c r="F4367" s="31"/>
      <c r="G4367" s="31"/>
    </row>
    <row r="4368" spans="5:7" x14ac:dyDescent="0.25">
      <c r="E4368" s="31"/>
      <c r="F4368" s="31"/>
      <c r="G4368" s="31"/>
    </row>
    <row r="4369" spans="5:7" x14ac:dyDescent="0.25">
      <c r="E4369" s="31"/>
      <c r="F4369" s="31"/>
      <c r="G4369" s="31"/>
    </row>
    <row r="4370" spans="5:7" x14ac:dyDescent="0.25">
      <c r="E4370" s="31"/>
      <c r="F4370" s="31"/>
      <c r="G4370" s="31"/>
    </row>
    <row r="4371" spans="5:7" x14ac:dyDescent="0.25">
      <c r="E4371" s="31"/>
      <c r="F4371" s="31"/>
      <c r="G4371" s="31"/>
    </row>
    <row r="4372" spans="5:7" x14ac:dyDescent="0.25">
      <c r="E4372" s="31"/>
      <c r="F4372" s="31"/>
      <c r="G4372" s="31"/>
    </row>
    <row r="4373" spans="5:7" x14ac:dyDescent="0.25">
      <c r="E4373" s="31"/>
      <c r="F4373" s="31"/>
      <c r="G4373" s="31"/>
    </row>
    <row r="4374" spans="5:7" x14ac:dyDescent="0.25">
      <c r="E4374" s="31"/>
      <c r="F4374" s="31"/>
      <c r="G4374" s="31"/>
    </row>
    <row r="4375" spans="5:7" x14ac:dyDescent="0.25">
      <c r="E4375" s="31"/>
      <c r="F4375" s="31"/>
      <c r="G4375" s="31"/>
    </row>
    <row r="4376" spans="5:7" x14ac:dyDescent="0.25">
      <c r="E4376" s="31"/>
      <c r="F4376" s="31"/>
      <c r="G4376" s="31"/>
    </row>
    <row r="4377" spans="5:7" x14ac:dyDescent="0.25">
      <c r="E4377" s="31"/>
      <c r="F4377" s="31"/>
      <c r="G4377" s="31"/>
    </row>
    <row r="4378" spans="5:7" x14ac:dyDescent="0.25">
      <c r="E4378" s="31"/>
      <c r="F4378" s="31"/>
      <c r="G4378" s="31"/>
    </row>
    <row r="4379" spans="5:7" x14ac:dyDescent="0.25">
      <c r="E4379" s="31"/>
      <c r="F4379" s="31"/>
      <c r="G4379" s="31"/>
    </row>
    <row r="4380" spans="5:7" x14ac:dyDescent="0.25">
      <c r="E4380" s="31"/>
      <c r="F4380" s="31"/>
      <c r="G4380" s="31"/>
    </row>
    <row r="4381" spans="5:7" x14ac:dyDescent="0.25">
      <c r="E4381" s="31"/>
      <c r="F4381" s="31"/>
      <c r="G4381" s="31"/>
    </row>
    <row r="4382" spans="5:7" x14ac:dyDescent="0.25">
      <c r="E4382" s="31"/>
      <c r="F4382" s="31"/>
      <c r="G4382" s="31"/>
    </row>
    <row r="4383" spans="5:7" x14ac:dyDescent="0.25">
      <c r="E4383" s="31"/>
      <c r="F4383" s="31"/>
      <c r="G4383" s="31"/>
    </row>
    <row r="4384" spans="5:7" x14ac:dyDescent="0.25">
      <c r="E4384" s="31"/>
      <c r="F4384" s="31"/>
      <c r="G4384" s="31"/>
    </row>
    <row r="4385" spans="5:7" x14ac:dyDescent="0.25">
      <c r="E4385" s="31"/>
      <c r="F4385" s="31"/>
      <c r="G4385" s="31"/>
    </row>
    <row r="4386" spans="5:7" x14ac:dyDescent="0.25">
      <c r="E4386" s="31"/>
      <c r="F4386" s="31"/>
      <c r="G4386" s="31"/>
    </row>
    <row r="4387" spans="5:7" x14ac:dyDescent="0.25">
      <c r="E4387" s="31"/>
      <c r="F4387" s="31"/>
      <c r="G4387" s="31"/>
    </row>
    <row r="4388" spans="5:7" x14ac:dyDescent="0.25">
      <c r="E4388" s="31"/>
      <c r="F4388" s="31"/>
      <c r="G4388" s="31"/>
    </row>
    <row r="4389" spans="5:7" x14ac:dyDescent="0.25">
      <c r="E4389" s="31"/>
      <c r="F4389" s="31"/>
      <c r="G4389" s="31"/>
    </row>
    <row r="4390" spans="5:7" x14ac:dyDescent="0.25">
      <c r="E4390" s="31"/>
      <c r="F4390" s="31"/>
      <c r="G4390" s="31"/>
    </row>
    <row r="4391" spans="5:7" x14ac:dyDescent="0.25">
      <c r="E4391" s="31"/>
      <c r="F4391" s="31"/>
      <c r="G4391" s="31"/>
    </row>
    <row r="4392" spans="5:7" x14ac:dyDescent="0.25">
      <c r="E4392" s="31"/>
      <c r="F4392" s="31"/>
      <c r="G4392" s="31"/>
    </row>
    <row r="4393" spans="5:7" x14ac:dyDescent="0.25">
      <c r="E4393" s="31"/>
      <c r="F4393" s="31"/>
      <c r="G4393" s="31"/>
    </row>
    <row r="4394" spans="5:7" x14ac:dyDescent="0.25">
      <c r="E4394" s="31"/>
      <c r="F4394" s="31"/>
      <c r="G4394" s="31"/>
    </row>
    <row r="4395" spans="5:7" x14ac:dyDescent="0.25">
      <c r="E4395" s="31"/>
      <c r="F4395" s="31"/>
      <c r="G4395" s="31"/>
    </row>
    <row r="4396" spans="5:7" x14ac:dyDescent="0.25">
      <c r="E4396" s="31"/>
      <c r="F4396" s="31"/>
      <c r="G4396" s="31"/>
    </row>
    <row r="4397" spans="5:7" x14ac:dyDescent="0.25">
      <c r="E4397" s="31"/>
      <c r="F4397" s="31"/>
      <c r="G4397" s="31"/>
    </row>
    <row r="4398" spans="5:7" x14ac:dyDescent="0.25">
      <c r="E4398" s="31"/>
      <c r="F4398" s="31"/>
      <c r="G4398" s="31"/>
    </row>
    <row r="4399" spans="5:7" x14ac:dyDescent="0.25">
      <c r="E4399" s="31"/>
      <c r="F4399" s="31"/>
      <c r="G4399" s="31"/>
    </row>
    <row r="4400" spans="5:7" x14ac:dyDescent="0.25">
      <c r="E4400" s="31"/>
      <c r="F4400" s="31"/>
      <c r="G4400" s="31"/>
    </row>
    <row r="4401" spans="5:7" x14ac:dyDescent="0.25">
      <c r="E4401" s="31"/>
      <c r="F4401" s="31"/>
      <c r="G4401" s="31"/>
    </row>
    <row r="4402" spans="5:7" x14ac:dyDescent="0.25">
      <c r="E4402" s="31"/>
      <c r="F4402" s="31"/>
      <c r="G4402" s="31"/>
    </row>
    <row r="4403" spans="5:7" x14ac:dyDescent="0.25">
      <c r="E4403" s="31"/>
      <c r="F4403" s="31"/>
      <c r="G4403" s="31"/>
    </row>
    <row r="4404" spans="5:7" x14ac:dyDescent="0.25">
      <c r="E4404" s="31"/>
      <c r="F4404" s="31"/>
      <c r="G4404" s="31"/>
    </row>
    <row r="4405" spans="5:7" x14ac:dyDescent="0.25">
      <c r="E4405" s="31"/>
      <c r="F4405" s="31"/>
      <c r="G4405" s="31"/>
    </row>
    <row r="4406" spans="5:7" x14ac:dyDescent="0.25">
      <c r="E4406" s="31"/>
      <c r="F4406" s="31"/>
      <c r="G4406" s="31"/>
    </row>
    <row r="4407" spans="5:7" x14ac:dyDescent="0.25">
      <c r="E4407" s="31"/>
      <c r="F4407" s="31"/>
      <c r="G4407" s="31"/>
    </row>
    <row r="4408" spans="5:7" x14ac:dyDescent="0.25">
      <c r="E4408" s="31"/>
      <c r="F4408" s="31"/>
      <c r="G4408" s="31"/>
    </row>
    <row r="4409" spans="5:7" x14ac:dyDescent="0.25">
      <c r="E4409" s="31"/>
      <c r="F4409" s="31"/>
      <c r="G4409" s="31"/>
    </row>
    <row r="4410" spans="5:7" x14ac:dyDescent="0.25">
      <c r="E4410" s="31"/>
      <c r="F4410" s="31"/>
      <c r="G4410" s="31"/>
    </row>
    <row r="4411" spans="5:7" x14ac:dyDescent="0.25">
      <c r="E4411" s="31"/>
      <c r="F4411" s="31"/>
      <c r="G4411" s="31"/>
    </row>
    <row r="4412" spans="5:7" x14ac:dyDescent="0.25">
      <c r="E4412" s="31"/>
      <c r="F4412" s="31"/>
      <c r="G4412" s="31"/>
    </row>
    <row r="4413" spans="5:7" x14ac:dyDescent="0.25">
      <c r="E4413" s="31"/>
      <c r="F4413" s="31"/>
      <c r="G4413" s="31"/>
    </row>
    <row r="4414" spans="5:7" x14ac:dyDescent="0.25">
      <c r="E4414" s="31"/>
      <c r="F4414" s="31"/>
      <c r="G4414" s="31"/>
    </row>
    <row r="4415" spans="5:7" x14ac:dyDescent="0.25">
      <c r="E4415" s="31"/>
      <c r="F4415" s="31"/>
      <c r="G4415" s="31"/>
    </row>
    <row r="4416" spans="5:7" x14ac:dyDescent="0.25">
      <c r="E4416" s="31"/>
      <c r="F4416" s="31"/>
      <c r="G4416" s="31"/>
    </row>
    <row r="4417" spans="5:7" x14ac:dyDescent="0.25">
      <c r="E4417" s="31"/>
      <c r="F4417" s="31"/>
      <c r="G4417" s="31"/>
    </row>
    <row r="4418" spans="5:7" x14ac:dyDescent="0.25">
      <c r="E4418" s="31"/>
      <c r="F4418" s="31"/>
      <c r="G4418" s="31"/>
    </row>
    <row r="4419" spans="5:7" x14ac:dyDescent="0.25">
      <c r="E4419" s="31"/>
      <c r="F4419" s="31"/>
      <c r="G4419" s="31"/>
    </row>
    <row r="4420" spans="5:7" x14ac:dyDescent="0.25">
      <c r="E4420" s="31"/>
      <c r="F4420" s="31"/>
      <c r="G4420" s="31"/>
    </row>
    <row r="4421" spans="5:7" x14ac:dyDescent="0.25">
      <c r="E4421" s="31"/>
      <c r="F4421" s="31"/>
      <c r="G4421" s="31"/>
    </row>
    <row r="4422" spans="5:7" x14ac:dyDescent="0.25">
      <c r="E4422" s="31"/>
      <c r="F4422" s="31"/>
      <c r="G4422" s="31"/>
    </row>
    <row r="4423" spans="5:7" x14ac:dyDescent="0.25">
      <c r="E4423" s="31"/>
      <c r="F4423" s="31"/>
      <c r="G4423" s="31"/>
    </row>
    <row r="4424" spans="5:7" x14ac:dyDescent="0.25">
      <c r="E4424" s="31"/>
      <c r="F4424" s="31"/>
      <c r="G4424" s="31"/>
    </row>
    <row r="4425" spans="5:7" x14ac:dyDescent="0.25">
      <c r="E4425" s="31"/>
      <c r="F4425" s="31"/>
      <c r="G4425" s="31"/>
    </row>
    <row r="4426" spans="5:7" x14ac:dyDescent="0.25">
      <c r="E4426" s="31"/>
      <c r="F4426" s="31"/>
      <c r="G4426" s="31"/>
    </row>
    <row r="4427" spans="5:7" x14ac:dyDescent="0.25">
      <c r="E4427" s="31"/>
      <c r="F4427" s="31"/>
      <c r="G4427" s="31"/>
    </row>
    <row r="4428" spans="5:7" x14ac:dyDescent="0.25">
      <c r="E4428" s="31"/>
      <c r="F4428" s="31"/>
      <c r="G4428" s="31"/>
    </row>
    <row r="4429" spans="5:7" x14ac:dyDescent="0.25">
      <c r="E4429" s="31"/>
      <c r="F4429" s="31"/>
      <c r="G4429" s="31"/>
    </row>
    <row r="4430" spans="5:7" x14ac:dyDescent="0.25">
      <c r="E4430" s="31"/>
      <c r="F4430" s="31"/>
      <c r="G4430" s="31"/>
    </row>
    <row r="4431" spans="5:7" x14ac:dyDescent="0.25">
      <c r="E4431" s="31"/>
      <c r="F4431" s="31"/>
      <c r="G4431" s="31"/>
    </row>
    <row r="4432" spans="5:7" x14ac:dyDescent="0.25">
      <c r="E4432" s="31"/>
      <c r="F4432" s="31"/>
      <c r="G4432" s="31"/>
    </row>
    <row r="4433" spans="5:7" x14ac:dyDescent="0.25">
      <c r="E4433" s="31"/>
      <c r="F4433" s="31"/>
      <c r="G4433" s="31"/>
    </row>
    <row r="4434" spans="5:7" x14ac:dyDescent="0.25">
      <c r="E4434" s="31"/>
      <c r="F4434" s="31"/>
      <c r="G4434" s="31"/>
    </row>
    <row r="4435" spans="5:7" x14ac:dyDescent="0.25">
      <c r="E4435" s="31"/>
      <c r="F4435" s="31"/>
      <c r="G4435" s="31"/>
    </row>
    <row r="4436" spans="5:7" x14ac:dyDescent="0.25">
      <c r="E4436" s="31"/>
      <c r="F4436" s="31"/>
      <c r="G4436" s="31"/>
    </row>
    <row r="4437" spans="5:7" x14ac:dyDescent="0.25">
      <c r="E4437" s="31"/>
      <c r="F4437" s="31"/>
      <c r="G4437" s="31"/>
    </row>
    <row r="4438" spans="5:7" x14ac:dyDescent="0.25">
      <c r="E4438" s="31"/>
      <c r="F4438" s="31"/>
      <c r="G4438" s="31"/>
    </row>
    <row r="4439" spans="5:7" x14ac:dyDescent="0.25">
      <c r="E4439" s="31"/>
      <c r="F4439" s="31"/>
      <c r="G4439" s="31"/>
    </row>
    <row r="4440" spans="5:7" x14ac:dyDescent="0.25">
      <c r="E4440" s="31"/>
      <c r="F4440" s="31"/>
      <c r="G4440" s="31"/>
    </row>
    <row r="4441" spans="5:7" x14ac:dyDescent="0.25">
      <c r="E4441" s="31"/>
      <c r="F4441" s="31"/>
      <c r="G4441" s="31"/>
    </row>
    <row r="4442" spans="5:7" x14ac:dyDescent="0.25">
      <c r="E4442" s="31"/>
      <c r="F4442" s="31"/>
      <c r="G4442" s="31"/>
    </row>
    <row r="4443" spans="5:7" x14ac:dyDescent="0.25">
      <c r="E4443" s="31"/>
      <c r="F4443" s="31"/>
      <c r="G4443" s="31"/>
    </row>
    <row r="4444" spans="5:7" x14ac:dyDescent="0.25">
      <c r="E4444" s="31"/>
      <c r="F4444" s="31"/>
      <c r="G4444" s="31"/>
    </row>
    <row r="4445" spans="5:7" x14ac:dyDescent="0.25">
      <c r="E4445" s="31"/>
      <c r="F4445" s="31"/>
      <c r="G4445" s="31"/>
    </row>
    <row r="4446" spans="5:7" x14ac:dyDescent="0.25">
      <c r="E4446" s="31"/>
      <c r="F4446" s="31"/>
      <c r="G4446" s="31"/>
    </row>
    <row r="4447" spans="5:7" x14ac:dyDescent="0.25">
      <c r="E4447" s="31"/>
      <c r="F4447" s="31"/>
      <c r="G4447" s="31"/>
    </row>
    <row r="4448" spans="5:7" x14ac:dyDescent="0.25">
      <c r="E4448" s="31"/>
      <c r="F4448" s="31"/>
      <c r="G4448" s="31"/>
    </row>
    <row r="4449" spans="5:7" x14ac:dyDescent="0.25">
      <c r="E4449" s="31"/>
      <c r="F4449" s="31"/>
      <c r="G4449" s="31"/>
    </row>
    <row r="4450" spans="5:7" x14ac:dyDescent="0.25">
      <c r="E4450" s="31"/>
      <c r="F4450" s="31"/>
      <c r="G4450" s="31"/>
    </row>
    <row r="4451" spans="5:7" x14ac:dyDescent="0.25">
      <c r="E4451" s="31"/>
      <c r="F4451" s="31"/>
      <c r="G4451" s="31"/>
    </row>
    <row r="4452" spans="5:7" x14ac:dyDescent="0.25">
      <c r="E4452" s="31"/>
      <c r="F4452" s="31"/>
      <c r="G4452" s="31"/>
    </row>
    <row r="4453" spans="5:7" x14ac:dyDescent="0.25">
      <c r="E4453" s="31"/>
      <c r="F4453" s="31"/>
      <c r="G4453" s="31"/>
    </row>
    <row r="4454" spans="5:7" x14ac:dyDescent="0.25">
      <c r="E4454" s="31"/>
      <c r="F4454" s="31"/>
      <c r="G4454" s="31"/>
    </row>
    <row r="4455" spans="5:7" x14ac:dyDescent="0.25">
      <c r="E4455" s="31"/>
      <c r="F4455" s="31"/>
      <c r="G4455" s="31"/>
    </row>
    <row r="4456" spans="5:7" x14ac:dyDescent="0.25">
      <c r="E4456" s="31"/>
      <c r="F4456" s="31"/>
      <c r="G4456" s="31"/>
    </row>
    <row r="4457" spans="5:7" x14ac:dyDescent="0.25">
      <c r="E4457" s="31"/>
      <c r="F4457" s="31"/>
      <c r="G4457" s="31"/>
    </row>
    <row r="4458" spans="5:7" x14ac:dyDescent="0.25">
      <c r="E4458" s="31"/>
      <c r="F4458" s="31"/>
      <c r="G4458" s="31"/>
    </row>
    <row r="4459" spans="5:7" x14ac:dyDescent="0.25">
      <c r="E4459" s="31"/>
      <c r="F4459" s="31"/>
      <c r="G4459" s="31"/>
    </row>
    <row r="4460" spans="5:7" x14ac:dyDescent="0.25">
      <c r="E4460" s="31"/>
      <c r="F4460" s="31"/>
      <c r="G4460" s="31"/>
    </row>
    <row r="4461" spans="5:7" x14ac:dyDescent="0.25">
      <c r="E4461" s="31"/>
      <c r="F4461" s="31"/>
      <c r="G4461" s="31"/>
    </row>
    <row r="4462" spans="5:7" x14ac:dyDescent="0.25">
      <c r="E4462" s="31"/>
      <c r="F4462" s="31"/>
      <c r="G4462" s="31"/>
    </row>
    <row r="4463" spans="5:7" x14ac:dyDescent="0.25">
      <c r="E4463" s="31"/>
      <c r="F4463" s="31"/>
      <c r="G4463" s="31"/>
    </row>
    <row r="4464" spans="5:7" x14ac:dyDescent="0.25">
      <c r="E4464" s="31"/>
      <c r="F4464" s="31"/>
      <c r="G4464" s="31"/>
    </row>
    <row r="4465" spans="5:7" x14ac:dyDescent="0.25">
      <c r="E4465" s="31"/>
      <c r="F4465" s="31"/>
      <c r="G4465" s="31"/>
    </row>
    <row r="4466" spans="5:7" x14ac:dyDescent="0.25">
      <c r="E4466" s="31"/>
      <c r="F4466" s="31"/>
      <c r="G4466" s="31"/>
    </row>
    <row r="4467" spans="5:7" x14ac:dyDescent="0.25">
      <c r="E4467" s="31"/>
      <c r="F4467" s="31"/>
      <c r="G4467" s="31"/>
    </row>
    <row r="4468" spans="5:7" x14ac:dyDescent="0.25">
      <c r="E4468" s="31"/>
      <c r="F4468" s="31"/>
      <c r="G4468" s="31"/>
    </row>
    <row r="4469" spans="5:7" x14ac:dyDescent="0.25">
      <c r="E4469" s="31"/>
      <c r="F4469" s="31"/>
      <c r="G4469" s="31"/>
    </row>
    <row r="4470" spans="5:7" x14ac:dyDescent="0.25">
      <c r="E4470" s="31"/>
      <c r="F4470" s="31"/>
      <c r="G4470" s="31"/>
    </row>
    <row r="4471" spans="5:7" x14ac:dyDescent="0.25">
      <c r="E4471" s="31"/>
      <c r="F4471" s="31"/>
      <c r="G4471" s="31"/>
    </row>
    <row r="4472" spans="5:7" x14ac:dyDescent="0.25">
      <c r="E4472" s="31"/>
      <c r="F4472" s="31"/>
      <c r="G4472" s="31"/>
    </row>
    <row r="4473" spans="5:7" x14ac:dyDescent="0.25">
      <c r="E4473" s="31"/>
      <c r="F4473" s="31"/>
      <c r="G4473" s="31"/>
    </row>
    <row r="4474" spans="5:7" x14ac:dyDescent="0.25">
      <c r="E4474" s="31"/>
      <c r="F4474" s="31"/>
      <c r="G4474" s="31"/>
    </row>
    <row r="4475" spans="5:7" x14ac:dyDescent="0.25">
      <c r="E4475" s="31"/>
      <c r="F4475" s="31"/>
      <c r="G4475" s="31"/>
    </row>
    <row r="4476" spans="5:7" x14ac:dyDescent="0.25">
      <c r="E4476" s="31"/>
      <c r="F4476" s="31"/>
      <c r="G4476" s="31"/>
    </row>
    <row r="4477" spans="5:7" x14ac:dyDescent="0.25">
      <c r="E4477" s="31"/>
      <c r="F4477" s="31"/>
      <c r="G4477" s="31"/>
    </row>
    <row r="4478" spans="5:7" x14ac:dyDescent="0.25">
      <c r="E4478" s="31"/>
      <c r="F4478" s="31"/>
      <c r="G4478" s="31"/>
    </row>
    <row r="4479" spans="5:7" x14ac:dyDescent="0.25">
      <c r="E4479" s="31"/>
      <c r="F4479" s="31"/>
      <c r="G4479" s="31"/>
    </row>
    <row r="4480" spans="5:7" x14ac:dyDescent="0.25">
      <c r="E4480" s="31"/>
      <c r="F4480" s="31"/>
      <c r="G4480" s="31"/>
    </row>
    <row r="4481" spans="5:7" x14ac:dyDescent="0.25">
      <c r="E4481" s="31"/>
      <c r="F4481" s="31"/>
      <c r="G4481" s="31"/>
    </row>
    <row r="4482" spans="5:7" x14ac:dyDescent="0.25">
      <c r="E4482" s="31"/>
      <c r="F4482" s="31"/>
      <c r="G4482" s="31"/>
    </row>
    <row r="4483" spans="5:7" x14ac:dyDescent="0.25">
      <c r="E4483" s="31"/>
      <c r="F4483" s="31"/>
      <c r="G4483" s="31"/>
    </row>
    <row r="4484" spans="5:7" x14ac:dyDescent="0.25">
      <c r="E4484" s="31"/>
      <c r="F4484" s="31"/>
      <c r="G4484" s="31"/>
    </row>
    <row r="4485" spans="5:7" x14ac:dyDescent="0.25">
      <c r="E4485" s="31"/>
      <c r="F4485" s="31"/>
      <c r="G4485" s="31"/>
    </row>
    <row r="4486" spans="5:7" x14ac:dyDescent="0.25">
      <c r="E4486" s="31"/>
      <c r="F4486" s="31"/>
      <c r="G4486" s="31"/>
    </row>
    <row r="4487" spans="5:7" x14ac:dyDescent="0.25">
      <c r="E4487" s="31"/>
      <c r="F4487" s="31"/>
      <c r="G4487" s="31"/>
    </row>
    <row r="4488" spans="5:7" x14ac:dyDescent="0.25">
      <c r="E4488" s="31"/>
      <c r="F4488" s="31"/>
      <c r="G4488" s="31"/>
    </row>
    <row r="4489" spans="5:7" x14ac:dyDescent="0.25">
      <c r="E4489" s="31"/>
      <c r="F4489" s="31"/>
      <c r="G4489" s="31"/>
    </row>
    <row r="4490" spans="5:7" x14ac:dyDescent="0.25">
      <c r="E4490" s="31"/>
      <c r="F4490" s="31"/>
      <c r="G4490" s="31"/>
    </row>
    <row r="4491" spans="5:7" x14ac:dyDescent="0.25">
      <c r="E4491" s="31"/>
      <c r="F4491" s="31"/>
      <c r="G4491" s="31"/>
    </row>
    <row r="4492" spans="5:7" x14ac:dyDescent="0.25">
      <c r="E4492" s="31"/>
      <c r="F4492" s="31"/>
      <c r="G4492" s="31"/>
    </row>
    <row r="4493" spans="5:7" x14ac:dyDescent="0.25">
      <c r="E4493" s="31"/>
      <c r="F4493" s="31"/>
      <c r="G4493" s="31"/>
    </row>
    <row r="4494" spans="5:7" x14ac:dyDescent="0.25">
      <c r="E4494" s="31"/>
      <c r="F4494" s="31"/>
      <c r="G4494" s="31"/>
    </row>
    <row r="4495" spans="5:7" x14ac:dyDescent="0.25">
      <c r="E4495" s="31"/>
      <c r="F4495" s="31"/>
      <c r="G4495" s="31"/>
    </row>
    <row r="4496" spans="5:7" x14ac:dyDescent="0.25">
      <c r="E4496" s="31"/>
      <c r="F4496" s="31"/>
      <c r="G4496" s="31"/>
    </row>
    <row r="4497" spans="5:7" x14ac:dyDescent="0.25">
      <c r="E4497" s="31"/>
      <c r="F4497" s="31"/>
      <c r="G4497" s="31"/>
    </row>
    <row r="4498" spans="5:7" x14ac:dyDescent="0.25">
      <c r="E4498" s="31"/>
      <c r="F4498" s="31"/>
      <c r="G4498" s="31"/>
    </row>
    <row r="4499" spans="5:7" x14ac:dyDescent="0.25">
      <c r="E4499" s="31"/>
      <c r="F4499" s="31"/>
      <c r="G4499" s="31"/>
    </row>
    <row r="4500" spans="5:7" x14ac:dyDescent="0.25">
      <c r="E4500" s="31"/>
      <c r="F4500" s="31"/>
      <c r="G4500" s="31"/>
    </row>
    <row r="4501" spans="5:7" x14ac:dyDescent="0.25">
      <c r="E4501" s="31"/>
      <c r="F4501" s="31"/>
      <c r="G4501" s="31"/>
    </row>
    <row r="4502" spans="5:7" x14ac:dyDescent="0.25">
      <c r="E4502" s="31"/>
      <c r="F4502" s="31"/>
      <c r="G4502" s="31"/>
    </row>
    <row r="4503" spans="5:7" x14ac:dyDescent="0.25">
      <c r="E4503" s="31"/>
      <c r="F4503" s="31"/>
      <c r="G4503" s="31"/>
    </row>
    <row r="4504" spans="5:7" x14ac:dyDescent="0.25">
      <c r="E4504" s="31"/>
      <c r="F4504" s="31"/>
      <c r="G4504" s="31"/>
    </row>
    <row r="4505" spans="5:7" x14ac:dyDescent="0.25">
      <c r="E4505" s="31"/>
      <c r="F4505" s="31"/>
      <c r="G4505" s="31"/>
    </row>
    <row r="4506" spans="5:7" x14ac:dyDescent="0.25">
      <c r="E4506" s="31"/>
      <c r="F4506" s="31"/>
      <c r="G4506" s="31"/>
    </row>
    <row r="4507" spans="5:7" x14ac:dyDescent="0.25">
      <c r="E4507" s="31"/>
      <c r="F4507" s="31"/>
      <c r="G4507" s="31"/>
    </row>
    <row r="4508" spans="5:7" x14ac:dyDescent="0.25">
      <c r="E4508" s="31"/>
      <c r="F4508" s="31"/>
      <c r="G4508" s="31"/>
    </row>
    <row r="4509" spans="5:7" x14ac:dyDescent="0.25">
      <c r="E4509" s="31"/>
      <c r="F4509" s="31"/>
      <c r="G4509" s="31"/>
    </row>
    <row r="4510" spans="5:7" x14ac:dyDescent="0.25">
      <c r="E4510" s="31"/>
      <c r="F4510" s="31"/>
      <c r="G4510" s="31"/>
    </row>
    <row r="4511" spans="5:7" x14ac:dyDescent="0.25">
      <c r="E4511" s="31"/>
      <c r="F4511" s="31"/>
      <c r="G4511" s="31"/>
    </row>
    <row r="4512" spans="5:7" x14ac:dyDescent="0.25">
      <c r="E4512" s="31"/>
      <c r="F4512" s="31"/>
      <c r="G4512" s="31"/>
    </row>
    <row r="4513" spans="5:7" x14ac:dyDescent="0.25">
      <c r="E4513" s="31"/>
      <c r="F4513" s="31"/>
      <c r="G4513" s="31"/>
    </row>
    <row r="4514" spans="5:7" x14ac:dyDescent="0.25">
      <c r="E4514" s="31"/>
      <c r="F4514" s="31"/>
      <c r="G4514" s="31"/>
    </row>
    <row r="4515" spans="5:7" x14ac:dyDescent="0.25">
      <c r="E4515" s="31"/>
      <c r="F4515" s="31"/>
      <c r="G4515" s="31"/>
    </row>
    <row r="4516" spans="5:7" x14ac:dyDescent="0.25">
      <c r="E4516" s="31"/>
      <c r="F4516" s="31"/>
      <c r="G4516" s="31"/>
    </row>
    <row r="4517" spans="5:7" x14ac:dyDescent="0.25">
      <c r="E4517" s="31"/>
      <c r="F4517" s="31"/>
      <c r="G4517" s="31"/>
    </row>
    <row r="4518" spans="5:7" x14ac:dyDescent="0.25">
      <c r="E4518" s="31"/>
      <c r="F4518" s="31"/>
      <c r="G4518" s="31"/>
    </row>
    <row r="4519" spans="5:7" x14ac:dyDescent="0.25">
      <c r="E4519" s="31"/>
      <c r="F4519" s="31"/>
      <c r="G4519" s="31"/>
    </row>
    <row r="4520" spans="5:7" x14ac:dyDescent="0.25">
      <c r="E4520" s="31"/>
      <c r="F4520" s="31"/>
      <c r="G4520" s="31"/>
    </row>
    <row r="4521" spans="5:7" x14ac:dyDescent="0.25">
      <c r="E4521" s="31"/>
      <c r="F4521" s="31"/>
      <c r="G4521" s="31"/>
    </row>
    <row r="4522" spans="5:7" x14ac:dyDescent="0.25">
      <c r="E4522" s="31"/>
      <c r="F4522" s="31"/>
      <c r="G4522" s="31"/>
    </row>
    <row r="4523" spans="5:7" x14ac:dyDescent="0.25">
      <c r="E4523" s="31"/>
      <c r="F4523" s="31"/>
      <c r="G4523" s="31"/>
    </row>
    <row r="4524" spans="5:7" x14ac:dyDescent="0.25">
      <c r="E4524" s="31"/>
      <c r="F4524" s="31"/>
      <c r="G4524" s="31"/>
    </row>
    <row r="4525" spans="5:7" x14ac:dyDescent="0.25">
      <c r="E4525" s="31"/>
      <c r="F4525" s="31"/>
      <c r="G4525" s="31"/>
    </row>
    <row r="4526" spans="5:7" x14ac:dyDescent="0.25">
      <c r="E4526" s="31"/>
      <c r="F4526" s="31"/>
      <c r="G4526" s="31"/>
    </row>
    <row r="4527" spans="5:7" x14ac:dyDescent="0.25">
      <c r="E4527" s="31"/>
      <c r="F4527" s="31"/>
      <c r="G4527" s="31"/>
    </row>
    <row r="4528" spans="5:7" x14ac:dyDescent="0.25">
      <c r="E4528" s="31"/>
      <c r="F4528" s="31"/>
      <c r="G4528" s="31"/>
    </row>
    <row r="4529" spans="5:7" x14ac:dyDescent="0.25">
      <c r="E4529" s="31"/>
      <c r="F4529" s="31"/>
      <c r="G4529" s="31"/>
    </row>
    <row r="4530" spans="5:7" x14ac:dyDescent="0.25">
      <c r="E4530" s="31"/>
      <c r="F4530" s="31"/>
      <c r="G4530" s="31"/>
    </row>
    <row r="4531" spans="5:7" x14ac:dyDescent="0.25">
      <c r="E4531" s="31"/>
      <c r="F4531" s="31"/>
      <c r="G4531" s="31"/>
    </row>
    <row r="4532" spans="5:7" x14ac:dyDescent="0.25">
      <c r="E4532" s="31"/>
      <c r="F4532" s="31"/>
      <c r="G4532" s="31"/>
    </row>
    <row r="4533" spans="5:7" x14ac:dyDescent="0.25">
      <c r="E4533" s="31"/>
      <c r="F4533" s="31"/>
      <c r="G4533" s="31"/>
    </row>
    <row r="4534" spans="5:7" x14ac:dyDescent="0.25">
      <c r="E4534" s="31"/>
      <c r="F4534" s="31"/>
      <c r="G4534" s="31"/>
    </row>
    <row r="4535" spans="5:7" x14ac:dyDescent="0.25">
      <c r="E4535" s="31"/>
      <c r="F4535" s="31"/>
      <c r="G4535" s="31"/>
    </row>
    <row r="4536" spans="5:7" x14ac:dyDescent="0.25">
      <c r="E4536" s="31"/>
      <c r="F4536" s="31"/>
      <c r="G4536" s="31"/>
    </row>
    <row r="4537" spans="5:7" x14ac:dyDescent="0.25">
      <c r="E4537" s="31"/>
      <c r="F4537" s="31"/>
      <c r="G4537" s="31"/>
    </row>
    <row r="4538" spans="5:7" x14ac:dyDescent="0.25">
      <c r="E4538" s="31"/>
      <c r="F4538" s="31"/>
      <c r="G4538" s="31"/>
    </row>
    <row r="4539" spans="5:7" x14ac:dyDescent="0.25">
      <c r="E4539" s="31"/>
      <c r="F4539" s="31"/>
      <c r="G4539" s="31"/>
    </row>
    <row r="4540" spans="5:7" x14ac:dyDescent="0.25">
      <c r="E4540" s="31"/>
      <c r="F4540" s="31"/>
      <c r="G4540" s="31"/>
    </row>
    <row r="4541" spans="5:7" x14ac:dyDescent="0.25">
      <c r="E4541" s="31"/>
      <c r="F4541" s="31"/>
      <c r="G4541" s="31"/>
    </row>
    <row r="4542" spans="5:7" x14ac:dyDescent="0.25">
      <c r="E4542" s="31"/>
      <c r="F4542" s="31"/>
      <c r="G4542" s="31"/>
    </row>
    <row r="4543" spans="5:7" x14ac:dyDescent="0.25">
      <c r="E4543" s="31"/>
      <c r="F4543" s="31"/>
      <c r="G4543" s="31"/>
    </row>
    <row r="4544" spans="5:7" x14ac:dyDescent="0.25">
      <c r="E4544" s="31"/>
      <c r="F4544" s="31"/>
      <c r="G4544" s="31"/>
    </row>
    <row r="4545" spans="5:7" x14ac:dyDescent="0.25">
      <c r="E4545" s="31"/>
      <c r="F4545" s="31"/>
      <c r="G4545" s="31"/>
    </row>
    <row r="4546" spans="5:7" x14ac:dyDescent="0.25">
      <c r="E4546" s="31"/>
      <c r="F4546" s="31"/>
      <c r="G4546" s="31"/>
    </row>
    <row r="4547" spans="5:7" x14ac:dyDescent="0.25">
      <c r="E4547" s="31"/>
      <c r="F4547" s="31"/>
      <c r="G4547" s="31"/>
    </row>
    <row r="4548" spans="5:7" x14ac:dyDescent="0.25">
      <c r="E4548" s="31"/>
      <c r="F4548" s="31"/>
      <c r="G4548" s="31"/>
    </row>
    <row r="4549" spans="5:7" x14ac:dyDescent="0.25">
      <c r="E4549" s="31"/>
      <c r="F4549" s="31"/>
      <c r="G4549" s="31"/>
    </row>
    <row r="4550" spans="5:7" x14ac:dyDescent="0.25">
      <c r="E4550" s="31"/>
      <c r="F4550" s="31"/>
      <c r="G4550" s="31"/>
    </row>
    <row r="4551" spans="5:7" x14ac:dyDescent="0.25">
      <c r="E4551" s="31"/>
      <c r="F4551" s="31"/>
      <c r="G4551" s="31"/>
    </row>
    <row r="4552" spans="5:7" x14ac:dyDescent="0.25">
      <c r="E4552" s="31"/>
      <c r="F4552" s="31"/>
      <c r="G4552" s="31"/>
    </row>
    <row r="4553" spans="5:7" x14ac:dyDescent="0.25">
      <c r="E4553" s="31"/>
      <c r="F4553" s="31"/>
      <c r="G4553" s="31"/>
    </row>
    <row r="4554" spans="5:7" x14ac:dyDescent="0.25">
      <c r="E4554" s="31"/>
      <c r="F4554" s="31"/>
      <c r="G4554" s="31"/>
    </row>
    <row r="4555" spans="5:7" x14ac:dyDescent="0.25">
      <c r="E4555" s="31"/>
      <c r="F4555" s="31"/>
      <c r="G4555" s="31"/>
    </row>
    <row r="4556" spans="5:7" x14ac:dyDescent="0.25">
      <c r="E4556" s="31"/>
      <c r="F4556" s="31"/>
      <c r="G4556" s="31"/>
    </row>
    <row r="4557" spans="5:7" x14ac:dyDescent="0.25">
      <c r="E4557" s="31"/>
      <c r="F4557" s="31"/>
      <c r="G4557" s="31"/>
    </row>
    <row r="4558" spans="5:7" x14ac:dyDescent="0.25">
      <c r="E4558" s="31"/>
      <c r="F4558" s="31"/>
      <c r="G4558" s="31"/>
    </row>
    <row r="4559" spans="5:7" x14ac:dyDescent="0.25">
      <c r="E4559" s="31"/>
      <c r="F4559" s="31"/>
      <c r="G4559" s="31"/>
    </row>
    <row r="4560" spans="5:7" x14ac:dyDescent="0.25">
      <c r="E4560" s="31"/>
      <c r="F4560" s="31"/>
      <c r="G4560" s="31"/>
    </row>
    <row r="4561" spans="5:7" x14ac:dyDescent="0.25">
      <c r="E4561" s="31"/>
      <c r="F4561" s="31"/>
      <c r="G4561" s="31"/>
    </row>
    <row r="4562" spans="5:7" x14ac:dyDescent="0.25">
      <c r="E4562" s="31"/>
      <c r="F4562" s="31"/>
      <c r="G4562" s="31"/>
    </row>
    <row r="4563" spans="5:7" x14ac:dyDescent="0.25">
      <c r="E4563" s="31"/>
      <c r="F4563" s="31"/>
      <c r="G4563" s="31"/>
    </row>
    <row r="4564" spans="5:7" x14ac:dyDescent="0.25">
      <c r="E4564" s="31"/>
      <c r="F4564" s="31"/>
      <c r="G4564" s="31"/>
    </row>
    <row r="4565" spans="5:7" x14ac:dyDescent="0.25">
      <c r="E4565" s="31"/>
      <c r="F4565" s="31"/>
      <c r="G4565" s="31"/>
    </row>
    <row r="4566" spans="5:7" x14ac:dyDescent="0.25">
      <c r="E4566" s="31"/>
      <c r="F4566" s="31"/>
      <c r="G4566" s="31"/>
    </row>
    <row r="4567" spans="5:7" x14ac:dyDescent="0.25">
      <c r="E4567" s="31"/>
      <c r="F4567" s="31"/>
      <c r="G4567" s="31"/>
    </row>
    <row r="4568" spans="5:7" x14ac:dyDescent="0.25">
      <c r="E4568" s="31"/>
      <c r="F4568" s="31"/>
      <c r="G4568" s="31"/>
    </row>
    <row r="4569" spans="5:7" x14ac:dyDescent="0.25">
      <c r="E4569" s="31"/>
      <c r="F4569" s="31"/>
      <c r="G4569" s="31"/>
    </row>
    <row r="4570" spans="5:7" x14ac:dyDescent="0.25">
      <c r="E4570" s="31"/>
      <c r="F4570" s="31"/>
      <c r="G4570" s="31"/>
    </row>
    <row r="4571" spans="5:7" x14ac:dyDescent="0.25">
      <c r="E4571" s="31"/>
      <c r="F4571" s="31"/>
      <c r="G4571" s="31"/>
    </row>
    <row r="4572" spans="5:7" x14ac:dyDescent="0.25">
      <c r="E4572" s="31"/>
      <c r="F4572" s="31"/>
      <c r="G4572" s="31"/>
    </row>
    <row r="4573" spans="5:7" x14ac:dyDescent="0.25">
      <c r="E4573" s="31"/>
      <c r="F4573" s="31"/>
      <c r="G4573" s="31"/>
    </row>
    <row r="4574" spans="5:7" x14ac:dyDescent="0.25">
      <c r="E4574" s="31"/>
      <c r="F4574" s="31"/>
      <c r="G4574" s="31"/>
    </row>
    <row r="4575" spans="5:7" x14ac:dyDescent="0.25">
      <c r="E4575" s="31"/>
      <c r="F4575" s="31"/>
      <c r="G4575" s="31"/>
    </row>
    <row r="4576" spans="5:7" x14ac:dyDescent="0.25">
      <c r="E4576" s="31"/>
      <c r="F4576" s="31"/>
      <c r="G4576" s="31"/>
    </row>
    <row r="4577" spans="5:7" x14ac:dyDescent="0.25">
      <c r="E4577" s="31"/>
      <c r="F4577" s="31"/>
      <c r="G4577" s="31"/>
    </row>
    <row r="4578" spans="5:7" x14ac:dyDescent="0.25">
      <c r="E4578" s="31"/>
      <c r="F4578" s="31"/>
      <c r="G4578" s="31"/>
    </row>
    <row r="4579" spans="5:7" x14ac:dyDescent="0.25">
      <c r="E4579" s="31"/>
      <c r="F4579" s="31"/>
      <c r="G4579" s="31"/>
    </row>
    <row r="4580" spans="5:7" x14ac:dyDescent="0.25">
      <c r="E4580" s="31"/>
      <c r="F4580" s="31"/>
      <c r="G4580" s="31"/>
    </row>
    <row r="4581" spans="5:7" x14ac:dyDescent="0.25">
      <c r="E4581" s="31"/>
      <c r="F4581" s="31"/>
      <c r="G4581" s="31"/>
    </row>
    <row r="4582" spans="5:7" x14ac:dyDescent="0.25">
      <c r="E4582" s="31"/>
      <c r="F4582" s="31"/>
      <c r="G4582" s="31"/>
    </row>
    <row r="4583" spans="5:7" x14ac:dyDescent="0.25">
      <c r="E4583" s="31"/>
      <c r="F4583" s="31"/>
      <c r="G4583" s="31"/>
    </row>
    <row r="4584" spans="5:7" x14ac:dyDescent="0.25">
      <c r="E4584" s="31"/>
      <c r="F4584" s="31"/>
      <c r="G4584" s="31"/>
    </row>
    <row r="4585" spans="5:7" x14ac:dyDescent="0.25">
      <c r="E4585" s="31"/>
      <c r="F4585" s="31"/>
      <c r="G4585" s="31"/>
    </row>
    <row r="4586" spans="5:7" x14ac:dyDescent="0.25">
      <c r="E4586" s="31"/>
      <c r="F4586" s="31"/>
      <c r="G4586" s="31"/>
    </row>
    <row r="4587" spans="5:7" x14ac:dyDescent="0.25">
      <c r="E4587" s="31"/>
      <c r="F4587" s="31"/>
      <c r="G4587" s="31"/>
    </row>
    <row r="4588" spans="5:7" x14ac:dyDescent="0.25">
      <c r="E4588" s="31"/>
      <c r="F4588" s="31"/>
      <c r="G4588" s="31"/>
    </row>
    <row r="4589" spans="5:7" x14ac:dyDescent="0.25">
      <c r="E4589" s="31"/>
      <c r="F4589" s="31"/>
      <c r="G4589" s="31"/>
    </row>
    <row r="4590" spans="5:7" x14ac:dyDescent="0.25">
      <c r="E4590" s="31"/>
      <c r="F4590" s="31"/>
      <c r="G4590" s="31"/>
    </row>
    <row r="4591" spans="5:7" x14ac:dyDescent="0.25">
      <c r="E4591" s="31"/>
      <c r="F4591" s="31"/>
      <c r="G4591" s="31"/>
    </row>
    <row r="4592" spans="5:7" x14ac:dyDescent="0.25">
      <c r="E4592" s="31"/>
      <c r="F4592" s="31"/>
      <c r="G4592" s="31"/>
    </row>
    <row r="4593" spans="5:7" x14ac:dyDescent="0.25">
      <c r="E4593" s="31"/>
      <c r="F4593" s="31"/>
      <c r="G4593" s="31"/>
    </row>
    <row r="4594" spans="5:7" x14ac:dyDescent="0.25">
      <c r="E4594" s="31"/>
      <c r="F4594" s="31"/>
      <c r="G4594" s="31"/>
    </row>
    <row r="4595" spans="5:7" x14ac:dyDescent="0.25">
      <c r="E4595" s="31"/>
      <c r="F4595" s="31"/>
      <c r="G4595" s="31"/>
    </row>
    <row r="4596" spans="5:7" x14ac:dyDescent="0.25">
      <c r="E4596" s="31"/>
      <c r="F4596" s="31"/>
      <c r="G4596" s="31"/>
    </row>
    <row r="4597" spans="5:7" x14ac:dyDescent="0.25">
      <c r="E4597" s="31"/>
      <c r="F4597" s="31"/>
      <c r="G4597" s="31"/>
    </row>
    <row r="4598" spans="5:7" x14ac:dyDescent="0.25">
      <c r="E4598" s="31"/>
      <c r="F4598" s="31"/>
      <c r="G4598" s="31"/>
    </row>
    <row r="4599" spans="5:7" x14ac:dyDescent="0.25">
      <c r="E4599" s="31"/>
      <c r="F4599" s="31"/>
      <c r="G4599" s="31"/>
    </row>
    <row r="4600" spans="5:7" x14ac:dyDescent="0.25">
      <c r="E4600" s="31"/>
      <c r="F4600" s="31"/>
      <c r="G4600" s="31"/>
    </row>
    <row r="4601" spans="5:7" x14ac:dyDescent="0.25">
      <c r="E4601" s="31"/>
      <c r="F4601" s="31"/>
      <c r="G4601" s="31"/>
    </row>
    <row r="4602" spans="5:7" x14ac:dyDescent="0.25">
      <c r="E4602" s="31"/>
      <c r="F4602" s="31"/>
      <c r="G4602" s="31"/>
    </row>
    <row r="4603" spans="5:7" x14ac:dyDescent="0.25">
      <c r="E4603" s="31"/>
      <c r="F4603" s="31"/>
      <c r="G4603" s="31"/>
    </row>
    <row r="4604" spans="5:7" x14ac:dyDescent="0.25">
      <c r="E4604" s="31"/>
      <c r="F4604" s="31"/>
      <c r="G4604" s="31"/>
    </row>
    <row r="4605" spans="5:7" x14ac:dyDescent="0.25">
      <c r="E4605" s="31"/>
      <c r="F4605" s="31"/>
      <c r="G4605" s="31"/>
    </row>
    <row r="4606" spans="5:7" x14ac:dyDescent="0.25">
      <c r="E4606" s="31"/>
      <c r="F4606" s="31"/>
      <c r="G4606" s="31"/>
    </row>
    <row r="4607" spans="5:7" x14ac:dyDescent="0.25">
      <c r="E4607" s="31"/>
      <c r="F4607" s="31"/>
      <c r="G4607" s="31"/>
    </row>
    <row r="4608" spans="5:7" x14ac:dyDescent="0.25">
      <c r="E4608" s="31"/>
      <c r="F4608" s="31"/>
      <c r="G4608" s="31"/>
    </row>
    <row r="4609" spans="5:7" x14ac:dyDescent="0.25">
      <c r="E4609" s="31"/>
      <c r="F4609" s="31"/>
      <c r="G4609" s="31"/>
    </row>
    <row r="4610" spans="5:7" x14ac:dyDescent="0.25">
      <c r="E4610" s="31"/>
      <c r="F4610" s="31"/>
      <c r="G4610" s="31"/>
    </row>
    <row r="4611" spans="5:7" x14ac:dyDescent="0.25">
      <c r="E4611" s="31"/>
      <c r="F4611" s="31"/>
      <c r="G4611" s="31"/>
    </row>
    <row r="4612" spans="5:7" x14ac:dyDescent="0.25">
      <c r="E4612" s="31"/>
      <c r="F4612" s="31"/>
      <c r="G4612" s="31"/>
    </row>
    <row r="4613" spans="5:7" x14ac:dyDescent="0.25">
      <c r="E4613" s="31"/>
      <c r="F4613" s="31"/>
      <c r="G4613" s="31"/>
    </row>
    <row r="4614" spans="5:7" x14ac:dyDescent="0.25">
      <c r="E4614" s="31"/>
      <c r="F4614" s="31"/>
      <c r="G4614" s="31"/>
    </row>
    <row r="4615" spans="5:7" x14ac:dyDescent="0.25">
      <c r="E4615" s="31"/>
      <c r="F4615" s="31"/>
      <c r="G4615" s="31"/>
    </row>
    <row r="4616" spans="5:7" x14ac:dyDescent="0.25">
      <c r="E4616" s="31"/>
      <c r="F4616" s="31"/>
      <c r="G4616" s="31"/>
    </row>
    <row r="4617" spans="5:7" x14ac:dyDescent="0.25">
      <c r="E4617" s="31"/>
      <c r="F4617" s="31"/>
      <c r="G4617" s="31"/>
    </row>
    <row r="4618" spans="5:7" x14ac:dyDescent="0.25">
      <c r="E4618" s="31"/>
      <c r="F4618" s="31"/>
      <c r="G4618" s="31"/>
    </row>
    <row r="4619" spans="5:7" x14ac:dyDescent="0.25">
      <c r="E4619" s="31"/>
      <c r="F4619" s="31"/>
      <c r="G4619" s="31"/>
    </row>
    <row r="4620" spans="5:7" x14ac:dyDescent="0.25">
      <c r="E4620" s="31"/>
      <c r="F4620" s="31"/>
      <c r="G4620" s="31"/>
    </row>
    <row r="4621" spans="5:7" x14ac:dyDescent="0.25">
      <c r="E4621" s="31"/>
      <c r="F4621" s="31"/>
      <c r="G4621" s="31"/>
    </row>
    <row r="4622" spans="5:7" x14ac:dyDescent="0.25">
      <c r="E4622" s="31"/>
      <c r="F4622" s="31"/>
      <c r="G4622" s="31"/>
    </row>
    <row r="4623" spans="5:7" x14ac:dyDescent="0.25">
      <c r="E4623" s="31"/>
      <c r="F4623" s="31"/>
      <c r="G4623" s="31"/>
    </row>
    <row r="4624" spans="5:7" x14ac:dyDescent="0.25">
      <c r="E4624" s="31"/>
      <c r="F4624" s="31"/>
      <c r="G4624" s="31"/>
    </row>
    <row r="4625" spans="5:7" x14ac:dyDescent="0.25">
      <c r="E4625" s="31"/>
      <c r="F4625" s="31"/>
      <c r="G4625" s="31"/>
    </row>
    <row r="4626" spans="5:7" x14ac:dyDescent="0.25">
      <c r="E4626" s="31"/>
      <c r="F4626" s="31"/>
      <c r="G4626" s="31"/>
    </row>
    <row r="4627" spans="5:7" x14ac:dyDescent="0.25">
      <c r="E4627" s="31"/>
      <c r="F4627" s="31"/>
      <c r="G4627" s="31"/>
    </row>
    <row r="4628" spans="5:7" x14ac:dyDescent="0.25">
      <c r="E4628" s="31"/>
      <c r="F4628" s="31"/>
      <c r="G4628" s="31"/>
    </row>
    <row r="4629" spans="5:7" x14ac:dyDescent="0.25">
      <c r="E4629" s="31"/>
      <c r="F4629" s="31"/>
      <c r="G4629" s="31"/>
    </row>
    <row r="4630" spans="5:7" x14ac:dyDescent="0.25">
      <c r="E4630" s="31"/>
      <c r="F4630" s="31"/>
      <c r="G4630" s="31"/>
    </row>
    <row r="4631" spans="5:7" x14ac:dyDescent="0.25">
      <c r="E4631" s="31"/>
      <c r="F4631" s="31"/>
      <c r="G4631" s="31"/>
    </row>
    <row r="4632" spans="5:7" x14ac:dyDescent="0.25">
      <c r="E4632" s="31"/>
      <c r="F4632" s="31"/>
      <c r="G4632" s="31"/>
    </row>
    <row r="4633" spans="5:7" x14ac:dyDescent="0.25">
      <c r="E4633" s="31"/>
      <c r="F4633" s="31"/>
      <c r="G4633" s="31"/>
    </row>
    <row r="4634" spans="5:7" x14ac:dyDescent="0.25">
      <c r="E4634" s="31"/>
      <c r="F4634" s="31"/>
      <c r="G4634" s="31"/>
    </row>
    <row r="4635" spans="5:7" x14ac:dyDescent="0.25">
      <c r="E4635" s="31"/>
      <c r="F4635" s="31"/>
      <c r="G4635" s="31"/>
    </row>
    <row r="4636" spans="5:7" x14ac:dyDescent="0.25">
      <c r="E4636" s="31"/>
      <c r="F4636" s="31"/>
      <c r="G4636" s="31"/>
    </row>
    <row r="4637" spans="5:7" x14ac:dyDescent="0.25">
      <c r="E4637" s="31"/>
      <c r="F4637" s="31"/>
      <c r="G4637" s="31"/>
    </row>
    <row r="4638" spans="5:7" x14ac:dyDescent="0.25">
      <c r="E4638" s="31"/>
      <c r="F4638" s="31"/>
      <c r="G4638" s="31"/>
    </row>
    <row r="4639" spans="5:7" x14ac:dyDescent="0.25">
      <c r="E4639" s="31"/>
      <c r="F4639" s="31"/>
      <c r="G4639" s="31"/>
    </row>
    <row r="4640" spans="5:7" x14ac:dyDescent="0.25">
      <c r="E4640" s="31"/>
      <c r="F4640" s="31"/>
      <c r="G4640" s="31"/>
    </row>
    <row r="4641" spans="5:7" x14ac:dyDescent="0.25">
      <c r="E4641" s="31"/>
      <c r="F4641" s="31"/>
      <c r="G4641" s="31"/>
    </row>
    <row r="4642" spans="5:7" x14ac:dyDescent="0.25">
      <c r="E4642" s="31"/>
      <c r="F4642" s="31"/>
      <c r="G4642" s="31"/>
    </row>
    <row r="4643" spans="5:7" x14ac:dyDescent="0.25">
      <c r="E4643" s="31"/>
      <c r="F4643" s="31"/>
      <c r="G4643" s="31"/>
    </row>
    <row r="4644" spans="5:7" x14ac:dyDescent="0.25">
      <c r="E4644" s="31"/>
      <c r="F4644" s="31"/>
      <c r="G4644" s="31"/>
    </row>
    <row r="4645" spans="5:7" x14ac:dyDescent="0.25">
      <c r="E4645" s="31"/>
      <c r="F4645" s="31"/>
      <c r="G4645" s="31"/>
    </row>
    <row r="4646" spans="5:7" x14ac:dyDescent="0.25">
      <c r="E4646" s="31"/>
      <c r="F4646" s="31"/>
      <c r="G4646" s="31"/>
    </row>
    <row r="4647" spans="5:7" x14ac:dyDescent="0.25">
      <c r="E4647" s="31"/>
      <c r="F4647" s="31"/>
      <c r="G4647" s="31"/>
    </row>
    <row r="4648" spans="5:7" x14ac:dyDescent="0.25">
      <c r="E4648" s="31"/>
      <c r="F4648" s="31"/>
      <c r="G4648" s="31"/>
    </row>
    <row r="4649" spans="5:7" x14ac:dyDescent="0.25">
      <c r="E4649" s="31"/>
      <c r="F4649" s="31"/>
      <c r="G4649" s="31"/>
    </row>
    <row r="4650" spans="5:7" x14ac:dyDescent="0.25">
      <c r="E4650" s="31"/>
      <c r="F4650" s="31"/>
      <c r="G4650" s="31"/>
    </row>
    <row r="4651" spans="5:7" x14ac:dyDescent="0.25">
      <c r="E4651" s="31"/>
      <c r="F4651" s="31"/>
      <c r="G4651" s="31"/>
    </row>
    <row r="4652" spans="5:7" x14ac:dyDescent="0.25">
      <c r="E4652" s="31"/>
      <c r="F4652" s="31"/>
      <c r="G4652" s="31"/>
    </row>
    <row r="4653" spans="5:7" x14ac:dyDescent="0.25">
      <c r="E4653" s="31"/>
      <c r="F4653" s="31"/>
      <c r="G4653" s="31"/>
    </row>
    <row r="4654" spans="5:7" x14ac:dyDescent="0.25">
      <c r="E4654" s="31"/>
      <c r="F4654" s="31"/>
      <c r="G4654" s="31"/>
    </row>
    <row r="4655" spans="5:7" x14ac:dyDescent="0.25">
      <c r="E4655" s="31"/>
      <c r="F4655" s="31"/>
      <c r="G4655" s="31"/>
    </row>
    <row r="4656" spans="5:7" x14ac:dyDescent="0.25">
      <c r="E4656" s="31"/>
      <c r="F4656" s="31"/>
      <c r="G4656" s="31"/>
    </row>
    <row r="4657" spans="5:7" x14ac:dyDescent="0.25">
      <c r="E4657" s="31"/>
      <c r="F4657" s="31"/>
      <c r="G4657" s="31"/>
    </row>
    <row r="4658" spans="5:7" x14ac:dyDescent="0.25">
      <c r="E4658" s="31"/>
      <c r="F4658" s="31"/>
      <c r="G4658" s="31"/>
    </row>
    <row r="4659" spans="5:7" x14ac:dyDescent="0.25">
      <c r="E4659" s="31"/>
      <c r="F4659" s="31"/>
      <c r="G4659" s="31"/>
    </row>
    <row r="4660" spans="5:7" x14ac:dyDescent="0.25">
      <c r="E4660" s="31"/>
      <c r="F4660" s="31"/>
      <c r="G4660" s="31"/>
    </row>
    <row r="4661" spans="5:7" x14ac:dyDescent="0.25">
      <c r="E4661" s="31"/>
      <c r="F4661" s="31"/>
      <c r="G4661" s="31"/>
    </row>
    <row r="4662" spans="5:7" x14ac:dyDescent="0.25">
      <c r="E4662" s="31"/>
      <c r="F4662" s="31"/>
      <c r="G4662" s="31"/>
    </row>
    <row r="4663" spans="5:7" x14ac:dyDescent="0.25">
      <c r="E4663" s="31"/>
      <c r="F4663" s="31"/>
      <c r="G4663" s="31"/>
    </row>
    <row r="4664" spans="5:7" x14ac:dyDescent="0.25">
      <c r="E4664" s="31"/>
      <c r="F4664" s="31"/>
      <c r="G4664" s="31"/>
    </row>
    <row r="4665" spans="5:7" x14ac:dyDescent="0.25">
      <c r="E4665" s="31"/>
      <c r="F4665" s="31"/>
      <c r="G4665" s="31"/>
    </row>
    <row r="4666" spans="5:7" x14ac:dyDescent="0.25">
      <c r="E4666" s="31"/>
      <c r="F4666" s="31"/>
      <c r="G4666" s="31"/>
    </row>
    <row r="4667" spans="5:7" x14ac:dyDescent="0.25">
      <c r="E4667" s="31"/>
      <c r="F4667" s="31"/>
      <c r="G4667" s="31"/>
    </row>
    <row r="4668" spans="5:7" x14ac:dyDescent="0.25">
      <c r="E4668" s="31"/>
      <c r="F4668" s="31"/>
      <c r="G4668" s="31"/>
    </row>
    <row r="4669" spans="5:7" x14ac:dyDescent="0.25">
      <c r="E4669" s="31"/>
      <c r="F4669" s="31"/>
      <c r="G4669" s="31"/>
    </row>
    <row r="4670" spans="5:7" x14ac:dyDescent="0.25">
      <c r="E4670" s="31"/>
      <c r="F4670" s="31"/>
      <c r="G4670" s="31"/>
    </row>
    <row r="4671" spans="5:7" x14ac:dyDescent="0.25">
      <c r="E4671" s="31"/>
      <c r="F4671" s="31"/>
      <c r="G4671" s="31"/>
    </row>
    <row r="4672" spans="5:7" x14ac:dyDescent="0.25">
      <c r="E4672" s="31"/>
      <c r="F4672" s="31"/>
      <c r="G4672" s="31"/>
    </row>
    <row r="4673" spans="5:7" x14ac:dyDescent="0.25">
      <c r="E4673" s="31"/>
      <c r="F4673" s="31"/>
      <c r="G4673" s="31"/>
    </row>
    <row r="4674" spans="5:7" x14ac:dyDescent="0.25">
      <c r="E4674" s="31"/>
      <c r="F4674" s="31"/>
      <c r="G4674" s="31"/>
    </row>
    <row r="4675" spans="5:7" x14ac:dyDescent="0.25">
      <c r="E4675" s="31"/>
      <c r="F4675" s="31"/>
      <c r="G4675" s="31"/>
    </row>
    <row r="4676" spans="5:7" x14ac:dyDescent="0.25">
      <c r="E4676" s="31"/>
      <c r="F4676" s="31"/>
      <c r="G4676" s="31"/>
    </row>
    <row r="4677" spans="5:7" x14ac:dyDescent="0.25">
      <c r="E4677" s="31"/>
      <c r="F4677" s="31"/>
      <c r="G4677" s="31"/>
    </row>
    <row r="4678" spans="5:7" x14ac:dyDescent="0.25">
      <c r="E4678" s="31"/>
      <c r="F4678" s="31"/>
      <c r="G4678" s="31"/>
    </row>
    <row r="4679" spans="5:7" x14ac:dyDescent="0.25">
      <c r="E4679" s="31"/>
      <c r="F4679" s="31"/>
      <c r="G4679" s="31"/>
    </row>
    <row r="4680" spans="5:7" x14ac:dyDescent="0.25">
      <c r="E4680" s="31"/>
      <c r="F4680" s="31"/>
      <c r="G4680" s="31"/>
    </row>
    <row r="4681" spans="5:7" x14ac:dyDescent="0.25">
      <c r="E4681" s="31"/>
      <c r="F4681" s="31"/>
      <c r="G4681" s="31"/>
    </row>
    <row r="4682" spans="5:7" x14ac:dyDescent="0.25">
      <c r="E4682" s="31"/>
      <c r="F4682" s="31"/>
      <c r="G4682" s="31"/>
    </row>
    <row r="4683" spans="5:7" x14ac:dyDescent="0.25">
      <c r="E4683" s="31"/>
      <c r="F4683" s="31"/>
      <c r="G4683" s="31"/>
    </row>
    <row r="4684" spans="5:7" x14ac:dyDescent="0.25">
      <c r="E4684" s="31"/>
      <c r="F4684" s="31"/>
      <c r="G4684" s="31"/>
    </row>
    <row r="4685" spans="5:7" x14ac:dyDescent="0.25">
      <c r="E4685" s="31"/>
      <c r="F4685" s="31"/>
      <c r="G4685" s="31"/>
    </row>
    <row r="4686" spans="5:7" x14ac:dyDescent="0.25">
      <c r="E4686" s="31"/>
      <c r="F4686" s="31"/>
      <c r="G4686" s="31"/>
    </row>
    <row r="4687" spans="5:7" x14ac:dyDescent="0.25">
      <c r="E4687" s="31"/>
      <c r="F4687" s="31"/>
      <c r="G4687" s="31"/>
    </row>
    <row r="4688" spans="5:7" x14ac:dyDescent="0.25">
      <c r="E4688" s="31"/>
      <c r="F4688" s="31"/>
      <c r="G4688" s="31"/>
    </row>
    <row r="4689" spans="5:7" x14ac:dyDescent="0.25">
      <c r="E4689" s="31"/>
      <c r="F4689" s="31"/>
      <c r="G4689" s="31"/>
    </row>
    <row r="4690" spans="5:7" x14ac:dyDescent="0.25">
      <c r="E4690" s="31"/>
      <c r="F4690" s="31"/>
      <c r="G4690" s="31"/>
    </row>
    <row r="4691" spans="5:7" x14ac:dyDescent="0.25">
      <c r="E4691" s="31"/>
      <c r="F4691" s="31"/>
      <c r="G4691" s="31"/>
    </row>
    <row r="4692" spans="5:7" x14ac:dyDescent="0.25">
      <c r="E4692" s="31"/>
      <c r="F4692" s="31"/>
      <c r="G4692" s="31"/>
    </row>
    <row r="4693" spans="5:7" x14ac:dyDescent="0.25">
      <c r="E4693" s="31"/>
      <c r="F4693" s="31"/>
      <c r="G4693" s="31"/>
    </row>
    <row r="4694" spans="5:7" x14ac:dyDescent="0.25">
      <c r="E4694" s="31"/>
      <c r="F4694" s="31"/>
      <c r="G4694" s="31"/>
    </row>
    <row r="4695" spans="5:7" x14ac:dyDescent="0.25">
      <c r="E4695" s="31"/>
      <c r="F4695" s="31"/>
      <c r="G4695" s="31"/>
    </row>
    <row r="4696" spans="5:7" x14ac:dyDescent="0.25">
      <c r="E4696" s="31"/>
      <c r="F4696" s="31"/>
      <c r="G4696" s="31"/>
    </row>
    <row r="4697" spans="5:7" x14ac:dyDescent="0.25">
      <c r="E4697" s="31"/>
      <c r="F4697" s="31"/>
      <c r="G4697" s="31"/>
    </row>
    <row r="4698" spans="5:7" x14ac:dyDescent="0.25">
      <c r="E4698" s="31"/>
      <c r="F4698" s="31"/>
      <c r="G4698" s="31"/>
    </row>
    <row r="4699" spans="5:7" x14ac:dyDescent="0.25">
      <c r="E4699" s="31"/>
      <c r="F4699" s="31"/>
      <c r="G4699" s="31"/>
    </row>
    <row r="4700" spans="5:7" x14ac:dyDescent="0.25">
      <c r="E4700" s="31"/>
      <c r="F4700" s="31"/>
      <c r="G4700" s="31"/>
    </row>
    <row r="4701" spans="5:7" x14ac:dyDescent="0.25">
      <c r="E4701" s="31"/>
      <c r="F4701" s="31"/>
      <c r="G4701" s="31"/>
    </row>
    <row r="4702" spans="5:7" x14ac:dyDescent="0.25">
      <c r="E4702" s="31"/>
      <c r="F4702" s="31"/>
      <c r="G4702" s="31"/>
    </row>
    <row r="4703" spans="5:7" x14ac:dyDescent="0.25">
      <c r="E4703" s="31"/>
      <c r="F4703" s="31"/>
      <c r="G4703" s="31"/>
    </row>
    <row r="4704" spans="5:7" x14ac:dyDescent="0.25">
      <c r="E4704" s="31"/>
      <c r="F4704" s="31"/>
      <c r="G4704" s="31"/>
    </row>
    <row r="4705" spans="5:7" x14ac:dyDescent="0.25">
      <c r="E4705" s="31"/>
      <c r="F4705" s="31"/>
      <c r="G4705" s="31"/>
    </row>
    <row r="4706" spans="5:7" x14ac:dyDescent="0.25">
      <c r="E4706" s="31"/>
      <c r="F4706" s="31"/>
      <c r="G4706" s="31"/>
    </row>
    <row r="4707" spans="5:7" x14ac:dyDescent="0.25">
      <c r="E4707" s="31"/>
      <c r="F4707" s="31"/>
      <c r="G4707" s="31"/>
    </row>
    <row r="4708" spans="5:7" x14ac:dyDescent="0.25">
      <c r="E4708" s="31"/>
      <c r="F4708" s="31"/>
      <c r="G4708" s="31"/>
    </row>
    <row r="4709" spans="5:7" x14ac:dyDescent="0.25">
      <c r="E4709" s="31"/>
      <c r="F4709" s="31"/>
      <c r="G4709" s="31"/>
    </row>
    <row r="4710" spans="5:7" x14ac:dyDescent="0.25">
      <c r="E4710" s="31"/>
      <c r="F4710" s="31"/>
      <c r="G4710" s="31"/>
    </row>
    <row r="4711" spans="5:7" x14ac:dyDescent="0.25">
      <c r="E4711" s="31"/>
      <c r="F4711" s="31"/>
      <c r="G4711" s="31"/>
    </row>
    <row r="4712" spans="5:7" x14ac:dyDescent="0.25">
      <c r="E4712" s="31"/>
      <c r="F4712" s="31"/>
      <c r="G4712" s="31"/>
    </row>
    <row r="4713" spans="5:7" x14ac:dyDescent="0.25">
      <c r="E4713" s="31"/>
      <c r="F4713" s="31"/>
      <c r="G4713" s="31"/>
    </row>
    <row r="4714" spans="5:7" x14ac:dyDescent="0.25">
      <c r="E4714" s="31"/>
      <c r="F4714" s="31"/>
      <c r="G4714" s="31"/>
    </row>
    <row r="4715" spans="5:7" x14ac:dyDescent="0.25">
      <c r="E4715" s="31"/>
      <c r="F4715" s="31"/>
      <c r="G4715" s="31"/>
    </row>
    <row r="4716" spans="5:7" x14ac:dyDescent="0.25">
      <c r="E4716" s="31"/>
      <c r="F4716" s="31"/>
      <c r="G4716" s="31"/>
    </row>
    <row r="4717" spans="5:7" x14ac:dyDescent="0.25">
      <c r="E4717" s="31"/>
      <c r="F4717" s="31"/>
      <c r="G4717" s="31"/>
    </row>
    <row r="4718" spans="5:7" x14ac:dyDescent="0.25">
      <c r="E4718" s="31"/>
      <c r="F4718" s="31"/>
      <c r="G4718" s="31"/>
    </row>
    <row r="4719" spans="5:7" x14ac:dyDescent="0.25">
      <c r="E4719" s="31"/>
      <c r="F4719" s="31"/>
      <c r="G4719" s="31"/>
    </row>
    <row r="4720" spans="5:7" x14ac:dyDescent="0.25">
      <c r="E4720" s="31"/>
      <c r="F4720" s="31"/>
      <c r="G4720" s="31"/>
    </row>
    <row r="4721" spans="5:7" x14ac:dyDescent="0.25">
      <c r="E4721" s="31"/>
      <c r="F4721" s="31"/>
      <c r="G4721" s="31"/>
    </row>
    <row r="4722" spans="5:7" x14ac:dyDescent="0.25">
      <c r="E4722" s="31"/>
      <c r="F4722" s="31"/>
      <c r="G4722" s="31"/>
    </row>
    <row r="4723" spans="5:7" x14ac:dyDescent="0.25">
      <c r="E4723" s="31"/>
      <c r="F4723" s="31"/>
      <c r="G4723" s="31"/>
    </row>
    <row r="4724" spans="5:7" x14ac:dyDescent="0.25">
      <c r="E4724" s="31"/>
      <c r="F4724" s="31"/>
      <c r="G4724" s="31"/>
    </row>
    <row r="4725" spans="5:7" x14ac:dyDescent="0.25">
      <c r="E4725" s="31"/>
      <c r="F4725" s="31"/>
      <c r="G4725" s="31"/>
    </row>
    <row r="4726" spans="5:7" x14ac:dyDescent="0.25">
      <c r="E4726" s="31"/>
      <c r="F4726" s="31"/>
      <c r="G4726" s="31"/>
    </row>
    <row r="4727" spans="5:7" x14ac:dyDescent="0.25">
      <c r="E4727" s="31"/>
      <c r="F4727" s="31"/>
      <c r="G4727" s="31"/>
    </row>
    <row r="4728" spans="5:7" x14ac:dyDescent="0.25">
      <c r="E4728" s="31"/>
      <c r="F4728" s="31"/>
      <c r="G4728" s="31"/>
    </row>
    <row r="4729" spans="5:7" x14ac:dyDescent="0.25">
      <c r="E4729" s="31"/>
      <c r="F4729" s="31"/>
      <c r="G4729" s="31"/>
    </row>
    <row r="4730" spans="5:7" x14ac:dyDescent="0.25">
      <c r="E4730" s="31"/>
      <c r="F4730" s="31"/>
      <c r="G4730" s="31"/>
    </row>
    <row r="4731" spans="5:7" x14ac:dyDescent="0.25">
      <c r="E4731" s="31"/>
      <c r="F4731" s="31"/>
      <c r="G4731" s="31"/>
    </row>
    <row r="4732" spans="5:7" x14ac:dyDescent="0.25">
      <c r="E4732" s="31"/>
      <c r="F4732" s="31"/>
      <c r="G4732" s="31"/>
    </row>
    <row r="4733" spans="5:7" x14ac:dyDescent="0.25">
      <c r="E4733" s="31"/>
      <c r="F4733" s="31"/>
      <c r="G4733" s="31"/>
    </row>
    <row r="4734" spans="5:7" x14ac:dyDescent="0.25">
      <c r="E4734" s="31"/>
      <c r="F4734" s="31"/>
      <c r="G4734" s="31"/>
    </row>
    <row r="4735" spans="5:7" x14ac:dyDescent="0.25">
      <c r="E4735" s="31"/>
      <c r="F4735" s="31"/>
      <c r="G4735" s="31"/>
    </row>
    <row r="4736" spans="5:7" x14ac:dyDescent="0.25">
      <c r="E4736" s="31"/>
      <c r="F4736" s="31"/>
      <c r="G4736" s="31"/>
    </row>
    <row r="4737" spans="5:7" x14ac:dyDescent="0.25">
      <c r="E4737" s="31"/>
      <c r="F4737" s="31"/>
      <c r="G4737" s="31"/>
    </row>
    <row r="4738" spans="5:7" x14ac:dyDescent="0.25">
      <c r="E4738" s="31"/>
      <c r="F4738" s="31"/>
      <c r="G4738" s="31"/>
    </row>
    <row r="4739" spans="5:7" x14ac:dyDescent="0.25">
      <c r="E4739" s="31"/>
      <c r="F4739" s="31"/>
      <c r="G4739" s="31"/>
    </row>
    <row r="4740" spans="5:7" x14ac:dyDescent="0.25">
      <c r="E4740" s="31"/>
      <c r="F4740" s="31"/>
      <c r="G4740" s="31"/>
    </row>
    <row r="4741" spans="5:7" x14ac:dyDescent="0.25">
      <c r="E4741" s="31"/>
      <c r="F4741" s="31"/>
      <c r="G4741" s="31"/>
    </row>
    <row r="4742" spans="5:7" x14ac:dyDescent="0.25">
      <c r="E4742" s="31"/>
      <c r="F4742" s="31"/>
      <c r="G4742" s="31"/>
    </row>
    <row r="4743" spans="5:7" x14ac:dyDescent="0.25">
      <c r="E4743" s="31"/>
      <c r="F4743" s="31"/>
      <c r="G4743" s="31"/>
    </row>
    <row r="4744" spans="5:7" x14ac:dyDescent="0.25">
      <c r="E4744" s="31"/>
      <c r="F4744" s="31"/>
      <c r="G4744" s="31"/>
    </row>
    <row r="4745" spans="5:7" x14ac:dyDescent="0.25">
      <c r="E4745" s="31"/>
      <c r="F4745" s="31"/>
      <c r="G4745" s="31"/>
    </row>
    <row r="4746" spans="5:7" x14ac:dyDescent="0.25">
      <c r="E4746" s="31"/>
      <c r="F4746" s="31"/>
      <c r="G4746" s="31"/>
    </row>
    <row r="4747" spans="5:7" x14ac:dyDescent="0.25">
      <c r="E4747" s="31"/>
      <c r="F4747" s="31"/>
      <c r="G4747" s="31"/>
    </row>
    <row r="4748" spans="5:7" x14ac:dyDescent="0.25">
      <c r="E4748" s="31"/>
      <c r="F4748" s="31"/>
      <c r="G4748" s="31"/>
    </row>
    <row r="4749" spans="5:7" x14ac:dyDescent="0.25">
      <c r="E4749" s="31"/>
      <c r="F4749" s="31"/>
      <c r="G4749" s="31"/>
    </row>
    <row r="4750" spans="5:7" x14ac:dyDescent="0.25">
      <c r="E4750" s="31"/>
      <c r="F4750" s="31"/>
      <c r="G4750" s="31"/>
    </row>
    <row r="4751" spans="5:7" x14ac:dyDescent="0.25">
      <c r="E4751" s="31"/>
      <c r="F4751" s="31"/>
      <c r="G4751" s="31"/>
    </row>
    <row r="4752" spans="5:7" x14ac:dyDescent="0.25">
      <c r="E4752" s="31"/>
      <c r="F4752" s="31"/>
      <c r="G4752" s="31"/>
    </row>
    <row r="4753" spans="5:7" x14ac:dyDescent="0.25">
      <c r="E4753" s="31"/>
      <c r="F4753" s="31"/>
      <c r="G4753" s="31"/>
    </row>
    <row r="4754" spans="5:7" x14ac:dyDescent="0.25">
      <c r="E4754" s="31"/>
      <c r="F4754" s="31"/>
      <c r="G4754" s="31"/>
    </row>
    <row r="4755" spans="5:7" x14ac:dyDescent="0.25">
      <c r="E4755" s="31"/>
      <c r="F4755" s="31"/>
      <c r="G4755" s="31"/>
    </row>
    <row r="4756" spans="5:7" x14ac:dyDescent="0.25">
      <c r="E4756" s="31"/>
      <c r="F4756" s="31"/>
      <c r="G4756" s="31"/>
    </row>
    <row r="4757" spans="5:7" x14ac:dyDescent="0.25">
      <c r="E4757" s="31"/>
      <c r="F4757" s="31"/>
      <c r="G4757" s="31"/>
    </row>
    <row r="4758" spans="5:7" x14ac:dyDescent="0.25">
      <c r="E4758" s="31"/>
      <c r="F4758" s="31"/>
      <c r="G4758" s="31"/>
    </row>
    <row r="4759" spans="5:7" x14ac:dyDescent="0.25">
      <c r="E4759" s="31"/>
      <c r="F4759" s="31"/>
      <c r="G4759" s="31"/>
    </row>
    <row r="4760" spans="5:7" x14ac:dyDescent="0.25">
      <c r="E4760" s="31"/>
      <c r="F4760" s="31"/>
      <c r="G4760" s="31"/>
    </row>
    <row r="4761" spans="5:7" x14ac:dyDescent="0.25">
      <c r="E4761" s="31"/>
      <c r="F4761" s="31"/>
      <c r="G4761" s="31"/>
    </row>
    <row r="4762" spans="5:7" x14ac:dyDescent="0.25">
      <c r="E4762" s="31"/>
      <c r="F4762" s="31"/>
      <c r="G4762" s="31"/>
    </row>
    <row r="4763" spans="5:7" x14ac:dyDescent="0.25">
      <c r="E4763" s="31"/>
      <c r="F4763" s="31"/>
      <c r="G4763" s="31"/>
    </row>
    <row r="4764" spans="5:7" x14ac:dyDescent="0.25">
      <c r="E4764" s="31"/>
      <c r="F4764" s="31"/>
      <c r="G4764" s="31"/>
    </row>
    <row r="4765" spans="5:7" x14ac:dyDescent="0.25">
      <c r="E4765" s="31"/>
      <c r="F4765" s="31"/>
      <c r="G4765" s="31"/>
    </row>
    <row r="4766" spans="5:7" x14ac:dyDescent="0.25">
      <c r="E4766" s="31"/>
      <c r="F4766" s="31"/>
      <c r="G4766" s="31"/>
    </row>
    <row r="4767" spans="5:7" x14ac:dyDescent="0.25">
      <c r="E4767" s="31"/>
      <c r="F4767" s="31"/>
      <c r="G4767" s="31"/>
    </row>
    <row r="4768" spans="5:7" x14ac:dyDescent="0.25">
      <c r="E4768" s="31"/>
      <c r="F4768" s="31"/>
      <c r="G4768" s="31"/>
    </row>
    <row r="4769" spans="5:7" x14ac:dyDescent="0.25">
      <c r="E4769" s="31"/>
      <c r="F4769" s="31"/>
      <c r="G4769" s="31"/>
    </row>
    <row r="4770" spans="5:7" x14ac:dyDescent="0.25">
      <c r="E4770" s="31"/>
      <c r="F4770" s="31"/>
      <c r="G4770" s="31"/>
    </row>
    <row r="4771" spans="5:7" x14ac:dyDescent="0.25">
      <c r="E4771" s="31"/>
      <c r="F4771" s="31"/>
      <c r="G4771" s="31"/>
    </row>
    <row r="4772" spans="5:7" x14ac:dyDescent="0.25">
      <c r="E4772" s="31"/>
      <c r="F4772" s="31"/>
      <c r="G4772" s="31"/>
    </row>
    <row r="4773" spans="5:7" x14ac:dyDescent="0.25">
      <c r="E4773" s="31"/>
      <c r="F4773" s="31"/>
      <c r="G4773" s="31"/>
    </row>
    <row r="4774" spans="5:7" x14ac:dyDescent="0.25">
      <c r="E4774" s="31"/>
      <c r="F4774" s="31"/>
      <c r="G4774" s="31"/>
    </row>
    <row r="4775" spans="5:7" x14ac:dyDescent="0.25">
      <c r="E4775" s="31"/>
      <c r="F4775" s="31"/>
      <c r="G4775" s="31"/>
    </row>
    <row r="4776" spans="5:7" x14ac:dyDescent="0.25">
      <c r="E4776" s="31"/>
      <c r="F4776" s="31"/>
      <c r="G4776" s="31"/>
    </row>
    <row r="4777" spans="5:7" x14ac:dyDescent="0.25">
      <c r="E4777" s="31"/>
      <c r="F4777" s="31"/>
      <c r="G4777" s="31"/>
    </row>
    <row r="4778" spans="5:7" x14ac:dyDescent="0.25">
      <c r="E4778" s="31"/>
      <c r="F4778" s="31"/>
      <c r="G4778" s="31"/>
    </row>
    <row r="4779" spans="5:7" x14ac:dyDescent="0.25">
      <c r="E4779" s="31"/>
      <c r="F4779" s="31"/>
      <c r="G4779" s="31"/>
    </row>
    <row r="4780" spans="5:7" x14ac:dyDescent="0.25">
      <c r="E4780" s="31"/>
      <c r="F4780" s="31"/>
      <c r="G4780" s="31"/>
    </row>
    <row r="4781" spans="5:7" x14ac:dyDescent="0.25">
      <c r="E4781" s="31"/>
      <c r="F4781" s="31"/>
      <c r="G4781" s="31"/>
    </row>
    <row r="4782" spans="5:7" x14ac:dyDescent="0.25">
      <c r="E4782" s="31"/>
      <c r="F4782" s="31"/>
      <c r="G4782" s="31"/>
    </row>
    <row r="4783" spans="5:7" x14ac:dyDescent="0.25">
      <c r="E4783" s="31"/>
      <c r="F4783" s="31"/>
      <c r="G4783" s="31"/>
    </row>
    <row r="4784" spans="5:7" x14ac:dyDescent="0.25">
      <c r="E4784" s="31"/>
      <c r="F4784" s="31"/>
      <c r="G4784" s="31"/>
    </row>
    <row r="4785" spans="5:7" x14ac:dyDescent="0.25">
      <c r="E4785" s="31"/>
      <c r="F4785" s="31"/>
      <c r="G4785" s="31"/>
    </row>
    <row r="4786" spans="5:7" x14ac:dyDescent="0.25">
      <c r="E4786" s="31"/>
      <c r="F4786" s="31"/>
      <c r="G4786" s="31"/>
    </row>
    <row r="4787" spans="5:7" x14ac:dyDescent="0.25">
      <c r="E4787" s="31"/>
      <c r="F4787" s="31"/>
      <c r="G4787" s="31"/>
    </row>
    <row r="4788" spans="5:7" x14ac:dyDescent="0.25">
      <c r="E4788" s="31"/>
      <c r="F4788" s="31"/>
      <c r="G4788" s="31"/>
    </row>
    <row r="4789" spans="5:7" x14ac:dyDescent="0.25">
      <c r="E4789" s="31"/>
      <c r="F4789" s="31"/>
      <c r="G4789" s="31"/>
    </row>
    <row r="4790" spans="5:7" x14ac:dyDescent="0.25">
      <c r="E4790" s="31"/>
      <c r="F4790" s="31"/>
      <c r="G4790" s="31"/>
    </row>
    <row r="4791" spans="5:7" x14ac:dyDescent="0.25">
      <c r="E4791" s="31"/>
      <c r="F4791" s="31"/>
      <c r="G4791" s="31"/>
    </row>
    <row r="4792" spans="5:7" x14ac:dyDescent="0.25">
      <c r="E4792" s="31"/>
      <c r="F4792" s="31"/>
      <c r="G4792" s="31"/>
    </row>
    <row r="4793" spans="5:7" x14ac:dyDescent="0.25">
      <c r="E4793" s="31"/>
      <c r="F4793" s="31"/>
      <c r="G4793" s="31"/>
    </row>
    <row r="4794" spans="5:7" x14ac:dyDescent="0.25">
      <c r="E4794" s="31"/>
      <c r="F4794" s="31"/>
      <c r="G4794" s="31"/>
    </row>
    <row r="4795" spans="5:7" x14ac:dyDescent="0.25">
      <c r="E4795" s="31"/>
      <c r="F4795" s="31"/>
      <c r="G4795" s="31"/>
    </row>
    <row r="4796" spans="5:7" x14ac:dyDescent="0.25">
      <c r="E4796" s="31"/>
      <c r="F4796" s="31"/>
      <c r="G4796" s="31"/>
    </row>
    <row r="4797" spans="5:7" x14ac:dyDescent="0.25">
      <c r="E4797" s="31"/>
      <c r="F4797" s="31"/>
      <c r="G4797" s="31"/>
    </row>
    <row r="4798" spans="5:7" x14ac:dyDescent="0.25">
      <c r="E4798" s="31"/>
      <c r="F4798" s="31"/>
      <c r="G4798" s="31"/>
    </row>
    <row r="4799" spans="5:7" x14ac:dyDescent="0.25">
      <c r="E4799" s="31"/>
      <c r="F4799" s="31"/>
      <c r="G4799" s="31"/>
    </row>
    <row r="4800" spans="5:7" x14ac:dyDescent="0.25">
      <c r="E4800" s="31"/>
      <c r="F4800" s="31"/>
      <c r="G4800" s="31"/>
    </row>
    <row r="4801" spans="5:7" x14ac:dyDescent="0.25">
      <c r="E4801" s="31"/>
      <c r="F4801" s="31"/>
      <c r="G4801" s="31"/>
    </row>
    <row r="4802" spans="5:7" x14ac:dyDescent="0.25">
      <c r="E4802" s="31"/>
      <c r="F4802" s="31"/>
      <c r="G4802" s="31"/>
    </row>
    <row r="4803" spans="5:7" x14ac:dyDescent="0.25">
      <c r="E4803" s="31"/>
      <c r="F4803" s="31"/>
      <c r="G4803" s="31"/>
    </row>
    <row r="4804" spans="5:7" x14ac:dyDescent="0.25">
      <c r="E4804" s="31"/>
      <c r="F4804" s="31"/>
      <c r="G4804" s="31"/>
    </row>
    <row r="4805" spans="5:7" x14ac:dyDescent="0.25">
      <c r="E4805" s="31"/>
      <c r="F4805" s="31"/>
      <c r="G4805" s="31"/>
    </row>
    <row r="4806" spans="5:7" x14ac:dyDescent="0.25">
      <c r="E4806" s="31"/>
      <c r="F4806" s="31"/>
      <c r="G4806" s="31"/>
    </row>
    <row r="4807" spans="5:7" x14ac:dyDescent="0.25">
      <c r="E4807" s="31"/>
      <c r="F4807" s="31"/>
      <c r="G4807" s="31"/>
    </row>
    <row r="4808" spans="5:7" x14ac:dyDescent="0.25">
      <c r="E4808" s="31"/>
      <c r="F4808" s="31"/>
      <c r="G4808" s="31"/>
    </row>
    <row r="4809" spans="5:7" x14ac:dyDescent="0.25">
      <c r="E4809" s="31"/>
      <c r="F4809" s="31"/>
      <c r="G4809" s="31"/>
    </row>
    <row r="4810" spans="5:7" x14ac:dyDescent="0.25">
      <c r="E4810" s="31"/>
      <c r="F4810" s="31"/>
      <c r="G4810" s="31"/>
    </row>
    <row r="4811" spans="5:7" x14ac:dyDescent="0.25">
      <c r="E4811" s="31"/>
      <c r="F4811" s="31"/>
      <c r="G4811" s="31"/>
    </row>
    <row r="4812" spans="5:7" x14ac:dyDescent="0.25">
      <c r="E4812" s="31"/>
      <c r="F4812" s="31"/>
      <c r="G4812" s="31"/>
    </row>
    <row r="4813" spans="5:7" x14ac:dyDescent="0.25">
      <c r="E4813" s="31"/>
      <c r="F4813" s="31"/>
      <c r="G4813" s="31"/>
    </row>
    <row r="4814" spans="5:7" x14ac:dyDescent="0.25">
      <c r="E4814" s="31"/>
      <c r="F4814" s="31"/>
      <c r="G4814" s="31"/>
    </row>
    <row r="4815" spans="5:7" x14ac:dyDescent="0.25">
      <c r="E4815" s="31"/>
      <c r="F4815" s="31"/>
      <c r="G4815" s="31"/>
    </row>
    <row r="4816" spans="5:7" x14ac:dyDescent="0.25">
      <c r="E4816" s="31"/>
      <c r="F4816" s="31"/>
      <c r="G4816" s="31"/>
    </row>
    <row r="4817" spans="5:7" x14ac:dyDescent="0.25">
      <c r="E4817" s="31"/>
      <c r="F4817" s="31"/>
      <c r="G4817" s="31"/>
    </row>
    <row r="4818" spans="5:7" x14ac:dyDescent="0.25">
      <c r="E4818" s="31"/>
      <c r="F4818" s="31"/>
      <c r="G4818" s="31"/>
    </row>
    <row r="4819" spans="5:7" x14ac:dyDescent="0.25">
      <c r="E4819" s="31"/>
      <c r="F4819" s="31"/>
      <c r="G4819" s="31"/>
    </row>
    <row r="4820" spans="5:7" x14ac:dyDescent="0.25">
      <c r="E4820" s="31"/>
      <c r="F4820" s="31"/>
      <c r="G4820" s="31"/>
    </row>
    <row r="4821" spans="5:7" x14ac:dyDescent="0.25">
      <c r="E4821" s="31"/>
      <c r="F4821" s="31"/>
      <c r="G4821" s="31"/>
    </row>
    <row r="4822" spans="5:7" x14ac:dyDescent="0.25">
      <c r="E4822" s="31"/>
      <c r="F4822" s="31"/>
      <c r="G4822" s="31"/>
    </row>
    <row r="4823" spans="5:7" x14ac:dyDescent="0.25">
      <c r="E4823" s="31"/>
      <c r="F4823" s="31"/>
      <c r="G4823" s="31"/>
    </row>
    <row r="4824" spans="5:7" x14ac:dyDescent="0.25">
      <c r="E4824" s="31"/>
      <c r="F4824" s="31"/>
      <c r="G4824" s="31"/>
    </row>
    <row r="4825" spans="5:7" x14ac:dyDescent="0.25">
      <c r="E4825" s="31"/>
      <c r="F4825" s="31"/>
      <c r="G4825" s="31"/>
    </row>
    <row r="4826" spans="5:7" x14ac:dyDescent="0.25">
      <c r="E4826" s="31"/>
      <c r="F4826" s="31"/>
      <c r="G4826" s="31"/>
    </row>
    <row r="4827" spans="5:7" x14ac:dyDescent="0.25">
      <c r="E4827" s="31"/>
      <c r="F4827" s="31"/>
      <c r="G4827" s="31"/>
    </row>
    <row r="4828" spans="5:7" x14ac:dyDescent="0.25">
      <c r="E4828" s="31"/>
      <c r="F4828" s="31"/>
      <c r="G4828" s="31"/>
    </row>
    <row r="4829" spans="5:7" x14ac:dyDescent="0.25">
      <c r="E4829" s="31"/>
      <c r="F4829" s="31"/>
      <c r="G4829" s="31"/>
    </row>
    <row r="4830" spans="5:7" x14ac:dyDescent="0.25">
      <c r="E4830" s="31"/>
      <c r="F4830" s="31"/>
      <c r="G4830" s="31"/>
    </row>
    <row r="4831" spans="5:7" x14ac:dyDescent="0.25">
      <c r="E4831" s="31"/>
      <c r="F4831" s="31"/>
      <c r="G4831" s="31"/>
    </row>
    <row r="4832" spans="5:7" x14ac:dyDescent="0.25">
      <c r="E4832" s="31"/>
      <c r="F4832" s="31"/>
      <c r="G4832" s="31"/>
    </row>
    <row r="4833" spans="5:7" x14ac:dyDescent="0.25">
      <c r="E4833" s="31"/>
      <c r="F4833" s="31"/>
      <c r="G4833" s="31"/>
    </row>
    <row r="4834" spans="5:7" x14ac:dyDescent="0.25">
      <c r="E4834" s="31"/>
      <c r="F4834" s="31"/>
      <c r="G4834" s="31"/>
    </row>
    <row r="4835" spans="5:7" x14ac:dyDescent="0.25">
      <c r="E4835" s="31"/>
      <c r="F4835" s="31"/>
      <c r="G4835" s="31"/>
    </row>
    <row r="4836" spans="5:7" x14ac:dyDescent="0.25">
      <c r="E4836" s="31"/>
      <c r="F4836" s="31"/>
      <c r="G4836" s="31"/>
    </row>
    <row r="4837" spans="5:7" x14ac:dyDescent="0.25">
      <c r="E4837" s="31"/>
      <c r="F4837" s="31"/>
      <c r="G4837" s="31"/>
    </row>
    <row r="4838" spans="5:7" x14ac:dyDescent="0.25">
      <c r="E4838" s="31"/>
      <c r="F4838" s="31"/>
      <c r="G4838" s="31"/>
    </row>
    <row r="4839" spans="5:7" x14ac:dyDescent="0.25">
      <c r="E4839" s="31"/>
      <c r="F4839" s="31"/>
      <c r="G4839" s="31"/>
    </row>
    <row r="4840" spans="5:7" x14ac:dyDescent="0.25">
      <c r="E4840" s="31"/>
      <c r="F4840" s="31"/>
      <c r="G4840" s="31"/>
    </row>
    <row r="4841" spans="5:7" x14ac:dyDescent="0.25">
      <c r="E4841" s="31"/>
      <c r="F4841" s="31"/>
      <c r="G4841" s="31"/>
    </row>
    <row r="4842" spans="5:7" x14ac:dyDescent="0.25">
      <c r="E4842" s="31"/>
      <c r="F4842" s="31"/>
      <c r="G4842" s="31"/>
    </row>
    <row r="4843" spans="5:7" x14ac:dyDescent="0.25">
      <c r="E4843" s="31"/>
      <c r="F4843" s="31"/>
      <c r="G4843" s="31"/>
    </row>
    <row r="4844" spans="5:7" x14ac:dyDescent="0.25">
      <c r="E4844" s="31"/>
      <c r="F4844" s="31"/>
      <c r="G4844" s="31"/>
    </row>
    <row r="4845" spans="5:7" x14ac:dyDescent="0.25">
      <c r="E4845" s="31"/>
      <c r="F4845" s="31"/>
      <c r="G4845" s="31"/>
    </row>
    <row r="4846" spans="5:7" x14ac:dyDescent="0.25">
      <c r="E4846" s="31"/>
      <c r="F4846" s="31"/>
      <c r="G4846" s="31"/>
    </row>
    <row r="4847" spans="5:7" x14ac:dyDescent="0.25">
      <c r="E4847" s="31"/>
      <c r="F4847" s="31"/>
      <c r="G4847" s="31"/>
    </row>
    <row r="4848" spans="5:7" x14ac:dyDescent="0.25">
      <c r="E4848" s="31"/>
      <c r="F4848" s="31"/>
      <c r="G4848" s="31"/>
    </row>
    <row r="4849" spans="5:7" x14ac:dyDescent="0.25">
      <c r="E4849" s="31"/>
      <c r="F4849" s="31"/>
      <c r="G4849" s="31"/>
    </row>
    <row r="4850" spans="5:7" x14ac:dyDescent="0.25">
      <c r="E4850" s="31"/>
      <c r="F4850" s="31"/>
      <c r="G4850" s="31"/>
    </row>
    <row r="4851" spans="5:7" x14ac:dyDescent="0.25">
      <c r="E4851" s="31"/>
      <c r="F4851" s="31"/>
      <c r="G4851" s="31"/>
    </row>
    <row r="4852" spans="5:7" x14ac:dyDescent="0.25">
      <c r="E4852" s="31"/>
      <c r="F4852" s="31"/>
      <c r="G4852" s="31"/>
    </row>
    <row r="4853" spans="5:7" x14ac:dyDescent="0.25">
      <c r="E4853" s="31"/>
      <c r="F4853" s="31"/>
      <c r="G4853" s="31"/>
    </row>
    <row r="4854" spans="5:7" x14ac:dyDescent="0.25">
      <c r="E4854" s="31"/>
      <c r="F4854" s="31"/>
      <c r="G4854" s="31"/>
    </row>
    <row r="4855" spans="5:7" x14ac:dyDescent="0.25">
      <c r="E4855" s="31"/>
      <c r="F4855" s="31"/>
      <c r="G4855" s="31"/>
    </row>
    <row r="4856" spans="5:7" x14ac:dyDescent="0.25">
      <c r="E4856" s="31"/>
      <c r="F4856" s="31"/>
      <c r="G4856" s="31"/>
    </row>
    <row r="4857" spans="5:7" x14ac:dyDescent="0.25">
      <c r="E4857" s="31"/>
      <c r="F4857" s="31"/>
      <c r="G4857" s="31"/>
    </row>
    <row r="4858" spans="5:7" x14ac:dyDescent="0.25">
      <c r="E4858" s="31"/>
      <c r="F4858" s="31"/>
      <c r="G4858" s="31"/>
    </row>
    <row r="4859" spans="5:7" x14ac:dyDescent="0.25">
      <c r="E4859" s="31"/>
      <c r="F4859" s="31"/>
      <c r="G4859" s="31"/>
    </row>
    <row r="4860" spans="5:7" x14ac:dyDescent="0.25">
      <c r="E4860" s="31"/>
      <c r="F4860" s="31"/>
      <c r="G4860" s="31"/>
    </row>
    <row r="4861" spans="5:7" x14ac:dyDescent="0.25">
      <c r="E4861" s="31"/>
      <c r="F4861" s="31"/>
      <c r="G4861" s="31"/>
    </row>
    <row r="4862" spans="5:7" x14ac:dyDescent="0.25">
      <c r="E4862" s="31"/>
      <c r="F4862" s="31"/>
      <c r="G4862" s="31"/>
    </row>
    <row r="4863" spans="5:7" x14ac:dyDescent="0.25">
      <c r="E4863" s="31"/>
      <c r="F4863" s="31"/>
      <c r="G4863" s="31"/>
    </row>
    <row r="4864" spans="5:7" x14ac:dyDescent="0.25">
      <c r="E4864" s="31"/>
      <c r="F4864" s="31"/>
      <c r="G4864" s="31"/>
    </row>
    <row r="4865" spans="5:7" x14ac:dyDescent="0.25">
      <c r="E4865" s="31"/>
      <c r="F4865" s="31"/>
      <c r="G4865" s="31"/>
    </row>
    <row r="4866" spans="5:7" x14ac:dyDescent="0.25">
      <c r="E4866" s="31"/>
      <c r="F4866" s="31"/>
      <c r="G4866" s="31"/>
    </row>
    <row r="4867" spans="5:7" x14ac:dyDescent="0.25">
      <c r="E4867" s="31"/>
      <c r="F4867" s="31"/>
      <c r="G4867" s="31"/>
    </row>
    <row r="4868" spans="5:7" x14ac:dyDescent="0.25">
      <c r="E4868" s="31"/>
      <c r="F4868" s="31"/>
      <c r="G4868" s="31"/>
    </row>
    <row r="4869" spans="5:7" x14ac:dyDescent="0.25">
      <c r="E4869" s="31"/>
      <c r="F4869" s="31"/>
      <c r="G4869" s="31"/>
    </row>
    <row r="4870" spans="5:7" x14ac:dyDescent="0.25">
      <c r="E4870" s="31"/>
      <c r="F4870" s="31"/>
      <c r="G4870" s="31"/>
    </row>
    <row r="4871" spans="5:7" x14ac:dyDescent="0.25">
      <c r="E4871" s="31"/>
      <c r="F4871" s="31"/>
      <c r="G4871" s="31"/>
    </row>
    <row r="4872" spans="5:7" x14ac:dyDescent="0.25">
      <c r="E4872" s="31"/>
      <c r="F4872" s="31"/>
      <c r="G4872" s="31"/>
    </row>
    <row r="4873" spans="5:7" x14ac:dyDescent="0.25">
      <c r="E4873" s="31"/>
      <c r="F4873" s="31"/>
      <c r="G4873" s="31"/>
    </row>
    <row r="4874" spans="5:7" x14ac:dyDescent="0.25">
      <c r="E4874" s="31"/>
      <c r="F4874" s="31"/>
      <c r="G4874" s="31"/>
    </row>
    <row r="4875" spans="5:7" x14ac:dyDescent="0.25">
      <c r="E4875" s="31"/>
      <c r="F4875" s="31"/>
      <c r="G4875" s="31"/>
    </row>
    <row r="4876" spans="5:7" x14ac:dyDescent="0.25">
      <c r="E4876" s="31"/>
      <c r="F4876" s="31"/>
      <c r="G4876" s="31"/>
    </row>
    <row r="4877" spans="5:7" x14ac:dyDescent="0.25">
      <c r="E4877" s="31"/>
      <c r="F4877" s="31"/>
      <c r="G4877" s="31"/>
    </row>
    <row r="4878" spans="5:7" x14ac:dyDescent="0.25">
      <c r="E4878" s="31"/>
      <c r="F4878" s="31"/>
      <c r="G4878" s="31"/>
    </row>
    <row r="4879" spans="5:7" x14ac:dyDescent="0.25">
      <c r="E4879" s="31"/>
      <c r="F4879" s="31"/>
      <c r="G4879" s="31"/>
    </row>
    <row r="4880" spans="5:7" x14ac:dyDescent="0.25">
      <c r="E4880" s="31"/>
      <c r="F4880" s="31"/>
      <c r="G4880" s="31"/>
    </row>
    <row r="4881" spans="5:7" x14ac:dyDescent="0.25">
      <c r="E4881" s="31"/>
      <c r="F4881" s="31"/>
      <c r="G4881" s="31"/>
    </row>
    <row r="4882" spans="5:7" x14ac:dyDescent="0.25">
      <c r="E4882" s="31"/>
      <c r="F4882" s="31"/>
      <c r="G4882" s="31"/>
    </row>
    <row r="4883" spans="5:7" x14ac:dyDescent="0.25">
      <c r="E4883" s="31"/>
      <c r="F4883" s="31"/>
      <c r="G4883" s="31"/>
    </row>
    <row r="4884" spans="5:7" x14ac:dyDescent="0.25">
      <c r="E4884" s="31"/>
      <c r="F4884" s="31"/>
      <c r="G4884" s="31"/>
    </row>
    <row r="4885" spans="5:7" x14ac:dyDescent="0.25">
      <c r="E4885" s="31"/>
      <c r="F4885" s="31"/>
      <c r="G4885" s="31"/>
    </row>
    <row r="4886" spans="5:7" x14ac:dyDescent="0.25">
      <c r="E4886" s="31"/>
      <c r="F4886" s="31"/>
      <c r="G4886" s="31"/>
    </row>
    <row r="4887" spans="5:7" x14ac:dyDescent="0.25">
      <c r="E4887" s="31"/>
      <c r="F4887" s="31"/>
      <c r="G4887" s="31"/>
    </row>
    <row r="4888" spans="5:7" x14ac:dyDescent="0.25">
      <c r="E4888" s="31"/>
      <c r="F4888" s="31"/>
      <c r="G4888" s="31"/>
    </row>
    <row r="4889" spans="5:7" x14ac:dyDescent="0.25">
      <c r="E4889" s="31"/>
      <c r="F4889" s="31"/>
      <c r="G4889" s="31"/>
    </row>
    <row r="4890" spans="5:7" x14ac:dyDescent="0.25">
      <c r="E4890" s="31"/>
      <c r="F4890" s="31"/>
      <c r="G4890" s="31"/>
    </row>
    <row r="4891" spans="5:7" x14ac:dyDescent="0.25">
      <c r="E4891" s="31"/>
      <c r="F4891" s="31"/>
      <c r="G4891" s="31"/>
    </row>
    <row r="4892" spans="5:7" x14ac:dyDescent="0.25">
      <c r="E4892" s="31"/>
      <c r="F4892" s="31"/>
      <c r="G4892" s="31"/>
    </row>
    <row r="4893" spans="5:7" x14ac:dyDescent="0.25">
      <c r="E4893" s="31"/>
      <c r="F4893" s="31"/>
      <c r="G4893" s="31"/>
    </row>
    <row r="4894" spans="5:7" x14ac:dyDescent="0.25">
      <c r="E4894" s="31"/>
      <c r="F4894" s="31"/>
      <c r="G4894" s="31"/>
    </row>
    <row r="4895" spans="5:7" x14ac:dyDescent="0.25">
      <c r="E4895" s="31"/>
      <c r="F4895" s="31"/>
      <c r="G4895" s="31"/>
    </row>
    <row r="4896" spans="5:7" x14ac:dyDescent="0.25">
      <c r="E4896" s="31"/>
      <c r="F4896" s="31"/>
      <c r="G4896" s="31"/>
    </row>
    <row r="4897" spans="5:7" x14ac:dyDescent="0.25">
      <c r="E4897" s="31"/>
      <c r="F4897" s="31"/>
      <c r="G4897" s="31"/>
    </row>
    <row r="4898" spans="5:7" x14ac:dyDescent="0.25">
      <c r="E4898" s="31"/>
      <c r="F4898" s="31"/>
      <c r="G4898" s="31"/>
    </row>
    <row r="4899" spans="5:7" x14ac:dyDescent="0.25">
      <c r="E4899" s="31"/>
      <c r="F4899" s="31"/>
      <c r="G4899" s="31"/>
    </row>
    <row r="4900" spans="5:7" x14ac:dyDescent="0.25">
      <c r="E4900" s="31"/>
      <c r="F4900" s="31"/>
      <c r="G4900" s="31"/>
    </row>
    <row r="4901" spans="5:7" x14ac:dyDescent="0.25">
      <c r="E4901" s="31"/>
      <c r="F4901" s="31"/>
      <c r="G4901" s="31"/>
    </row>
    <row r="4902" spans="5:7" x14ac:dyDescent="0.25">
      <c r="E4902" s="31"/>
      <c r="F4902" s="31"/>
      <c r="G4902" s="31"/>
    </row>
    <row r="4903" spans="5:7" x14ac:dyDescent="0.25">
      <c r="E4903" s="31"/>
      <c r="F4903" s="31"/>
      <c r="G4903" s="31"/>
    </row>
    <row r="4904" spans="5:7" x14ac:dyDescent="0.25">
      <c r="E4904" s="31"/>
      <c r="F4904" s="31"/>
      <c r="G4904" s="31"/>
    </row>
    <row r="4905" spans="5:7" x14ac:dyDescent="0.25">
      <c r="E4905" s="31"/>
      <c r="F4905" s="31"/>
      <c r="G4905" s="31"/>
    </row>
    <row r="4906" spans="5:7" x14ac:dyDescent="0.25">
      <c r="E4906" s="31"/>
      <c r="F4906" s="31"/>
      <c r="G4906" s="31"/>
    </row>
    <row r="4907" spans="5:7" x14ac:dyDescent="0.25">
      <c r="E4907" s="31"/>
      <c r="F4907" s="31"/>
      <c r="G4907" s="31"/>
    </row>
    <row r="4908" spans="5:7" x14ac:dyDescent="0.25">
      <c r="E4908" s="31"/>
      <c r="F4908" s="31"/>
      <c r="G4908" s="31"/>
    </row>
    <row r="4909" spans="5:7" x14ac:dyDescent="0.25">
      <c r="E4909" s="31"/>
      <c r="F4909" s="31"/>
      <c r="G4909" s="31"/>
    </row>
    <row r="4910" spans="5:7" x14ac:dyDescent="0.25">
      <c r="E4910" s="31"/>
      <c r="F4910" s="31"/>
      <c r="G4910" s="31"/>
    </row>
    <row r="4911" spans="5:7" x14ac:dyDescent="0.25">
      <c r="E4911" s="31"/>
      <c r="F4911" s="31"/>
      <c r="G4911" s="31"/>
    </row>
    <row r="4912" spans="5:7" x14ac:dyDescent="0.25">
      <c r="E4912" s="31"/>
      <c r="F4912" s="31"/>
      <c r="G4912" s="31"/>
    </row>
    <row r="4913" spans="5:7" x14ac:dyDescent="0.25">
      <c r="E4913" s="31"/>
      <c r="F4913" s="31"/>
      <c r="G4913" s="31"/>
    </row>
    <row r="4914" spans="5:7" x14ac:dyDescent="0.25">
      <c r="E4914" s="31"/>
      <c r="F4914" s="31"/>
      <c r="G4914" s="31"/>
    </row>
    <row r="4915" spans="5:7" x14ac:dyDescent="0.25">
      <c r="E4915" s="31"/>
      <c r="F4915" s="31"/>
      <c r="G4915" s="31"/>
    </row>
    <row r="4916" spans="5:7" x14ac:dyDescent="0.25">
      <c r="E4916" s="31"/>
      <c r="F4916" s="31"/>
      <c r="G4916" s="31"/>
    </row>
    <row r="4917" spans="5:7" x14ac:dyDescent="0.25">
      <c r="E4917" s="31"/>
      <c r="F4917" s="31"/>
      <c r="G4917" s="31"/>
    </row>
    <row r="4918" spans="5:7" x14ac:dyDescent="0.25">
      <c r="E4918" s="31"/>
      <c r="F4918" s="31"/>
      <c r="G4918" s="31"/>
    </row>
    <row r="4919" spans="5:7" x14ac:dyDescent="0.25">
      <c r="E4919" s="31"/>
      <c r="F4919" s="31"/>
      <c r="G4919" s="31"/>
    </row>
    <row r="4920" spans="5:7" x14ac:dyDescent="0.25">
      <c r="E4920" s="31"/>
      <c r="F4920" s="31"/>
      <c r="G4920" s="31"/>
    </row>
    <row r="4921" spans="5:7" x14ac:dyDescent="0.25">
      <c r="E4921" s="31"/>
      <c r="F4921" s="31"/>
      <c r="G4921" s="31"/>
    </row>
    <row r="4922" spans="5:7" x14ac:dyDescent="0.25">
      <c r="E4922" s="31"/>
      <c r="F4922" s="31"/>
      <c r="G4922" s="31"/>
    </row>
    <row r="4923" spans="5:7" x14ac:dyDescent="0.25">
      <c r="E4923" s="31"/>
      <c r="F4923" s="31"/>
      <c r="G4923" s="31"/>
    </row>
    <row r="4924" spans="5:7" x14ac:dyDescent="0.25">
      <c r="E4924" s="31"/>
      <c r="F4924" s="31"/>
      <c r="G4924" s="31"/>
    </row>
    <row r="4925" spans="5:7" x14ac:dyDescent="0.25">
      <c r="E4925" s="31"/>
      <c r="F4925" s="31"/>
      <c r="G4925" s="31"/>
    </row>
    <row r="4926" spans="5:7" x14ac:dyDescent="0.25">
      <c r="E4926" s="31"/>
      <c r="F4926" s="31"/>
      <c r="G4926" s="31"/>
    </row>
    <row r="4927" spans="5:7" x14ac:dyDescent="0.25">
      <c r="E4927" s="31"/>
      <c r="F4927" s="31"/>
      <c r="G4927" s="31"/>
    </row>
    <row r="4928" spans="5:7" x14ac:dyDescent="0.25">
      <c r="E4928" s="31"/>
      <c r="F4928" s="31"/>
      <c r="G4928" s="31"/>
    </row>
    <row r="4929" spans="5:7" x14ac:dyDescent="0.25">
      <c r="E4929" s="31"/>
      <c r="F4929" s="31"/>
      <c r="G4929" s="31"/>
    </row>
    <row r="4930" spans="5:7" x14ac:dyDescent="0.25">
      <c r="E4930" s="31"/>
      <c r="F4930" s="31"/>
      <c r="G4930" s="31"/>
    </row>
    <row r="4931" spans="5:7" x14ac:dyDescent="0.25">
      <c r="E4931" s="31"/>
      <c r="F4931" s="31"/>
      <c r="G4931" s="31"/>
    </row>
    <row r="4932" spans="5:7" x14ac:dyDescent="0.25">
      <c r="E4932" s="31"/>
      <c r="F4932" s="31"/>
      <c r="G4932" s="31"/>
    </row>
    <row r="4933" spans="5:7" x14ac:dyDescent="0.25">
      <c r="E4933" s="31"/>
      <c r="F4933" s="31"/>
      <c r="G4933" s="31"/>
    </row>
    <row r="4934" spans="5:7" x14ac:dyDescent="0.25">
      <c r="E4934" s="31"/>
      <c r="F4934" s="31"/>
      <c r="G4934" s="31"/>
    </row>
    <row r="4935" spans="5:7" x14ac:dyDescent="0.25">
      <c r="E4935" s="31"/>
      <c r="F4935" s="31"/>
      <c r="G4935" s="31"/>
    </row>
    <row r="4936" spans="5:7" x14ac:dyDescent="0.25">
      <c r="E4936" s="31"/>
      <c r="F4936" s="31"/>
      <c r="G4936" s="31"/>
    </row>
    <row r="4937" spans="5:7" x14ac:dyDescent="0.25">
      <c r="E4937" s="31"/>
      <c r="F4937" s="31"/>
      <c r="G4937" s="31"/>
    </row>
    <row r="4938" spans="5:7" x14ac:dyDescent="0.25">
      <c r="E4938" s="31"/>
      <c r="F4938" s="31"/>
      <c r="G4938" s="31"/>
    </row>
    <row r="4939" spans="5:7" x14ac:dyDescent="0.25">
      <c r="E4939" s="31"/>
      <c r="F4939" s="31"/>
      <c r="G4939" s="31"/>
    </row>
    <row r="4940" spans="5:7" x14ac:dyDescent="0.25">
      <c r="E4940" s="31"/>
      <c r="F4940" s="31"/>
      <c r="G4940" s="31"/>
    </row>
    <row r="4941" spans="5:7" x14ac:dyDescent="0.25">
      <c r="E4941" s="31"/>
      <c r="F4941" s="31"/>
      <c r="G4941" s="31"/>
    </row>
    <row r="4942" spans="5:7" x14ac:dyDescent="0.25">
      <c r="E4942" s="31"/>
      <c r="F4942" s="31"/>
      <c r="G4942" s="31"/>
    </row>
    <row r="4943" spans="5:7" x14ac:dyDescent="0.25">
      <c r="E4943" s="31"/>
      <c r="F4943" s="31"/>
      <c r="G4943" s="31"/>
    </row>
    <row r="4944" spans="5:7" x14ac:dyDescent="0.25">
      <c r="E4944" s="31"/>
      <c r="F4944" s="31"/>
      <c r="G4944" s="31"/>
    </row>
    <row r="4945" spans="5:7" x14ac:dyDescent="0.25">
      <c r="E4945" s="31"/>
      <c r="F4945" s="31"/>
      <c r="G4945" s="31"/>
    </row>
    <row r="4946" spans="5:7" x14ac:dyDescent="0.25">
      <c r="E4946" s="31"/>
      <c r="F4946" s="31"/>
      <c r="G4946" s="31"/>
    </row>
    <row r="4947" spans="5:7" x14ac:dyDescent="0.25">
      <c r="E4947" s="31"/>
      <c r="F4947" s="31"/>
      <c r="G4947" s="31"/>
    </row>
    <row r="4948" spans="5:7" x14ac:dyDescent="0.25">
      <c r="E4948" s="31"/>
      <c r="F4948" s="31"/>
      <c r="G4948" s="31"/>
    </row>
    <row r="4949" spans="5:7" x14ac:dyDescent="0.25">
      <c r="E4949" s="31"/>
      <c r="F4949" s="31"/>
      <c r="G4949" s="31"/>
    </row>
    <row r="4950" spans="5:7" x14ac:dyDescent="0.25">
      <c r="E4950" s="31"/>
      <c r="F4950" s="31"/>
      <c r="G4950" s="31"/>
    </row>
    <row r="4951" spans="5:7" x14ac:dyDescent="0.25">
      <c r="E4951" s="31"/>
      <c r="F4951" s="31"/>
      <c r="G4951" s="31"/>
    </row>
    <row r="4952" spans="5:7" x14ac:dyDescent="0.25">
      <c r="E4952" s="31"/>
      <c r="F4952" s="31"/>
      <c r="G4952" s="31"/>
    </row>
    <row r="4953" spans="5:7" x14ac:dyDescent="0.25">
      <c r="E4953" s="31"/>
      <c r="F4953" s="31"/>
      <c r="G4953" s="31"/>
    </row>
    <row r="4954" spans="5:7" x14ac:dyDescent="0.25">
      <c r="E4954" s="31"/>
      <c r="F4954" s="31"/>
      <c r="G4954" s="31"/>
    </row>
    <row r="4955" spans="5:7" x14ac:dyDescent="0.25">
      <c r="E4955" s="31"/>
      <c r="F4955" s="31"/>
      <c r="G4955" s="31"/>
    </row>
    <row r="4956" spans="5:7" x14ac:dyDescent="0.25">
      <c r="E4956" s="31"/>
      <c r="F4956" s="31"/>
      <c r="G4956" s="31"/>
    </row>
    <row r="4957" spans="5:7" x14ac:dyDescent="0.25">
      <c r="E4957" s="31"/>
      <c r="F4957" s="31"/>
      <c r="G4957" s="31"/>
    </row>
    <row r="4958" spans="5:7" x14ac:dyDescent="0.25">
      <c r="E4958" s="31"/>
      <c r="F4958" s="31"/>
      <c r="G4958" s="31"/>
    </row>
    <row r="4959" spans="5:7" x14ac:dyDescent="0.25">
      <c r="E4959" s="31"/>
      <c r="F4959" s="31"/>
      <c r="G4959" s="31"/>
    </row>
    <row r="4960" spans="5:7" x14ac:dyDescent="0.25">
      <c r="E4960" s="31"/>
      <c r="F4960" s="31"/>
      <c r="G4960" s="31"/>
    </row>
    <row r="4961" spans="5:7" x14ac:dyDescent="0.25">
      <c r="E4961" s="31"/>
      <c r="F4961" s="31"/>
      <c r="G4961" s="31"/>
    </row>
    <row r="4962" spans="5:7" x14ac:dyDescent="0.25">
      <c r="E4962" s="31"/>
      <c r="F4962" s="31"/>
      <c r="G4962" s="31"/>
    </row>
    <row r="4963" spans="5:7" x14ac:dyDescent="0.25">
      <c r="E4963" s="31"/>
      <c r="F4963" s="31"/>
      <c r="G4963" s="31"/>
    </row>
    <row r="4964" spans="5:7" x14ac:dyDescent="0.25">
      <c r="E4964" s="31"/>
      <c r="F4964" s="31"/>
      <c r="G4964" s="31"/>
    </row>
    <row r="4965" spans="5:7" x14ac:dyDescent="0.25">
      <c r="E4965" s="31"/>
      <c r="F4965" s="31"/>
      <c r="G4965" s="31"/>
    </row>
    <row r="4966" spans="5:7" x14ac:dyDescent="0.25">
      <c r="E4966" s="31"/>
      <c r="F4966" s="31"/>
      <c r="G4966" s="31"/>
    </row>
    <row r="4967" spans="5:7" x14ac:dyDescent="0.25">
      <c r="E4967" s="31"/>
      <c r="F4967" s="31"/>
      <c r="G4967" s="31"/>
    </row>
    <row r="4968" spans="5:7" x14ac:dyDescent="0.25">
      <c r="E4968" s="31"/>
      <c r="F4968" s="31"/>
      <c r="G4968" s="31"/>
    </row>
    <row r="4969" spans="5:7" x14ac:dyDescent="0.25">
      <c r="E4969" s="31"/>
      <c r="F4969" s="31"/>
      <c r="G4969" s="31"/>
    </row>
    <row r="4970" spans="5:7" x14ac:dyDescent="0.25">
      <c r="E4970" s="31"/>
      <c r="F4970" s="31"/>
      <c r="G4970" s="31"/>
    </row>
    <row r="4971" spans="5:7" x14ac:dyDescent="0.25">
      <c r="E4971" s="31"/>
      <c r="F4971" s="31"/>
      <c r="G4971" s="31"/>
    </row>
    <row r="4972" spans="5:7" x14ac:dyDescent="0.25">
      <c r="E4972" s="31"/>
      <c r="F4972" s="31"/>
      <c r="G4972" s="31"/>
    </row>
    <row r="4973" spans="5:7" x14ac:dyDescent="0.25">
      <c r="E4973" s="31"/>
      <c r="F4973" s="31"/>
      <c r="G4973" s="31"/>
    </row>
    <row r="4974" spans="5:7" x14ac:dyDescent="0.25">
      <c r="E4974" s="31"/>
      <c r="F4974" s="31"/>
      <c r="G4974" s="31"/>
    </row>
    <row r="4975" spans="5:7" x14ac:dyDescent="0.25">
      <c r="E4975" s="31"/>
      <c r="F4975" s="31"/>
      <c r="G4975" s="31"/>
    </row>
    <row r="4976" spans="5:7" x14ac:dyDescent="0.25">
      <c r="E4976" s="31"/>
      <c r="F4976" s="31"/>
      <c r="G4976" s="31"/>
    </row>
    <row r="4977" spans="5:7" x14ac:dyDescent="0.25">
      <c r="E4977" s="31"/>
      <c r="F4977" s="31"/>
      <c r="G4977" s="31"/>
    </row>
    <row r="4978" spans="5:7" x14ac:dyDescent="0.25">
      <c r="E4978" s="31"/>
      <c r="F4978" s="31"/>
      <c r="G4978" s="31"/>
    </row>
    <row r="4979" spans="5:7" x14ac:dyDescent="0.25">
      <c r="E4979" s="31"/>
      <c r="F4979" s="31"/>
      <c r="G4979" s="31"/>
    </row>
    <row r="4980" spans="5:7" x14ac:dyDescent="0.25">
      <c r="E4980" s="31"/>
      <c r="F4980" s="31"/>
      <c r="G4980" s="31"/>
    </row>
    <row r="4981" spans="5:7" x14ac:dyDescent="0.25">
      <c r="E4981" s="31"/>
      <c r="F4981" s="31"/>
      <c r="G4981" s="31"/>
    </row>
    <row r="4982" spans="5:7" x14ac:dyDescent="0.25">
      <c r="E4982" s="31"/>
      <c r="F4982" s="31"/>
      <c r="G4982" s="31"/>
    </row>
    <row r="4983" spans="5:7" x14ac:dyDescent="0.25">
      <c r="E4983" s="31"/>
      <c r="F4983" s="31"/>
      <c r="G4983" s="31"/>
    </row>
    <row r="4984" spans="5:7" x14ac:dyDescent="0.25">
      <c r="E4984" s="31"/>
      <c r="F4984" s="31"/>
      <c r="G4984" s="31"/>
    </row>
    <row r="4985" spans="5:7" x14ac:dyDescent="0.25">
      <c r="E4985" s="31"/>
      <c r="F4985" s="31"/>
      <c r="G4985" s="31"/>
    </row>
    <row r="4986" spans="5:7" x14ac:dyDescent="0.25">
      <c r="E4986" s="31"/>
      <c r="F4986" s="31"/>
      <c r="G4986" s="31"/>
    </row>
    <row r="4987" spans="5:7" x14ac:dyDescent="0.25">
      <c r="E4987" s="31"/>
      <c r="F4987" s="31"/>
      <c r="G4987" s="31"/>
    </row>
    <row r="4988" spans="5:7" x14ac:dyDescent="0.25">
      <c r="E4988" s="31"/>
      <c r="F4988" s="31"/>
      <c r="G4988" s="31"/>
    </row>
    <row r="4989" spans="5:7" x14ac:dyDescent="0.25">
      <c r="E4989" s="31"/>
      <c r="F4989" s="31"/>
      <c r="G4989" s="31"/>
    </row>
    <row r="4990" spans="5:7" x14ac:dyDescent="0.25">
      <c r="E4990" s="31"/>
      <c r="F4990" s="31"/>
      <c r="G4990" s="31"/>
    </row>
    <row r="4991" spans="5:7" x14ac:dyDescent="0.25">
      <c r="E4991" s="31"/>
      <c r="F4991" s="31"/>
      <c r="G4991" s="31"/>
    </row>
    <row r="4992" spans="5:7" x14ac:dyDescent="0.25">
      <c r="E4992" s="31"/>
      <c r="F4992" s="31"/>
      <c r="G4992" s="31"/>
    </row>
    <row r="4993" spans="5:7" x14ac:dyDescent="0.25">
      <c r="E4993" s="31"/>
      <c r="F4993" s="31"/>
      <c r="G4993" s="31"/>
    </row>
    <row r="4994" spans="5:7" x14ac:dyDescent="0.25">
      <c r="E4994" s="31"/>
      <c r="F4994" s="31"/>
      <c r="G4994" s="31"/>
    </row>
    <row r="4995" spans="5:7" x14ac:dyDescent="0.25">
      <c r="E4995" s="31"/>
      <c r="F4995" s="31"/>
      <c r="G4995" s="31"/>
    </row>
    <row r="4996" spans="5:7" x14ac:dyDescent="0.25">
      <c r="E4996" s="31"/>
      <c r="F4996" s="31"/>
      <c r="G4996" s="31"/>
    </row>
    <row r="4997" spans="5:7" x14ac:dyDescent="0.25">
      <c r="E4997" s="31"/>
      <c r="F4997" s="31"/>
      <c r="G4997" s="31"/>
    </row>
    <row r="4998" spans="5:7" x14ac:dyDescent="0.25">
      <c r="E4998" s="31"/>
      <c r="F4998" s="31"/>
      <c r="G4998" s="31"/>
    </row>
    <row r="4999" spans="5:7" x14ac:dyDescent="0.25">
      <c r="E4999" s="31"/>
      <c r="F4999" s="31"/>
      <c r="G4999" s="31"/>
    </row>
    <row r="5000" spans="5:7" x14ac:dyDescent="0.25">
      <c r="E5000" s="31"/>
      <c r="F5000" s="31"/>
      <c r="G5000" s="31"/>
    </row>
    <row r="5001" spans="5:7" x14ac:dyDescent="0.25">
      <c r="E5001" s="31"/>
      <c r="F5001" s="31"/>
      <c r="G5001" s="31"/>
    </row>
    <row r="5002" spans="5:7" x14ac:dyDescent="0.25">
      <c r="E5002" s="31"/>
      <c r="F5002" s="31"/>
      <c r="G5002" s="31"/>
    </row>
    <row r="5003" spans="5:7" x14ac:dyDescent="0.25">
      <c r="E5003" s="31"/>
      <c r="F5003" s="31"/>
      <c r="G5003" s="31"/>
    </row>
    <row r="5004" spans="5:7" x14ac:dyDescent="0.25">
      <c r="E5004" s="31"/>
      <c r="F5004" s="31"/>
      <c r="G5004" s="31"/>
    </row>
    <row r="5005" spans="5:7" x14ac:dyDescent="0.25">
      <c r="E5005" s="31"/>
      <c r="F5005" s="31"/>
      <c r="G5005" s="31"/>
    </row>
    <row r="5006" spans="5:7" x14ac:dyDescent="0.25">
      <c r="E5006" s="31"/>
      <c r="F5006" s="31"/>
      <c r="G5006" s="31"/>
    </row>
    <row r="5007" spans="5:7" x14ac:dyDescent="0.25">
      <c r="E5007" s="31"/>
      <c r="F5007" s="31"/>
      <c r="G5007" s="31"/>
    </row>
    <row r="5008" spans="5:7" x14ac:dyDescent="0.25">
      <c r="E5008" s="31"/>
      <c r="F5008" s="31"/>
      <c r="G5008" s="31"/>
    </row>
    <row r="5009" spans="5:7" x14ac:dyDescent="0.25">
      <c r="E5009" s="31"/>
      <c r="F5009" s="31"/>
      <c r="G5009" s="31"/>
    </row>
    <row r="5010" spans="5:7" x14ac:dyDescent="0.25">
      <c r="E5010" s="31"/>
      <c r="F5010" s="31"/>
      <c r="G5010" s="31"/>
    </row>
    <row r="5011" spans="5:7" x14ac:dyDescent="0.25">
      <c r="E5011" s="31"/>
      <c r="F5011" s="31"/>
      <c r="G5011" s="31"/>
    </row>
    <row r="5012" spans="5:7" x14ac:dyDescent="0.25">
      <c r="E5012" s="31"/>
      <c r="F5012" s="31"/>
      <c r="G5012" s="31"/>
    </row>
    <row r="5013" spans="5:7" x14ac:dyDescent="0.25">
      <c r="E5013" s="31"/>
      <c r="F5013" s="31"/>
      <c r="G5013" s="31"/>
    </row>
    <row r="5014" spans="5:7" x14ac:dyDescent="0.25">
      <c r="E5014" s="31"/>
      <c r="F5014" s="31"/>
      <c r="G5014" s="31"/>
    </row>
    <row r="5015" spans="5:7" x14ac:dyDescent="0.25">
      <c r="E5015" s="31"/>
      <c r="F5015" s="31"/>
      <c r="G5015" s="31"/>
    </row>
    <row r="5016" spans="5:7" x14ac:dyDescent="0.25">
      <c r="E5016" s="31"/>
      <c r="F5016" s="31"/>
      <c r="G5016" s="31"/>
    </row>
    <row r="5017" spans="5:7" x14ac:dyDescent="0.25">
      <c r="E5017" s="31"/>
      <c r="F5017" s="31"/>
      <c r="G5017" s="31"/>
    </row>
    <row r="5018" spans="5:7" x14ac:dyDescent="0.25">
      <c r="E5018" s="31"/>
      <c r="F5018" s="31"/>
      <c r="G5018" s="31"/>
    </row>
    <row r="5019" spans="5:7" x14ac:dyDescent="0.25">
      <c r="E5019" s="31"/>
      <c r="F5019" s="31"/>
      <c r="G5019" s="31"/>
    </row>
    <row r="5020" spans="5:7" x14ac:dyDescent="0.25">
      <c r="E5020" s="31"/>
      <c r="F5020" s="31"/>
      <c r="G5020" s="31"/>
    </row>
    <row r="5021" spans="5:7" x14ac:dyDescent="0.25">
      <c r="E5021" s="31"/>
      <c r="F5021" s="31"/>
      <c r="G5021" s="31"/>
    </row>
    <row r="5022" spans="5:7" x14ac:dyDescent="0.25">
      <c r="E5022" s="31"/>
      <c r="F5022" s="31"/>
      <c r="G5022" s="31"/>
    </row>
    <row r="5023" spans="5:7" x14ac:dyDescent="0.25">
      <c r="E5023" s="31"/>
      <c r="F5023" s="31"/>
      <c r="G5023" s="31"/>
    </row>
    <row r="5024" spans="5:7" x14ac:dyDescent="0.25">
      <c r="E5024" s="31"/>
      <c r="F5024" s="31"/>
      <c r="G5024" s="31"/>
    </row>
    <row r="5025" spans="5:7" x14ac:dyDescent="0.25">
      <c r="E5025" s="31"/>
      <c r="F5025" s="31"/>
      <c r="G5025" s="31"/>
    </row>
    <row r="5026" spans="5:7" x14ac:dyDescent="0.25">
      <c r="E5026" s="31"/>
      <c r="F5026" s="31"/>
      <c r="G5026" s="31"/>
    </row>
    <row r="5027" spans="5:7" x14ac:dyDescent="0.25">
      <c r="E5027" s="31"/>
      <c r="F5027" s="31"/>
      <c r="G5027" s="31"/>
    </row>
    <row r="5028" spans="5:7" x14ac:dyDescent="0.25">
      <c r="E5028" s="31"/>
      <c r="F5028" s="31"/>
      <c r="G5028" s="31"/>
    </row>
    <row r="5029" spans="5:7" x14ac:dyDescent="0.25">
      <c r="E5029" s="31"/>
      <c r="F5029" s="31"/>
      <c r="G5029" s="31"/>
    </row>
    <row r="5030" spans="5:7" x14ac:dyDescent="0.25">
      <c r="E5030" s="31"/>
      <c r="F5030" s="31"/>
      <c r="G5030" s="31"/>
    </row>
    <row r="5031" spans="5:7" x14ac:dyDescent="0.25">
      <c r="E5031" s="31"/>
      <c r="F5031" s="31"/>
      <c r="G5031" s="31"/>
    </row>
    <row r="5032" spans="5:7" x14ac:dyDescent="0.25">
      <c r="E5032" s="31"/>
      <c r="F5032" s="31"/>
      <c r="G5032" s="31"/>
    </row>
    <row r="5033" spans="5:7" x14ac:dyDescent="0.25">
      <c r="E5033" s="31"/>
      <c r="F5033" s="31"/>
      <c r="G5033" s="31"/>
    </row>
    <row r="5034" spans="5:7" x14ac:dyDescent="0.25">
      <c r="E5034" s="31"/>
      <c r="F5034" s="31"/>
      <c r="G5034" s="31"/>
    </row>
    <row r="5035" spans="5:7" x14ac:dyDescent="0.25">
      <c r="E5035" s="31"/>
      <c r="F5035" s="31"/>
      <c r="G5035" s="31"/>
    </row>
    <row r="5036" spans="5:7" x14ac:dyDescent="0.25">
      <c r="E5036" s="31"/>
      <c r="F5036" s="31"/>
      <c r="G5036" s="31"/>
    </row>
    <row r="5037" spans="5:7" x14ac:dyDescent="0.25">
      <c r="E5037" s="31"/>
      <c r="F5037" s="31"/>
      <c r="G5037" s="31"/>
    </row>
    <row r="5038" spans="5:7" x14ac:dyDescent="0.25">
      <c r="E5038" s="31"/>
      <c r="F5038" s="31"/>
      <c r="G5038" s="31"/>
    </row>
    <row r="5039" spans="5:7" x14ac:dyDescent="0.25">
      <c r="E5039" s="31"/>
      <c r="F5039" s="31"/>
      <c r="G5039" s="31"/>
    </row>
    <row r="5040" spans="5:7" x14ac:dyDescent="0.25">
      <c r="E5040" s="31"/>
      <c r="F5040" s="31"/>
      <c r="G5040" s="31"/>
    </row>
    <row r="5041" spans="5:7" x14ac:dyDescent="0.25">
      <c r="E5041" s="31"/>
      <c r="F5041" s="31"/>
      <c r="G5041" s="31"/>
    </row>
    <row r="5042" spans="5:7" x14ac:dyDescent="0.25">
      <c r="E5042" s="31"/>
      <c r="F5042" s="31"/>
      <c r="G5042" s="31"/>
    </row>
    <row r="5043" spans="5:7" x14ac:dyDescent="0.25">
      <c r="E5043" s="31"/>
      <c r="F5043" s="31"/>
      <c r="G5043" s="31"/>
    </row>
    <row r="5044" spans="5:7" x14ac:dyDescent="0.25">
      <c r="E5044" s="31"/>
      <c r="F5044" s="31"/>
      <c r="G5044" s="31"/>
    </row>
    <row r="5045" spans="5:7" x14ac:dyDescent="0.25">
      <c r="E5045" s="31"/>
      <c r="F5045" s="31"/>
      <c r="G5045" s="31"/>
    </row>
    <row r="5046" spans="5:7" x14ac:dyDescent="0.25">
      <c r="E5046" s="31"/>
      <c r="F5046" s="31"/>
      <c r="G5046" s="31"/>
    </row>
    <row r="5047" spans="5:7" x14ac:dyDescent="0.25">
      <c r="E5047" s="31"/>
      <c r="F5047" s="31"/>
      <c r="G5047" s="31"/>
    </row>
    <row r="5048" spans="5:7" x14ac:dyDescent="0.25">
      <c r="E5048" s="31"/>
      <c r="F5048" s="31"/>
      <c r="G5048" s="31"/>
    </row>
    <row r="5049" spans="5:7" x14ac:dyDescent="0.25">
      <c r="E5049" s="31"/>
      <c r="F5049" s="31"/>
      <c r="G5049" s="31"/>
    </row>
    <row r="5050" spans="5:7" x14ac:dyDescent="0.25">
      <c r="E5050" s="31"/>
      <c r="F5050" s="31"/>
      <c r="G5050" s="31"/>
    </row>
    <row r="5051" spans="5:7" x14ac:dyDescent="0.25">
      <c r="E5051" s="31"/>
      <c r="F5051" s="31"/>
      <c r="G5051" s="31"/>
    </row>
    <row r="5052" spans="5:7" x14ac:dyDescent="0.25">
      <c r="E5052" s="31"/>
      <c r="F5052" s="31"/>
      <c r="G5052" s="31"/>
    </row>
    <row r="5053" spans="5:7" x14ac:dyDescent="0.25">
      <c r="E5053" s="31"/>
      <c r="F5053" s="31"/>
      <c r="G5053" s="31"/>
    </row>
    <row r="5054" spans="5:7" x14ac:dyDescent="0.25">
      <c r="E5054" s="31"/>
      <c r="F5054" s="31"/>
      <c r="G5054" s="31"/>
    </row>
    <row r="5055" spans="5:7" x14ac:dyDescent="0.25">
      <c r="E5055" s="31"/>
      <c r="F5055" s="31"/>
      <c r="G5055" s="31"/>
    </row>
    <row r="5056" spans="5:7" x14ac:dyDescent="0.25">
      <c r="E5056" s="31"/>
      <c r="F5056" s="31"/>
      <c r="G5056" s="31"/>
    </row>
    <row r="5057" spans="5:7" x14ac:dyDescent="0.25">
      <c r="E5057" s="31"/>
      <c r="F5057" s="31"/>
      <c r="G5057" s="31"/>
    </row>
    <row r="5058" spans="5:7" x14ac:dyDescent="0.25">
      <c r="E5058" s="31"/>
      <c r="F5058" s="31"/>
      <c r="G5058" s="31"/>
    </row>
    <row r="5059" spans="5:7" x14ac:dyDescent="0.25">
      <c r="E5059" s="31"/>
      <c r="F5059" s="31"/>
      <c r="G5059" s="31"/>
    </row>
    <row r="5060" spans="5:7" x14ac:dyDescent="0.25">
      <c r="E5060" s="31"/>
      <c r="F5060" s="31"/>
      <c r="G5060" s="31"/>
    </row>
    <row r="5061" spans="5:7" x14ac:dyDescent="0.25">
      <c r="E5061" s="31"/>
      <c r="F5061" s="31"/>
      <c r="G5061" s="31"/>
    </row>
    <row r="5062" spans="5:7" x14ac:dyDescent="0.25">
      <c r="E5062" s="31"/>
      <c r="F5062" s="31"/>
      <c r="G5062" s="31"/>
    </row>
    <row r="5063" spans="5:7" x14ac:dyDescent="0.25">
      <c r="E5063" s="31"/>
      <c r="F5063" s="31"/>
      <c r="G5063" s="31"/>
    </row>
    <row r="5064" spans="5:7" x14ac:dyDescent="0.25">
      <c r="E5064" s="31"/>
      <c r="F5064" s="31"/>
      <c r="G5064" s="31"/>
    </row>
    <row r="5065" spans="5:7" x14ac:dyDescent="0.25">
      <c r="E5065" s="31"/>
      <c r="F5065" s="31"/>
      <c r="G5065" s="31"/>
    </row>
    <row r="5066" spans="5:7" x14ac:dyDescent="0.25">
      <c r="E5066" s="31"/>
      <c r="F5066" s="31"/>
      <c r="G5066" s="31"/>
    </row>
    <row r="5067" spans="5:7" x14ac:dyDescent="0.25">
      <c r="E5067" s="31"/>
      <c r="F5067" s="31"/>
      <c r="G5067" s="31"/>
    </row>
    <row r="5068" spans="5:7" x14ac:dyDescent="0.25">
      <c r="E5068" s="31"/>
      <c r="F5068" s="31"/>
      <c r="G5068" s="31"/>
    </row>
    <row r="5069" spans="5:7" x14ac:dyDescent="0.25">
      <c r="E5069" s="31"/>
      <c r="F5069" s="31"/>
      <c r="G5069" s="31"/>
    </row>
    <row r="5070" spans="5:7" x14ac:dyDescent="0.25">
      <c r="E5070" s="31"/>
      <c r="F5070" s="31"/>
      <c r="G5070" s="31"/>
    </row>
    <row r="5071" spans="5:7" x14ac:dyDescent="0.25">
      <c r="E5071" s="31"/>
      <c r="F5071" s="31"/>
      <c r="G5071" s="31"/>
    </row>
    <row r="5072" spans="5:7" x14ac:dyDescent="0.25">
      <c r="E5072" s="31"/>
      <c r="F5072" s="31"/>
      <c r="G5072" s="31"/>
    </row>
    <row r="5073" spans="5:7" x14ac:dyDescent="0.25">
      <c r="E5073" s="31"/>
      <c r="F5073" s="31"/>
      <c r="G5073" s="31"/>
    </row>
    <row r="5074" spans="5:7" x14ac:dyDescent="0.25">
      <c r="E5074" s="31"/>
      <c r="F5074" s="31"/>
      <c r="G5074" s="31"/>
    </row>
    <row r="5075" spans="5:7" x14ac:dyDescent="0.25">
      <c r="E5075" s="31"/>
      <c r="F5075" s="31"/>
      <c r="G5075" s="31"/>
    </row>
    <row r="5076" spans="5:7" x14ac:dyDescent="0.25">
      <c r="E5076" s="31"/>
      <c r="F5076" s="31"/>
      <c r="G5076" s="31"/>
    </row>
    <row r="5077" spans="5:7" x14ac:dyDescent="0.25">
      <c r="E5077" s="31"/>
      <c r="F5077" s="31"/>
      <c r="G5077" s="31"/>
    </row>
    <row r="5078" spans="5:7" x14ac:dyDescent="0.25">
      <c r="E5078" s="31"/>
      <c r="F5078" s="31"/>
      <c r="G5078" s="31"/>
    </row>
    <row r="5079" spans="5:7" x14ac:dyDescent="0.25">
      <c r="E5079" s="31"/>
      <c r="F5079" s="31"/>
      <c r="G5079" s="31"/>
    </row>
    <row r="5080" spans="5:7" x14ac:dyDescent="0.25">
      <c r="E5080" s="31"/>
      <c r="F5080" s="31"/>
      <c r="G5080" s="31"/>
    </row>
    <row r="5081" spans="5:7" x14ac:dyDescent="0.25">
      <c r="E5081" s="31"/>
      <c r="F5081" s="31"/>
      <c r="G5081" s="31"/>
    </row>
    <row r="5082" spans="5:7" x14ac:dyDescent="0.25">
      <c r="E5082" s="31"/>
      <c r="F5082" s="31"/>
      <c r="G5082" s="31"/>
    </row>
    <row r="5083" spans="5:7" x14ac:dyDescent="0.25">
      <c r="E5083" s="31"/>
      <c r="F5083" s="31"/>
      <c r="G5083" s="31"/>
    </row>
    <row r="5084" spans="5:7" x14ac:dyDescent="0.25">
      <c r="E5084" s="31"/>
      <c r="F5084" s="31"/>
      <c r="G5084" s="31"/>
    </row>
    <row r="5085" spans="5:7" x14ac:dyDescent="0.25">
      <c r="E5085" s="31"/>
      <c r="F5085" s="31"/>
      <c r="G5085" s="31"/>
    </row>
    <row r="5086" spans="5:7" x14ac:dyDescent="0.25">
      <c r="E5086" s="31"/>
      <c r="F5086" s="31"/>
      <c r="G5086" s="31"/>
    </row>
    <row r="5087" spans="5:7" x14ac:dyDescent="0.25">
      <c r="E5087" s="31"/>
      <c r="F5087" s="31"/>
      <c r="G5087" s="31"/>
    </row>
    <row r="5088" spans="5:7" x14ac:dyDescent="0.25">
      <c r="E5088" s="31"/>
      <c r="F5088" s="31"/>
      <c r="G5088" s="31"/>
    </row>
    <row r="5089" spans="5:7" x14ac:dyDescent="0.25">
      <c r="E5089" s="31"/>
      <c r="F5089" s="31"/>
      <c r="G5089" s="31"/>
    </row>
    <row r="5090" spans="5:7" x14ac:dyDescent="0.25">
      <c r="E5090" s="31"/>
      <c r="F5090" s="31"/>
      <c r="G5090" s="31"/>
    </row>
    <row r="5091" spans="5:7" x14ac:dyDescent="0.25">
      <c r="E5091" s="31"/>
      <c r="F5091" s="31"/>
      <c r="G5091" s="31"/>
    </row>
    <row r="5092" spans="5:7" x14ac:dyDescent="0.25">
      <c r="E5092" s="31"/>
      <c r="F5092" s="31"/>
      <c r="G5092" s="31"/>
    </row>
    <row r="5093" spans="5:7" x14ac:dyDescent="0.25">
      <c r="E5093" s="31"/>
      <c r="F5093" s="31"/>
      <c r="G5093" s="31"/>
    </row>
    <row r="5094" spans="5:7" x14ac:dyDescent="0.25">
      <c r="E5094" s="31"/>
      <c r="F5094" s="31"/>
      <c r="G5094" s="31"/>
    </row>
    <row r="5095" spans="5:7" x14ac:dyDescent="0.25">
      <c r="E5095" s="31"/>
      <c r="F5095" s="31"/>
      <c r="G5095" s="31"/>
    </row>
    <row r="5096" spans="5:7" x14ac:dyDescent="0.25">
      <c r="E5096" s="31"/>
      <c r="F5096" s="31"/>
      <c r="G5096" s="31"/>
    </row>
    <row r="5097" spans="5:7" x14ac:dyDescent="0.25">
      <c r="E5097" s="31"/>
      <c r="F5097" s="31"/>
      <c r="G5097" s="31"/>
    </row>
    <row r="5098" spans="5:7" x14ac:dyDescent="0.25">
      <c r="E5098" s="31"/>
      <c r="F5098" s="31"/>
      <c r="G5098" s="31"/>
    </row>
    <row r="5099" spans="5:7" x14ac:dyDescent="0.25">
      <c r="E5099" s="31"/>
      <c r="F5099" s="31"/>
      <c r="G5099" s="31"/>
    </row>
    <row r="5100" spans="5:7" x14ac:dyDescent="0.25">
      <c r="E5100" s="31"/>
      <c r="F5100" s="31"/>
      <c r="G5100" s="31"/>
    </row>
    <row r="5101" spans="5:7" x14ac:dyDescent="0.25">
      <c r="E5101" s="31"/>
      <c r="F5101" s="31"/>
      <c r="G5101" s="31"/>
    </row>
    <row r="5102" spans="5:7" x14ac:dyDescent="0.25">
      <c r="E5102" s="31"/>
      <c r="F5102" s="31"/>
      <c r="G5102" s="31"/>
    </row>
    <row r="5103" spans="5:7" x14ac:dyDescent="0.25">
      <c r="E5103" s="31"/>
      <c r="F5103" s="31"/>
      <c r="G5103" s="31"/>
    </row>
    <row r="5104" spans="5:7" x14ac:dyDescent="0.25">
      <c r="E5104" s="31"/>
      <c r="F5104" s="31"/>
      <c r="G5104" s="31"/>
    </row>
    <row r="5105" spans="5:7" x14ac:dyDescent="0.25">
      <c r="E5105" s="31"/>
      <c r="F5105" s="31"/>
      <c r="G5105" s="31"/>
    </row>
    <row r="5106" spans="5:7" x14ac:dyDescent="0.25">
      <c r="E5106" s="31"/>
      <c r="F5106" s="31"/>
      <c r="G5106" s="31"/>
    </row>
    <row r="5107" spans="5:7" x14ac:dyDescent="0.25">
      <c r="E5107" s="31"/>
      <c r="F5107" s="31"/>
      <c r="G5107" s="31"/>
    </row>
    <row r="5108" spans="5:7" x14ac:dyDescent="0.25">
      <c r="E5108" s="31"/>
      <c r="F5108" s="31"/>
      <c r="G5108" s="31"/>
    </row>
    <row r="5109" spans="5:7" x14ac:dyDescent="0.25">
      <c r="E5109" s="31"/>
      <c r="F5109" s="31"/>
      <c r="G5109" s="31"/>
    </row>
    <row r="5110" spans="5:7" x14ac:dyDescent="0.25">
      <c r="E5110" s="31"/>
      <c r="F5110" s="31"/>
      <c r="G5110" s="31"/>
    </row>
    <row r="5111" spans="5:7" x14ac:dyDescent="0.25">
      <c r="E5111" s="31"/>
      <c r="F5111" s="31"/>
      <c r="G5111" s="31"/>
    </row>
    <row r="5112" spans="5:7" x14ac:dyDescent="0.25">
      <c r="E5112" s="31"/>
      <c r="F5112" s="31"/>
      <c r="G5112" s="31"/>
    </row>
    <row r="5113" spans="5:7" x14ac:dyDescent="0.25">
      <c r="E5113" s="31"/>
      <c r="F5113" s="31"/>
      <c r="G5113" s="31"/>
    </row>
    <row r="5114" spans="5:7" x14ac:dyDescent="0.25">
      <c r="E5114" s="31"/>
      <c r="F5114" s="31"/>
      <c r="G5114" s="31"/>
    </row>
    <row r="5115" spans="5:7" x14ac:dyDescent="0.25">
      <c r="E5115" s="31"/>
      <c r="F5115" s="31"/>
      <c r="G5115" s="31"/>
    </row>
    <row r="5116" spans="5:7" x14ac:dyDescent="0.25">
      <c r="E5116" s="31"/>
      <c r="F5116" s="31"/>
      <c r="G5116" s="31"/>
    </row>
    <row r="5117" spans="5:7" x14ac:dyDescent="0.25">
      <c r="E5117" s="31"/>
      <c r="F5117" s="31"/>
      <c r="G5117" s="31"/>
    </row>
    <row r="5118" spans="5:7" x14ac:dyDescent="0.25">
      <c r="E5118" s="31"/>
      <c r="F5118" s="31"/>
      <c r="G5118" s="31"/>
    </row>
    <row r="5119" spans="5:7" x14ac:dyDescent="0.25">
      <c r="E5119" s="31"/>
      <c r="F5119" s="31"/>
      <c r="G5119" s="31"/>
    </row>
    <row r="5120" spans="5:7" x14ac:dyDescent="0.25">
      <c r="E5120" s="31"/>
      <c r="F5120" s="31"/>
      <c r="G5120" s="31"/>
    </row>
    <row r="5121" spans="5:7" x14ac:dyDescent="0.25">
      <c r="E5121" s="31"/>
      <c r="F5121" s="31"/>
      <c r="G5121" s="31"/>
    </row>
    <row r="5122" spans="5:7" x14ac:dyDescent="0.25">
      <c r="E5122" s="31"/>
      <c r="F5122" s="31"/>
      <c r="G5122" s="31"/>
    </row>
    <row r="5123" spans="5:7" x14ac:dyDescent="0.25">
      <c r="E5123" s="31"/>
      <c r="F5123" s="31"/>
      <c r="G5123" s="31"/>
    </row>
    <row r="5124" spans="5:7" x14ac:dyDescent="0.25">
      <c r="E5124" s="31"/>
      <c r="F5124" s="31"/>
      <c r="G5124" s="31"/>
    </row>
    <row r="5125" spans="5:7" x14ac:dyDescent="0.25">
      <c r="E5125" s="31"/>
      <c r="F5125" s="31"/>
      <c r="G5125" s="31"/>
    </row>
    <row r="5126" spans="5:7" x14ac:dyDescent="0.25">
      <c r="E5126" s="31"/>
      <c r="F5126" s="31"/>
      <c r="G5126" s="31"/>
    </row>
    <row r="5127" spans="5:7" x14ac:dyDescent="0.25">
      <c r="E5127" s="31"/>
      <c r="F5127" s="31"/>
      <c r="G5127" s="31"/>
    </row>
    <row r="5128" spans="5:7" x14ac:dyDescent="0.25">
      <c r="E5128" s="31"/>
      <c r="F5128" s="31"/>
      <c r="G5128" s="31"/>
    </row>
    <row r="5129" spans="5:7" x14ac:dyDescent="0.25">
      <c r="E5129" s="31"/>
      <c r="F5129" s="31"/>
      <c r="G5129" s="31"/>
    </row>
    <row r="5130" spans="5:7" x14ac:dyDescent="0.25">
      <c r="E5130" s="31"/>
      <c r="F5130" s="31"/>
      <c r="G5130" s="31"/>
    </row>
    <row r="5131" spans="5:7" x14ac:dyDescent="0.25">
      <c r="E5131" s="31"/>
      <c r="F5131" s="31"/>
      <c r="G5131" s="31"/>
    </row>
    <row r="5132" spans="5:7" x14ac:dyDescent="0.25">
      <c r="E5132" s="31"/>
      <c r="F5132" s="31"/>
      <c r="G5132" s="31"/>
    </row>
    <row r="5133" spans="5:7" x14ac:dyDescent="0.25">
      <c r="E5133" s="31"/>
      <c r="F5133" s="31"/>
      <c r="G5133" s="31"/>
    </row>
    <row r="5134" spans="5:7" x14ac:dyDescent="0.25">
      <c r="E5134" s="31"/>
      <c r="F5134" s="31"/>
      <c r="G5134" s="31"/>
    </row>
    <row r="5135" spans="5:7" x14ac:dyDescent="0.25">
      <c r="E5135" s="31"/>
      <c r="F5135" s="31"/>
      <c r="G5135" s="31"/>
    </row>
    <row r="5136" spans="5:7" x14ac:dyDescent="0.25">
      <c r="E5136" s="31"/>
      <c r="F5136" s="31"/>
      <c r="G5136" s="31"/>
    </row>
    <row r="5137" spans="5:7" x14ac:dyDescent="0.25">
      <c r="E5137" s="31"/>
      <c r="F5137" s="31"/>
      <c r="G5137" s="31"/>
    </row>
    <row r="5138" spans="5:7" x14ac:dyDescent="0.25">
      <c r="E5138" s="31"/>
      <c r="F5138" s="31"/>
      <c r="G5138" s="31"/>
    </row>
    <row r="5139" spans="5:7" x14ac:dyDescent="0.25">
      <c r="E5139" s="31"/>
      <c r="F5139" s="31"/>
      <c r="G5139" s="31"/>
    </row>
    <row r="5140" spans="5:7" x14ac:dyDescent="0.25">
      <c r="E5140" s="31"/>
      <c r="F5140" s="31"/>
      <c r="G5140" s="31"/>
    </row>
    <row r="5141" spans="5:7" x14ac:dyDescent="0.25">
      <c r="E5141" s="31"/>
      <c r="F5141" s="31"/>
      <c r="G5141" s="31"/>
    </row>
    <row r="5142" spans="5:7" x14ac:dyDescent="0.25">
      <c r="E5142" s="31"/>
      <c r="F5142" s="31"/>
      <c r="G5142" s="31"/>
    </row>
    <row r="5143" spans="5:7" x14ac:dyDescent="0.25">
      <c r="E5143" s="31"/>
      <c r="F5143" s="31"/>
      <c r="G5143" s="31"/>
    </row>
    <row r="5144" spans="5:7" x14ac:dyDescent="0.25">
      <c r="E5144" s="31"/>
      <c r="F5144" s="31"/>
      <c r="G5144" s="31"/>
    </row>
    <row r="5145" spans="5:7" x14ac:dyDescent="0.25">
      <c r="E5145" s="31"/>
      <c r="F5145" s="31"/>
      <c r="G5145" s="31"/>
    </row>
    <row r="5146" spans="5:7" x14ac:dyDescent="0.25">
      <c r="E5146" s="31"/>
      <c r="F5146" s="31"/>
      <c r="G5146" s="31"/>
    </row>
    <row r="5147" spans="5:7" x14ac:dyDescent="0.25">
      <c r="E5147" s="31"/>
      <c r="F5147" s="31"/>
      <c r="G5147" s="31"/>
    </row>
    <row r="5148" spans="5:7" x14ac:dyDescent="0.25">
      <c r="E5148" s="31"/>
      <c r="F5148" s="31"/>
      <c r="G5148" s="31"/>
    </row>
    <row r="5149" spans="5:7" x14ac:dyDescent="0.25">
      <c r="E5149" s="31"/>
      <c r="F5149" s="31"/>
      <c r="G5149" s="31"/>
    </row>
    <row r="5150" spans="5:7" x14ac:dyDescent="0.25">
      <c r="E5150" s="31"/>
      <c r="F5150" s="31"/>
      <c r="G5150" s="31"/>
    </row>
    <row r="5151" spans="5:7" x14ac:dyDescent="0.25">
      <c r="E5151" s="31"/>
      <c r="F5151" s="31"/>
      <c r="G5151" s="31"/>
    </row>
    <row r="5152" spans="5:7" x14ac:dyDescent="0.25">
      <c r="E5152" s="31"/>
      <c r="F5152" s="31"/>
      <c r="G5152" s="31"/>
    </row>
    <row r="5153" spans="5:7" x14ac:dyDescent="0.25">
      <c r="E5153" s="31"/>
      <c r="F5153" s="31"/>
      <c r="G5153" s="31"/>
    </row>
    <row r="5154" spans="5:7" x14ac:dyDescent="0.25">
      <c r="E5154" s="31"/>
      <c r="F5154" s="31"/>
      <c r="G5154" s="31"/>
    </row>
    <row r="5155" spans="5:7" x14ac:dyDescent="0.25">
      <c r="E5155" s="31"/>
      <c r="F5155" s="31"/>
      <c r="G5155" s="31"/>
    </row>
    <row r="5156" spans="5:7" x14ac:dyDescent="0.25">
      <c r="E5156" s="31"/>
      <c r="F5156" s="31"/>
      <c r="G5156" s="31"/>
    </row>
    <row r="5157" spans="5:7" x14ac:dyDescent="0.25">
      <c r="E5157" s="31"/>
      <c r="F5157" s="31"/>
      <c r="G5157" s="31"/>
    </row>
    <row r="5158" spans="5:7" x14ac:dyDescent="0.25">
      <c r="E5158" s="31"/>
      <c r="F5158" s="31"/>
      <c r="G5158" s="31"/>
    </row>
    <row r="5159" spans="5:7" x14ac:dyDescent="0.25">
      <c r="E5159" s="31"/>
      <c r="F5159" s="31"/>
      <c r="G5159" s="31"/>
    </row>
    <row r="5160" spans="5:7" x14ac:dyDescent="0.25">
      <c r="E5160" s="31"/>
      <c r="F5160" s="31"/>
      <c r="G5160" s="31"/>
    </row>
    <row r="5161" spans="5:7" x14ac:dyDescent="0.25">
      <c r="E5161" s="31"/>
      <c r="F5161" s="31"/>
      <c r="G5161" s="31"/>
    </row>
    <row r="5162" spans="5:7" x14ac:dyDescent="0.25">
      <c r="E5162" s="31"/>
      <c r="F5162" s="31"/>
      <c r="G5162" s="31"/>
    </row>
    <row r="5163" spans="5:7" x14ac:dyDescent="0.25">
      <c r="E5163" s="31"/>
      <c r="F5163" s="31"/>
      <c r="G5163" s="31"/>
    </row>
    <row r="5164" spans="5:7" x14ac:dyDescent="0.25">
      <c r="E5164" s="31"/>
      <c r="F5164" s="31"/>
      <c r="G5164" s="31"/>
    </row>
    <row r="5165" spans="5:7" x14ac:dyDescent="0.25">
      <c r="E5165" s="31"/>
      <c r="F5165" s="31"/>
      <c r="G5165" s="31"/>
    </row>
    <row r="5166" spans="5:7" x14ac:dyDescent="0.25">
      <c r="E5166" s="31"/>
      <c r="F5166" s="31"/>
      <c r="G5166" s="31"/>
    </row>
    <row r="5167" spans="5:7" x14ac:dyDescent="0.25">
      <c r="E5167" s="31"/>
      <c r="F5167" s="31"/>
      <c r="G5167" s="31"/>
    </row>
    <row r="5168" spans="5:7" x14ac:dyDescent="0.25">
      <c r="E5168" s="31"/>
      <c r="F5168" s="31"/>
      <c r="G5168" s="31"/>
    </row>
    <row r="5169" spans="5:7" x14ac:dyDescent="0.25">
      <c r="E5169" s="31"/>
      <c r="F5169" s="31"/>
      <c r="G5169" s="31"/>
    </row>
    <row r="5170" spans="5:7" x14ac:dyDescent="0.25">
      <c r="E5170" s="31"/>
      <c r="F5170" s="31"/>
      <c r="G5170" s="31"/>
    </row>
    <row r="5171" spans="5:7" x14ac:dyDescent="0.25">
      <c r="E5171" s="31"/>
      <c r="F5171" s="31"/>
      <c r="G5171" s="31"/>
    </row>
    <row r="5172" spans="5:7" x14ac:dyDescent="0.25">
      <c r="E5172" s="31"/>
      <c r="F5172" s="31"/>
      <c r="G5172" s="31"/>
    </row>
    <row r="5173" spans="5:7" x14ac:dyDescent="0.25">
      <c r="E5173" s="31"/>
      <c r="F5173" s="31"/>
      <c r="G5173" s="31"/>
    </row>
    <row r="5174" spans="5:7" x14ac:dyDescent="0.25">
      <c r="E5174" s="31"/>
      <c r="F5174" s="31"/>
      <c r="G5174" s="31"/>
    </row>
    <row r="5175" spans="5:7" x14ac:dyDescent="0.25">
      <c r="E5175" s="31"/>
      <c r="F5175" s="31"/>
      <c r="G5175" s="31"/>
    </row>
    <row r="5176" spans="5:7" x14ac:dyDescent="0.25">
      <c r="E5176" s="31"/>
      <c r="F5176" s="31"/>
      <c r="G5176" s="31"/>
    </row>
    <row r="5177" spans="5:7" x14ac:dyDescent="0.25">
      <c r="E5177" s="31"/>
      <c r="F5177" s="31"/>
      <c r="G5177" s="31"/>
    </row>
    <row r="5178" spans="5:7" x14ac:dyDescent="0.25">
      <c r="E5178" s="31"/>
      <c r="F5178" s="31"/>
      <c r="G5178" s="31"/>
    </row>
    <row r="5179" spans="5:7" x14ac:dyDescent="0.25">
      <c r="E5179" s="31"/>
      <c r="F5179" s="31"/>
      <c r="G5179" s="31"/>
    </row>
    <row r="5180" spans="5:7" x14ac:dyDescent="0.25">
      <c r="E5180" s="31"/>
      <c r="F5180" s="31"/>
      <c r="G5180" s="31"/>
    </row>
    <row r="5181" spans="5:7" x14ac:dyDescent="0.25">
      <c r="E5181" s="31"/>
      <c r="F5181" s="31"/>
      <c r="G5181" s="31"/>
    </row>
    <row r="5182" spans="5:7" x14ac:dyDescent="0.25">
      <c r="E5182" s="31"/>
      <c r="F5182" s="31"/>
      <c r="G5182" s="31"/>
    </row>
    <row r="5183" spans="5:7" x14ac:dyDescent="0.25">
      <c r="E5183" s="31"/>
      <c r="F5183" s="31"/>
      <c r="G5183" s="31"/>
    </row>
    <row r="5184" spans="5:7" x14ac:dyDescent="0.25">
      <c r="E5184" s="31"/>
      <c r="F5184" s="31"/>
      <c r="G5184" s="31"/>
    </row>
    <row r="5185" spans="5:7" x14ac:dyDescent="0.25">
      <c r="E5185" s="31"/>
      <c r="F5185" s="31"/>
      <c r="G5185" s="31"/>
    </row>
    <row r="5186" spans="5:7" x14ac:dyDescent="0.25">
      <c r="E5186" s="31"/>
      <c r="F5186" s="31"/>
      <c r="G5186" s="31"/>
    </row>
    <row r="5187" spans="5:7" x14ac:dyDescent="0.25">
      <c r="E5187" s="31"/>
      <c r="F5187" s="31"/>
      <c r="G5187" s="31"/>
    </row>
    <row r="5188" spans="5:7" x14ac:dyDescent="0.25">
      <c r="E5188" s="31"/>
      <c r="F5188" s="31"/>
      <c r="G5188" s="31"/>
    </row>
    <row r="5189" spans="5:7" x14ac:dyDescent="0.25">
      <c r="E5189" s="31"/>
      <c r="F5189" s="31"/>
      <c r="G5189" s="31"/>
    </row>
    <row r="5190" spans="5:7" x14ac:dyDescent="0.25">
      <c r="E5190" s="31"/>
      <c r="F5190" s="31"/>
      <c r="G5190" s="31"/>
    </row>
    <row r="5191" spans="5:7" x14ac:dyDescent="0.25">
      <c r="E5191" s="31"/>
      <c r="F5191" s="31"/>
      <c r="G5191" s="31"/>
    </row>
    <row r="5192" spans="5:7" x14ac:dyDescent="0.25">
      <c r="E5192" s="31"/>
      <c r="F5192" s="31"/>
      <c r="G5192" s="31"/>
    </row>
    <row r="5193" spans="5:7" x14ac:dyDescent="0.25">
      <c r="E5193" s="31"/>
      <c r="F5193" s="31"/>
      <c r="G5193" s="31"/>
    </row>
    <row r="5194" spans="5:7" x14ac:dyDescent="0.25">
      <c r="E5194" s="31"/>
      <c r="F5194" s="31"/>
      <c r="G5194" s="31"/>
    </row>
    <row r="5195" spans="5:7" x14ac:dyDescent="0.25">
      <c r="E5195" s="31"/>
      <c r="F5195" s="31"/>
      <c r="G5195" s="31"/>
    </row>
    <row r="5196" spans="5:7" x14ac:dyDescent="0.25">
      <c r="E5196" s="31"/>
      <c r="F5196" s="31"/>
      <c r="G5196" s="31"/>
    </row>
    <row r="5197" spans="5:7" x14ac:dyDescent="0.25">
      <c r="E5197" s="31"/>
      <c r="F5197" s="31"/>
      <c r="G5197" s="31"/>
    </row>
    <row r="5198" spans="5:7" x14ac:dyDescent="0.25">
      <c r="E5198" s="31"/>
      <c r="F5198" s="31"/>
      <c r="G5198" s="31"/>
    </row>
    <row r="5199" spans="5:7" x14ac:dyDescent="0.25">
      <c r="E5199" s="31"/>
      <c r="F5199" s="31"/>
      <c r="G5199" s="31"/>
    </row>
    <row r="5200" spans="5:7" x14ac:dyDescent="0.25">
      <c r="E5200" s="31"/>
      <c r="F5200" s="31"/>
      <c r="G5200" s="31"/>
    </row>
    <row r="5201" spans="5:7" x14ac:dyDescent="0.25">
      <c r="E5201" s="31"/>
      <c r="F5201" s="31"/>
      <c r="G5201" s="31"/>
    </row>
    <row r="5202" spans="5:7" x14ac:dyDescent="0.25">
      <c r="E5202" s="31"/>
      <c r="F5202" s="31"/>
      <c r="G5202" s="31"/>
    </row>
    <row r="5203" spans="5:7" x14ac:dyDescent="0.25">
      <c r="E5203" s="31"/>
      <c r="F5203" s="31"/>
      <c r="G5203" s="31"/>
    </row>
    <row r="5204" spans="5:7" x14ac:dyDescent="0.25">
      <c r="E5204" s="31"/>
      <c r="F5204" s="31"/>
      <c r="G5204" s="31"/>
    </row>
    <row r="5205" spans="5:7" x14ac:dyDescent="0.25">
      <c r="E5205" s="31"/>
      <c r="F5205" s="31"/>
      <c r="G5205" s="31"/>
    </row>
    <row r="5206" spans="5:7" x14ac:dyDescent="0.25">
      <c r="E5206" s="31"/>
      <c r="F5206" s="31"/>
      <c r="G5206" s="31"/>
    </row>
    <row r="5207" spans="5:7" x14ac:dyDescent="0.25">
      <c r="E5207" s="31"/>
      <c r="F5207" s="31"/>
      <c r="G5207" s="31"/>
    </row>
    <row r="5208" spans="5:7" x14ac:dyDescent="0.25">
      <c r="E5208" s="31"/>
      <c r="F5208" s="31"/>
      <c r="G5208" s="31"/>
    </row>
    <row r="5209" spans="5:7" x14ac:dyDescent="0.25">
      <c r="E5209" s="31"/>
      <c r="F5209" s="31"/>
      <c r="G5209" s="31"/>
    </row>
    <row r="5210" spans="5:7" x14ac:dyDescent="0.25">
      <c r="E5210" s="31"/>
      <c r="F5210" s="31"/>
      <c r="G5210" s="31"/>
    </row>
    <row r="5211" spans="5:7" x14ac:dyDescent="0.25">
      <c r="E5211" s="31"/>
      <c r="F5211" s="31"/>
      <c r="G5211" s="31"/>
    </row>
    <row r="5212" spans="5:7" x14ac:dyDescent="0.25">
      <c r="E5212" s="31"/>
      <c r="F5212" s="31"/>
      <c r="G5212" s="31"/>
    </row>
    <row r="5213" spans="5:7" x14ac:dyDescent="0.25">
      <c r="E5213" s="31"/>
      <c r="F5213" s="31"/>
      <c r="G5213" s="31"/>
    </row>
    <row r="5214" spans="5:7" x14ac:dyDescent="0.25">
      <c r="E5214" s="31"/>
      <c r="F5214" s="31"/>
      <c r="G5214" s="31"/>
    </row>
    <row r="5215" spans="5:7" x14ac:dyDescent="0.25">
      <c r="E5215" s="31"/>
      <c r="F5215" s="31"/>
      <c r="G5215" s="31"/>
    </row>
    <row r="5216" spans="5:7" x14ac:dyDescent="0.25">
      <c r="E5216" s="31"/>
      <c r="F5216" s="31"/>
      <c r="G5216" s="31"/>
    </row>
    <row r="5217" spans="5:7" x14ac:dyDescent="0.25">
      <c r="E5217" s="31"/>
      <c r="F5217" s="31"/>
      <c r="G5217" s="31"/>
    </row>
    <row r="5218" spans="5:7" x14ac:dyDescent="0.25">
      <c r="E5218" s="31"/>
      <c r="F5218" s="31"/>
      <c r="G5218" s="31"/>
    </row>
    <row r="5219" spans="5:7" x14ac:dyDescent="0.25">
      <c r="E5219" s="31"/>
      <c r="F5219" s="31"/>
      <c r="G5219" s="31"/>
    </row>
    <row r="5220" spans="5:7" x14ac:dyDescent="0.25">
      <c r="E5220" s="31"/>
      <c r="F5220" s="31"/>
      <c r="G5220" s="31"/>
    </row>
    <row r="5221" spans="5:7" x14ac:dyDescent="0.25">
      <c r="E5221" s="31"/>
      <c r="F5221" s="31"/>
      <c r="G5221" s="31"/>
    </row>
    <row r="5222" spans="5:7" x14ac:dyDescent="0.25">
      <c r="E5222" s="31"/>
      <c r="F5222" s="31"/>
      <c r="G5222" s="31"/>
    </row>
    <row r="5223" spans="5:7" x14ac:dyDescent="0.25">
      <c r="E5223" s="31"/>
      <c r="F5223" s="31"/>
      <c r="G5223" s="31"/>
    </row>
    <row r="5224" spans="5:7" x14ac:dyDescent="0.25">
      <c r="E5224" s="31"/>
      <c r="F5224" s="31"/>
      <c r="G5224" s="31"/>
    </row>
    <row r="5225" spans="5:7" x14ac:dyDescent="0.25">
      <c r="E5225" s="31"/>
      <c r="F5225" s="31"/>
      <c r="G5225" s="31"/>
    </row>
    <row r="5226" spans="5:7" x14ac:dyDescent="0.25">
      <c r="E5226" s="31"/>
      <c r="F5226" s="31"/>
      <c r="G5226" s="31"/>
    </row>
    <row r="5227" spans="5:7" x14ac:dyDescent="0.25">
      <c r="E5227" s="31"/>
      <c r="F5227" s="31"/>
      <c r="G5227" s="31"/>
    </row>
    <row r="5228" spans="5:7" x14ac:dyDescent="0.25">
      <c r="E5228" s="31"/>
      <c r="F5228" s="31"/>
      <c r="G5228" s="31"/>
    </row>
    <row r="5229" spans="5:7" x14ac:dyDescent="0.25">
      <c r="E5229" s="31"/>
      <c r="F5229" s="31"/>
      <c r="G5229" s="31"/>
    </row>
    <row r="5230" spans="5:7" x14ac:dyDescent="0.25">
      <c r="E5230" s="31"/>
      <c r="F5230" s="31"/>
      <c r="G5230" s="31"/>
    </row>
    <row r="5231" spans="5:7" x14ac:dyDescent="0.25">
      <c r="E5231" s="31"/>
      <c r="F5231" s="31"/>
      <c r="G5231" s="31"/>
    </row>
    <row r="5232" spans="5:7" x14ac:dyDescent="0.25">
      <c r="E5232" s="31"/>
      <c r="F5232" s="31"/>
      <c r="G5232" s="31"/>
    </row>
    <row r="5233" spans="5:7" x14ac:dyDescent="0.25">
      <c r="E5233" s="31"/>
      <c r="F5233" s="31"/>
      <c r="G5233" s="31"/>
    </row>
    <row r="5234" spans="5:7" x14ac:dyDescent="0.25">
      <c r="E5234" s="31"/>
      <c r="F5234" s="31"/>
      <c r="G5234" s="31"/>
    </row>
    <row r="5235" spans="5:7" x14ac:dyDescent="0.25">
      <c r="E5235" s="31"/>
      <c r="F5235" s="31"/>
      <c r="G5235" s="31"/>
    </row>
    <row r="5236" spans="5:7" x14ac:dyDescent="0.25">
      <c r="E5236" s="31"/>
      <c r="F5236" s="31"/>
      <c r="G5236" s="31"/>
    </row>
    <row r="5237" spans="5:7" x14ac:dyDescent="0.25">
      <c r="E5237" s="31"/>
      <c r="F5237" s="31"/>
      <c r="G5237" s="31"/>
    </row>
    <row r="5238" spans="5:7" x14ac:dyDescent="0.25">
      <c r="E5238" s="31"/>
      <c r="F5238" s="31"/>
      <c r="G5238" s="31"/>
    </row>
    <row r="5239" spans="5:7" x14ac:dyDescent="0.25">
      <c r="E5239" s="31"/>
      <c r="F5239" s="31"/>
      <c r="G5239" s="31"/>
    </row>
    <row r="5240" spans="5:7" x14ac:dyDescent="0.25">
      <c r="E5240" s="31"/>
      <c r="F5240" s="31"/>
      <c r="G5240" s="31"/>
    </row>
    <row r="5241" spans="5:7" x14ac:dyDescent="0.25">
      <c r="E5241" s="31"/>
      <c r="F5241" s="31"/>
      <c r="G5241" s="31"/>
    </row>
    <row r="5242" spans="5:7" x14ac:dyDescent="0.25">
      <c r="E5242" s="31"/>
      <c r="F5242" s="31"/>
      <c r="G5242" s="31"/>
    </row>
    <row r="5243" spans="5:7" x14ac:dyDescent="0.25">
      <c r="E5243" s="31"/>
      <c r="F5243" s="31"/>
      <c r="G5243" s="31"/>
    </row>
    <row r="5244" spans="5:7" x14ac:dyDescent="0.25">
      <c r="E5244" s="31"/>
      <c r="F5244" s="31"/>
      <c r="G5244" s="31"/>
    </row>
    <row r="5245" spans="5:7" x14ac:dyDescent="0.25">
      <c r="E5245" s="31"/>
      <c r="F5245" s="31"/>
      <c r="G5245" s="31"/>
    </row>
    <row r="5246" spans="5:7" x14ac:dyDescent="0.25">
      <c r="E5246" s="31"/>
      <c r="F5246" s="31"/>
      <c r="G5246" s="31"/>
    </row>
    <row r="5247" spans="5:7" x14ac:dyDescent="0.25">
      <c r="E5247" s="31"/>
      <c r="F5247" s="31"/>
      <c r="G5247" s="31"/>
    </row>
    <row r="5248" spans="5:7" x14ac:dyDescent="0.25">
      <c r="E5248" s="31"/>
      <c r="F5248" s="31"/>
      <c r="G5248" s="31"/>
    </row>
    <row r="5249" spans="5:7" x14ac:dyDescent="0.25">
      <c r="E5249" s="31"/>
      <c r="F5249" s="31"/>
      <c r="G5249" s="31"/>
    </row>
    <row r="5250" spans="5:7" x14ac:dyDescent="0.25">
      <c r="E5250" s="31"/>
      <c r="F5250" s="31"/>
      <c r="G5250" s="31"/>
    </row>
    <row r="5251" spans="5:7" x14ac:dyDescent="0.25">
      <c r="E5251" s="31"/>
      <c r="F5251" s="31"/>
      <c r="G5251" s="31"/>
    </row>
    <row r="5252" spans="5:7" x14ac:dyDescent="0.25">
      <c r="E5252" s="31"/>
      <c r="F5252" s="31"/>
      <c r="G5252" s="31"/>
    </row>
    <row r="5253" spans="5:7" x14ac:dyDescent="0.25">
      <c r="E5253" s="31"/>
      <c r="F5253" s="31"/>
      <c r="G5253" s="31"/>
    </row>
    <row r="5254" spans="5:7" x14ac:dyDescent="0.25">
      <c r="E5254" s="31"/>
      <c r="F5254" s="31"/>
      <c r="G5254" s="31"/>
    </row>
    <row r="5255" spans="5:7" x14ac:dyDescent="0.25">
      <c r="E5255" s="31"/>
      <c r="F5255" s="31"/>
      <c r="G5255" s="31"/>
    </row>
    <row r="5256" spans="5:7" x14ac:dyDescent="0.25">
      <c r="E5256" s="31"/>
      <c r="F5256" s="31"/>
      <c r="G5256" s="31"/>
    </row>
    <row r="5257" spans="5:7" x14ac:dyDescent="0.25">
      <c r="E5257" s="31"/>
      <c r="F5257" s="31"/>
      <c r="G5257" s="31"/>
    </row>
    <row r="5258" spans="5:7" x14ac:dyDescent="0.25">
      <c r="E5258" s="31"/>
      <c r="F5258" s="31"/>
      <c r="G5258" s="31"/>
    </row>
    <row r="5259" spans="5:7" x14ac:dyDescent="0.25">
      <c r="E5259" s="31"/>
      <c r="F5259" s="31"/>
      <c r="G5259" s="31"/>
    </row>
    <row r="5260" spans="5:7" x14ac:dyDescent="0.25">
      <c r="E5260" s="31"/>
      <c r="F5260" s="31"/>
      <c r="G5260" s="31"/>
    </row>
    <row r="5261" spans="5:7" x14ac:dyDescent="0.25">
      <c r="E5261" s="31"/>
      <c r="F5261" s="31"/>
      <c r="G5261" s="31"/>
    </row>
    <row r="5262" spans="5:7" x14ac:dyDescent="0.25">
      <c r="E5262" s="31"/>
      <c r="F5262" s="31"/>
      <c r="G5262" s="31"/>
    </row>
    <row r="5263" spans="5:7" x14ac:dyDescent="0.25">
      <c r="E5263" s="31"/>
      <c r="F5263" s="31"/>
      <c r="G5263" s="31"/>
    </row>
    <row r="5264" spans="5:7" x14ac:dyDescent="0.25">
      <c r="E5264" s="31"/>
      <c r="F5264" s="31"/>
      <c r="G5264" s="31"/>
    </row>
    <row r="5265" spans="5:7" x14ac:dyDescent="0.25">
      <c r="E5265" s="31"/>
      <c r="F5265" s="31"/>
      <c r="G5265" s="31"/>
    </row>
    <row r="5266" spans="5:7" x14ac:dyDescent="0.25">
      <c r="E5266" s="31"/>
      <c r="F5266" s="31"/>
      <c r="G5266" s="31"/>
    </row>
    <row r="5267" spans="5:7" x14ac:dyDescent="0.25">
      <c r="E5267" s="31"/>
      <c r="F5267" s="31"/>
      <c r="G5267" s="31"/>
    </row>
    <row r="5268" spans="5:7" x14ac:dyDescent="0.25">
      <c r="E5268" s="31"/>
      <c r="F5268" s="31"/>
      <c r="G5268" s="31"/>
    </row>
    <row r="5269" spans="5:7" x14ac:dyDescent="0.25">
      <c r="E5269" s="31"/>
      <c r="F5269" s="31"/>
      <c r="G5269" s="31"/>
    </row>
    <row r="5270" spans="5:7" x14ac:dyDescent="0.25">
      <c r="E5270" s="31"/>
      <c r="F5270" s="31"/>
      <c r="G5270" s="31"/>
    </row>
    <row r="5271" spans="5:7" x14ac:dyDescent="0.25">
      <c r="E5271" s="31"/>
      <c r="F5271" s="31"/>
      <c r="G5271" s="31"/>
    </row>
    <row r="5272" spans="5:7" x14ac:dyDescent="0.25">
      <c r="E5272" s="31"/>
      <c r="F5272" s="31"/>
      <c r="G5272" s="31"/>
    </row>
    <row r="5273" spans="5:7" x14ac:dyDescent="0.25">
      <c r="E5273" s="31"/>
      <c r="F5273" s="31"/>
      <c r="G5273" s="31"/>
    </row>
    <row r="5274" spans="5:7" x14ac:dyDescent="0.25">
      <c r="E5274" s="31"/>
      <c r="F5274" s="31"/>
      <c r="G5274" s="31"/>
    </row>
    <row r="5275" spans="5:7" x14ac:dyDescent="0.25">
      <c r="E5275" s="31"/>
      <c r="F5275" s="31"/>
      <c r="G5275" s="31"/>
    </row>
    <row r="5276" spans="5:7" x14ac:dyDescent="0.25">
      <c r="E5276" s="31"/>
      <c r="F5276" s="31"/>
      <c r="G5276" s="31"/>
    </row>
    <row r="5277" spans="5:7" x14ac:dyDescent="0.25">
      <c r="E5277" s="31"/>
      <c r="F5277" s="31"/>
      <c r="G5277" s="31"/>
    </row>
    <row r="5278" spans="5:7" x14ac:dyDescent="0.25">
      <c r="E5278" s="31"/>
      <c r="F5278" s="31"/>
      <c r="G5278" s="31"/>
    </row>
    <row r="5279" spans="5:7" x14ac:dyDescent="0.25">
      <c r="E5279" s="31"/>
      <c r="F5279" s="31"/>
      <c r="G5279" s="31"/>
    </row>
    <row r="5280" spans="5:7" x14ac:dyDescent="0.25">
      <c r="E5280" s="31"/>
      <c r="F5280" s="31"/>
      <c r="G5280" s="31"/>
    </row>
    <row r="5281" spans="5:7" x14ac:dyDescent="0.25">
      <c r="E5281" s="31"/>
      <c r="F5281" s="31"/>
      <c r="G5281" s="31"/>
    </row>
    <row r="5282" spans="5:7" x14ac:dyDescent="0.25">
      <c r="E5282" s="31"/>
      <c r="F5282" s="31"/>
      <c r="G5282" s="31"/>
    </row>
    <row r="5283" spans="5:7" x14ac:dyDescent="0.25">
      <c r="E5283" s="31"/>
      <c r="F5283" s="31"/>
      <c r="G5283" s="31"/>
    </row>
    <row r="5284" spans="5:7" x14ac:dyDescent="0.25">
      <c r="E5284" s="31"/>
      <c r="F5284" s="31"/>
      <c r="G5284" s="31"/>
    </row>
    <row r="5285" spans="5:7" x14ac:dyDescent="0.25">
      <c r="E5285" s="31"/>
      <c r="F5285" s="31"/>
      <c r="G5285" s="31"/>
    </row>
    <row r="5286" spans="5:7" x14ac:dyDescent="0.25">
      <c r="E5286" s="31"/>
      <c r="F5286" s="31"/>
      <c r="G5286" s="31"/>
    </row>
    <row r="5287" spans="5:7" x14ac:dyDescent="0.25">
      <c r="E5287" s="31"/>
      <c r="F5287" s="31"/>
      <c r="G5287" s="31"/>
    </row>
    <row r="5288" spans="5:7" x14ac:dyDescent="0.25">
      <c r="E5288" s="31"/>
      <c r="F5288" s="31"/>
      <c r="G5288" s="31"/>
    </row>
    <row r="5289" spans="5:7" x14ac:dyDescent="0.25">
      <c r="E5289" s="31"/>
      <c r="F5289" s="31"/>
      <c r="G5289" s="31"/>
    </row>
    <row r="5290" spans="5:7" x14ac:dyDescent="0.25">
      <c r="E5290" s="31"/>
      <c r="F5290" s="31"/>
      <c r="G5290" s="31"/>
    </row>
    <row r="5291" spans="5:7" x14ac:dyDescent="0.25">
      <c r="E5291" s="31"/>
      <c r="F5291" s="31"/>
      <c r="G5291" s="31"/>
    </row>
    <row r="5292" spans="5:7" x14ac:dyDescent="0.25">
      <c r="E5292" s="31"/>
      <c r="F5292" s="31"/>
      <c r="G5292" s="31"/>
    </row>
    <row r="5293" spans="5:7" x14ac:dyDescent="0.25">
      <c r="E5293" s="31"/>
      <c r="F5293" s="31"/>
      <c r="G5293" s="31"/>
    </row>
    <row r="5294" spans="5:7" x14ac:dyDescent="0.25">
      <c r="E5294" s="31"/>
      <c r="F5294" s="31"/>
      <c r="G5294" s="31"/>
    </row>
    <row r="5295" spans="5:7" x14ac:dyDescent="0.25">
      <c r="E5295" s="31"/>
      <c r="F5295" s="31"/>
      <c r="G5295" s="31"/>
    </row>
    <row r="5296" spans="5:7" x14ac:dyDescent="0.25">
      <c r="E5296" s="31"/>
      <c r="F5296" s="31"/>
      <c r="G5296" s="31"/>
    </row>
    <row r="5297" spans="5:7" x14ac:dyDescent="0.25">
      <c r="E5297" s="31"/>
      <c r="F5297" s="31"/>
      <c r="G5297" s="31"/>
    </row>
    <row r="5298" spans="5:7" x14ac:dyDescent="0.25">
      <c r="E5298" s="31"/>
      <c r="F5298" s="31"/>
      <c r="G5298" s="31"/>
    </row>
    <row r="5299" spans="5:7" x14ac:dyDescent="0.25">
      <c r="E5299" s="31"/>
      <c r="F5299" s="31"/>
      <c r="G5299" s="31"/>
    </row>
    <row r="5300" spans="5:7" x14ac:dyDescent="0.25">
      <c r="E5300" s="31"/>
      <c r="F5300" s="31"/>
      <c r="G5300" s="31"/>
    </row>
    <row r="5301" spans="5:7" x14ac:dyDescent="0.25">
      <c r="E5301" s="31"/>
      <c r="F5301" s="31"/>
      <c r="G5301" s="31"/>
    </row>
    <row r="5302" spans="5:7" x14ac:dyDescent="0.25">
      <c r="E5302" s="31"/>
      <c r="F5302" s="31"/>
      <c r="G5302" s="31"/>
    </row>
    <row r="5303" spans="5:7" x14ac:dyDescent="0.25">
      <c r="E5303" s="31"/>
      <c r="F5303" s="31"/>
      <c r="G5303" s="31"/>
    </row>
    <row r="5304" spans="5:7" x14ac:dyDescent="0.25">
      <c r="E5304" s="31"/>
      <c r="F5304" s="31"/>
      <c r="G5304" s="31"/>
    </row>
    <row r="5305" spans="5:7" x14ac:dyDescent="0.25">
      <c r="E5305" s="31"/>
      <c r="F5305" s="31"/>
      <c r="G5305" s="31"/>
    </row>
    <row r="5306" spans="5:7" x14ac:dyDescent="0.25">
      <c r="E5306" s="31"/>
      <c r="F5306" s="31"/>
      <c r="G5306" s="31"/>
    </row>
    <row r="5307" spans="5:7" x14ac:dyDescent="0.25">
      <c r="E5307" s="31"/>
      <c r="F5307" s="31"/>
      <c r="G5307" s="31"/>
    </row>
    <row r="5308" spans="5:7" x14ac:dyDescent="0.25">
      <c r="E5308" s="31"/>
      <c r="F5308" s="31"/>
      <c r="G5308" s="31"/>
    </row>
    <row r="5309" spans="5:7" x14ac:dyDescent="0.25">
      <c r="E5309" s="31"/>
      <c r="F5309" s="31"/>
      <c r="G5309" s="31"/>
    </row>
    <row r="5310" spans="5:7" x14ac:dyDescent="0.25">
      <c r="E5310" s="31"/>
      <c r="F5310" s="31"/>
      <c r="G5310" s="31"/>
    </row>
    <row r="5311" spans="5:7" x14ac:dyDescent="0.25">
      <c r="E5311" s="31"/>
      <c r="F5311" s="31"/>
      <c r="G5311" s="31"/>
    </row>
    <row r="5312" spans="5:7" x14ac:dyDescent="0.25">
      <c r="E5312" s="31"/>
      <c r="F5312" s="31"/>
      <c r="G5312" s="31"/>
    </row>
    <row r="5313" spans="5:7" x14ac:dyDescent="0.25">
      <c r="E5313" s="31"/>
      <c r="F5313" s="31"/>
      <c r="G5313" s="31"/>
    </row>
    <row r="5314" spans="5:7" x14ac:dyDescent="0.25">
      <c r="E5314" s="31"/>
      <c r="F5314" s="31"/>
      <c r="G5314" s="31"/>
    </row>
    <row r="5315" spans="5:7" x14ac:dyDescent="0.25">
      <c r="E5315" s="31"/>
      <c r="F5315" s="31"/>
      <c r="G5315" s="31"/>
    </row>
    <row r="5316" spans="5:7" x14ac:dyDescent="0.25">
      <c r="E5316" s="31"/>
      <c r="F5316" s="31"/>
      <c r="G5316" s="31"/>
    </row>
    <row r="5317" spans="5:7" x14ac:dyDescent="0.25">
      <c r="E5317" s="31"/>
      <c r="F5317" s="31"/>
      <c r="G5317" s="31"/>
    </row>
    <row r="5318" spans="5:7" x14ac:dyDescent="0.25">
      <c r="E5318" s="31"/>
      <c r="F5318" s="31"/>
      <c r="G5318" s="31"/>
    </row>
    <row r="5319" spans="5:7" x14ac:dyDescent="0.25">
      <c r="E5319" s="31"/>
      <c r="F5319" s="31"/>
      <c r="G5319" s="31"/>
    </row>
    <row r="5320" spans="5:7" x14ac:dyDescent="0.25">
      <c r="E5320" s="31"/>
      <c r="F5320" s="31"/>
      <c r="G5320" s="31"/>
    </row>
    <row r="5321" spans="5:7" x14ac:dyDescent="0.25">
      <c r="E5321" s="31"/>
      <c r="F5321" s="31"/>
      <c r="G5321" s="31"/>
    </row>
    <row r="5322" spans="5:7" x14ac:dyDescent="0.25">
      <c r="E5322" s="31"/>
      <c r="F5322" s="31"/>
      <c r="G5322" s="31"/>
    </row>
    <row r="5323" spans="5:7" x14ac:dyDescent="0.25">
      <c r="E5323" s="31"/>
      <c r="F5323" s="31"/>
      <c r="G5323" s="31"/>
    </row>
    <row r="5324" spans="5:7" x14ac:dyDescent="0.25">
      <c r="E5324" s="31"/>
      <c r="F5324" s="31"/>
      <c r="G5324" s="31"/>
    </row>
    <row r="5325" spans="5:7" x14ac:dyDescent="0.25">
      <c r="E5325" s="31"/>
      <c r="F5325" s="31"/>
      <c r="G5325" s="31"/>
    </row>
    <row r="5326" spans="5:7" x14ac:dyDescent="0.25">
      <c r="E5326" s="31"/>
      <c r="F5326" s="31"/>
      <c r="G5326" s="31"/>
    </row>
    <row r="5327" spans="5:7" x14ac:dyDescent="0.25">
      <c r="E5327" s="31"/>
      <c r="F5327" s="31"/>
      <c r="G5327" s="31"/>
    </row>
    <row r="5328" spans="5:7" x14ac:dyDescent="0.25">
      <c r="E5328" s="31"/>
      <c r="F5328" s="31"/>
      <c r="G5328" s="31"/>
    </row>
    <row r="5329" spans="5:7" x14ac:dyDescent="0.25">
      <c r="E5329" s="31"/>
      <c r="F5329" s="31"/>
      <c r="G5329" s="31"/>
    </row>
    <row r="5330" spans="5:7" x14ac:dyDescent="0.25">
      <c r="E5330" s="31"/>
      <c r="F5330" s="31"/>
      <c r="G5330" s="31"/>
    </row>
    <row r="5331" spans="5:7" x14ac:dyDescent="0.25">
      <c r="E5331" s="31"/>
      <c r="F5331" s="31"/>
      <c r="G5331" s="31"/>
    </row>
    <row r="5332" spans="5:7" x14ac:dyDescent="0.25">
      <c r="E5332" s="31"/>
      <c r="F5332" s="31"/>
      <c r="G5332" s="31"/>
    </row>
    <row r="5333" spans="5:7" x14ac:dyDescent="0.25">
      <c r="E5333" s="31"/>
      <c r="F5333" s="31"/>
      <c r="G5333" s="31"/>
    </row>
    <row r="5334" spans="5:7" x14ac:dyDescent="0.25">
      <c r="E5334" s="31"/>
      <c r="F5334" s="31"/>
      <c r="G5334" s="31"/>
    </row>
    <row r="5335" spans="5:7" x14ac:dyDescent="0.25">
      <c r="E5335" s="31"/>
      <c r="F5335" s="31"/>
      <c r="G5335" s="31"/>
    </row>
    <row r="5336" spans="5:7" x14ac:dyDescent="0.25">
      <c r="E5336" s="31"/>
      <c r="F5336" s="31"/>
      <c r="G5336" s="31"/>
    </row>
    <row r="5337" spans="5:7" x14ac:dyDescent="0.25">
      <c r="E5337" s="31"/>
      <c r="F5337" s="31"/>
      <c r="G5337" s="31"/>
    </row>
    <row r="5338" spans="5:7" x14ac:dyDescent="0.25">
      <c r="E5338" s="31"/>
      <c r="F5338" s="31"/>
      <c r="G5338" s="31"/>
    </row>
    <row r="5339" spans="5:7" x14ac:dyDescent="0.25">
      <c r="E5339" s="31"/>
      <c r="F5339" s="31"/>
      <c r="G5339" s="31"/>
    </row>
    <row r="5340" spans="5:7" x14ac:dyDescent="0.25">
      <c r="E5340" s="31"/>
      <c r="F5340" s="31"/>
      <c r="G5340" s="31"/>
    </row>
    <row r="5341" spans="5:7" x14ac:dyDescent="0.25">
      <c r="E5341" s="31"/>
      <c r="F5341" s="31"/>
      <c r="G5341" s="31"/>
    </row>
    <row r="5342" spans="5:7" x14ac:dyDescent="0.25">
      <c r="E5342" s="31"/>
      <c r="F5342" s="31"/>
      <c r="G5342" s="31"/>
    </row>
    <row r="5343" spans="5:7" x14ac:dyDescent="0.25">
      <c r="E5343" s="31"/>
      <c r="F5343" s="31"/>
      <c r="G5343" s="31"/>
    </row>
    <row r="5344" spans="5:7" x14ac:dyDescent="0.25">
      <c r="E5344" s="31"/>
      <c r="F5344" s="31"/>
      <c r="G5344" s="31"/>
    </row>
    <row r="5345" spans="5:7" x14ac:dyDescent="0.25">
      <c r="E5345" s="31"/>
      <c r="F5345" s="31"/>
      <c r="G5345" s="31"/>
    </row>
    <row r="5346" spans="5:7" x14ac:dyDescent="0.25">
      <c r="E5346" s="31"/>
      <c r="F5346" s="31"/>
      <c r="G5346" s="31"/>
    </row>
    <row r="5347" spans="5:7" x14ac:dyDescent="0.25">
      <c r="E5347" s="31"/>
      <c r="F5347" s="31"/>
      <c r="G5347" s="31"/>
    </row>
    <row r="5348" spans="5:7" x14ac:dyDescent="0.25">
      <c r="E5348" s="31"/>
      <c r="F5348" s="31"/>
      <c r="G5348" s="31"/>
    </row>
    <row r="5349" spans="5:7" x14ac:dyDescent="0.25">
      <c r="E5349" s="31"/>
      <c r="F5349" s="31"/>
      <c r="G5349" s="31"/>
    </row>
    <row r="5350" spans="5:7" x14ac:dyDescent="0.25">
      <c r="E5350" s="31"/>
      <c r="F5350" s="31"/>
      <c r="G5350" s="31"/>
    </row>
    <row r="5351" spans="5:7" x14ac:dyDescent="0.25">
      <c r="E5351" s="31"/>
      <c r="F5351" s="31"/>
      <c r="G5351" s="31"/>
    </row>
    <row r="5352" spans="5:7" x14ac:dyDescent="0.25">
      <c r="E5352" s="31"/>
      <c r="F5352" s="31"/>
      <c r="G5352" s="31"/>
    </row>
    <row r="5353" spans="5:7" x14ac:dyDescent="0.25">
      <c r="E5353" s="31"/>
      <c r="F5353" s="31"/>
      <c r="G5353" s="31"/>
    </row>
    <row r="5354" spans="5:7" x14ac:dyDescent="0.25">
      <c r="E5354" s="31"/>
      <c r="F5354" s="31"/>
      <c r="G5354" s="31"/>
    </row>
    <row r="5355" spans="5:7" x14ac:dyDescent="0.25">
      <c r="E5355" s="31"/>
      <c r="F5355" s="31"/>
      <c r="G5355" s="31"/>
    </row>
    <row r="5356" spans="5:7" x14ac:dyDescent="0.25">
      <c r="E5356" s="31"/>
      <c r="F5356" s="31"/>
      <c r="G5356" s="31"/>
    </row>
    <row r="5357" spans="5:7" x14ac:dyDescent="0.25">
      <c r="E5357" s="31"/>
      <c r="F5357" s="31"/>
      <c r="G5357" s="31"/>
    </row>
    <row r="5358" spans="5:7" x14ac:dyDescent="0.25">
      <c r="E5358" s="31"/>
      <c r="F5358" s="31"/>
      <c r="G5358" s="31"/>
    </row>
    <row r="5359" spans="5:7" x14ac:dyDescent="0.25">
      <c r="E5359" s="31"/>
      <c r="F5359" s="31"/>
      <c r="G5359" s="31"/>
    </row>
    <row r="5360" spans="5:7" x14ac:dyDescent="0.25">
      <c r="E5360" s="31"/>
      <c r="F5360" s="31"/>
      <c r="G5360" s="31"/>
    </row>
    <row r="5361" spans="5:7" x14ac:dyDescent="0.25">
      <c r="E5361" s="31"/>
      <c r="F5361" s="31"/>
      <c r="G5361" s="31"/>
    </row>
    <row r="5362" spans="5:7" x14ac:dyDescent="0.25">
      <c r="E5362" s="31"/>
      <c r="F5362" s="31"/>
      <c r="G5362" s="31"/>
    </row>
    <row r="5363" spans="5:7" x14ac:dyDescent="0.25">
      <c r="E5363" s="31"/>
      <c r="F5363" s="31"/>
      <c r="G5363" s="31"/>
    </row>
    <row r="5364" spans="5:7" x14ac:dyDescent="0.25">
      <c r="E5364" s="31"/>
      <c r="F5364" s="31"/>
      <c r="G5364" s="31"/>
    </row>
    <row r="5365" spans="5:7" x14ac:dyDescent="0.25">
      <c r="E5365" s="31"/>
      <c r="F5365" s="31"/>
      <c r="G5365" s="31"/>
    </row>
    <row r="5366" spans="5:7" x14ac:dyDescent="0.25">
      <c r="E5366" s="31"/>
      <c r="F5366" s="31"/>
      <c r="G5366" s="31"/>
    </row>
    <row r="5367" spans="5:7" x14ac:dyDescent="0.25">
      <c r="E5367" s="31"/>
      <c r="F5367" s="31"/>
      <c r="G5367" s="31"/>
    </row>
    <row r="5368" spans="5:7" x14ac:dyDescent="0.25">
      <c r="E5368" s="31"/>
      <c r="F5368" s="31"/>
      <c r="G5368" s="31"/>
    </row>
    <row r="5369" spans="5:7" x14ac:dyDescent="0.25">
      <c r="E5369" s="31"/>
      <c r="F5369" s="31"/>
      <c r="G5369" s="31"/>
    </row>
    <row r="5370" spans="5:7" x14ac:dyDescent="0.25">
      <c r="E5370" s="31"/>
      <c r="F5370" s="31"/>
      <c r="G5370" s="31"/>
    </row>
    <row r="5371" spans="5:7" x14ac:dyDescent="0.25">
      <c r="E5371" s="31"/>
      <c r="F5371" s="31"/>
      <c r="G5371" s="31"/>
    </row>
    <row r="5372" spans="5:7" x14ac:dyDescent="0.25">
      <c r="E5372" s="31"/>
      <c r="F5372" s="31"/>
      <c r="G5372" s="31"/>
    </row>
    <row r="5373" spans="5:7" x14ac:dyDescent="0.25">
      <c r="E5373" s="31"/>
      <c r="F5373" s="31"/>
      <c r="G5373" s="31"/>
    </row>
    <row r="5374" spans="5:7" x14ac:dyDescent="0.25">
      <c r="E5374" s="31"/>
      <c r="F5374" s="31"/>
      <c r="G5374" s="31"/>
    </row>
    <row r="5375" spans="5:7" x14ac:dyDescent="0.25">
      <c r="E5375" s="31"/>
      <c r="F5375" s="31"/>
      <c r="G5375" s="31"/>
    </row>
    <row r="5376" spans="5:7" x14ac:dyDescent="0.25">
      <c r="E5376" s="31"/>
      <c r="F5376" s="31"/>
      <c r="G5376" s="31"/>
    </row>
    <row r="5377" spans="5:7" x14ac:dyDescent="0.25">
      <c r="E5377" s="31"/>
      <c r="F5377" s="31"/>
      <c r="G5377" s="31"/>
    </row>
    <row r="5378" spans="5:7" x14ac:dyDescent="0.25">
      <c r="E5378" s="31"/>
      <c r="F5378" s="31"/>
      <c r="G5378" s="31"/>
    </row>
    <row r="5379" spans="5:7" x14ac:dyDescent="0.25">
      <c r="E5379" s="31"/>
      <c r="F5379" s="31"/>
      <c r="G5379" s="31"/>
    </row>
    <row r="5380" spans="5:7" x14ac:dyDescent="0.25">
      <c r="E5380" s="31"/>
      <c r="F5380" s="31"/>
      <c r="G5380" s="31"/>
    </row>
    <row r="5381" spans="5:7" x14ac:dyDescent="0.25">
      <c r="E5381" s="31"/>
      <c r="F5381" s="31"/>
      <c r="G5381" s="31"/>
    </row>
    <row r="5382" spans="5:7" x14ac:dyDescent="0.25">
      <c r="E5382" s="31"/>
      <c r="F5382" s="31"/>
      <c r="G5382" s="31"/>
    </row>
    <row r="5383" spans="5:7" x14ac:dyDescent="0.25">
      <c r="E5383" s="31"/>
      <c r="F5383" s="31"/>
      <c r="G5383" s="31"/>
    </row>
    <row r="5384" spans="5:7" x14ac:dyDescent="0.25">
      <c r="E5384" s="31"/>
      <c r="F5384" s="31"/>
      <c r="G5384" s="31"/>
    </row>
    <row r="5385" spans="5:7" x14ac:dyDescent="0.25">
      <c r="E5385" s="31"/>
      <c r="F5385" s="31"/>
      <c r="G5385" s="31"/>
    </row>
    <row r="5386" spans="5:7" x14ac:dyDescent="0.25">
      <c r="E5386" s="31"/>
      <c r="F5386" s="31"/>
      <c r="G5386" s="31"/>
    </row>
    <row r="5387" spans="5:7" x14ac:dyDescent="0.25">
      <c r="E5387" s="31"/>
      <c r="F5387" s="31"/>
      <c r="G5387" s="31"/>
    </row>
    <row r="5388" spans="5:7" x14ac:dyDescent="0.25">
      <c r="E5388" s="31"/>
      <c r="F5388" s="31"/>
      <c r="G5388" s="31"/>
    </row>
    <row r="5389" spans="5:7" x14ac:dyDescent="0.25">
      <c r="E5389" s="31"/>
      <c r="F5389" s="31"/>
      <c r="G5389" s="31"/>
    </row>
    <row r="5390" spans="5:7" x14ac:dyDescent="0.25">
      <c r="E5390" s="31"/>
      <c r="F5390" s="31"/>
      <c r="G5390" s="31"/>
    </row>
    <row r="5391" spans="5:7" x14ac:dyDescent="0.25">
      <c r="E5391" s="31"/>
      <c r="F5391" s="31"/>
      <c r="G5391" s="31"/>
    </row>
    <row r="5392" spans="5:7" x14ac:dyDescent="0.25">
      <c r="E5392" s="31"/>
      <c r="F5392" s="31"/>
      <c r="G5392" s="31"/>
    </row>
    <row r="5393" spans="5:7" x14ac:dyDescent="0.25">
      <c r="E5393" s="31"/>
      <c r="F5393" s="31"/>
      <c r="G5393" s="31"/>
    </row>
    <row r="5394" spans="5:7" x14ac:dyDescent="0.25">
      <c r="E5394" s="31"/>
      <c r="F5394" s="31"/>
      <c r="G5394" s="31"/>
    </row>
    <row r="5395" spans="5:7" x14ac:dyDescent="0.25">
      <c r="E5395" s="31"/>
      <c r="F5395" s="31"/>
      <c r="G5395" s="31"/>
    </row>
    <row r="5396" spans="5:7" x14ac:dyDescent="0.25">
      <c r="E5396" s="31"/>
      <c r="F5396" s="31"/>
      <c r="G5396" s="31"/>
    </row>
    <row r="5397" spans="5:7" x14ac:dyDescent="0.25">
      <c r="E5397" s="31"/>
      <c r="F5397" s="31"/>
      <c r="G5397" s="31"/>
    </row>
    <row r="5398" spans="5:7" x14ac:dyDescent="0.25">
      <c r="E5398" s="31"/>
      <c r="F5398" s="31"/>
      <c r="G5398" s="31"/>
    </row>
    <row r="5399" spans="5:7" x14ac:dyDescent="0.25">
      <c r="E5399" s="31"/>
      <c r="F5399" s="31"/>
      <c r="G5399" s="31"/>
    </row>
    <row r="5400" spans="5:7" x14ac:dyDescent="0.25">
      <c r="E5400" s="31"/>
      <c r="F5400" s="31"/>
      <c r="G5400" s="31"/>
    </row>
    <row r="5401" spans="5:7" x14ac:dyDescent="0.25">
      <c r="E5401" s="31"/>
      <c r="F5401" s="31"/>
      <c r="G5401" s="31"/>
    </row>
    <row r="5402" spans="5:7" x14ac:dyDescent="0.25">
      <c r="E5402" s="31"/>
      <c r="F5402" s="31"/>
      <c r="G5402" s="31"/>
    </row>
    <row r="5403" spans="5:7" x14ac:dyDescent="0.25">
      <c r="E5403" s="31"/>
      <c r="F5403" s="31"/>
      <c r="G5403" s="31"/>
    </row>
    <row r="5404" spans="5:7" x14ac:dyDescent="0.25">
      <c r="E5404" s="31"/>
      <c r="F5404" s="31"/>
      <c r="G5404" s="31"/>
    </row>
    <row r="5405" spans="5:7" x14ac:dyDescent="0.25">
      <c r="E5405" s="31"/>
      <c r="F5405" s="31"/>
      <c r="G5405" s="31"/>
    </row>
    <row r="5406" spans="5:7" x14ac:dyDescent="0.25">
      <c r="E5406" s="31"/>
      <c r="F5406" s="31"/>
      <c r="G5406" s="31"/>
    </row>
    <row r="5407" spans="5:7" x14ac:dyDescent="0.25">
      <c r="E5407" s="31"/>
      <c r="F5407" s="31"/>
      <c r="G5407" s="31"/>
    </row>
    <row r="5408" spans="5:7" x14ac:dyDescent="0.25">
      <c r="E5408" s="31"/>
      <c r="F5408" s="31"/>
      <c r="G5408" s="31"/>
    </row>
    <row r="5409" spans="5:7" x14ac:dyDescent="0.25">
      <c r="E5409" s="31"/>
      <c r="F5409" s="31"/>
      <c r="G5409" s="31"/>
    </row>
    <row r="5410" spans="5:7" x14ac:dyDescent="0.25">
      <c r="E5410" s="31"/>
      <c r="F5410" s="31"/>
      <c r="G5410" s="31"/>
    </row>
    <row r="5411" spans="5:7" x14ac:dyDescent="0.25">
      <c r="E5411" s="31"/>
      <c r="F5411" s="31"/>
      <c r="G5411" s="31"/>
    </row>
    <row r="5412" spans="5:7" x14ac:dyDescent="0.25">
      <c r="E5412" s="31"/>
      <c r="F5412" s="31"/>
      <c r="G5412" s="31"/>
    </row>
    <row r="5413" spans="5:7" x14ac:dyDescent="0.25">
      <c r="E5413" s="31"/>
      <c r="F5413" s="31"/>
      <c r="G5413" s="31"/>
    </row>
    <row r="5414" spans="5:7" x14ac:dyDescent="0.25">
      <c r="E5414" s="31"/>
      <c r="F5414" s="31"/>
      <c r="G5414" s="31"/>
    </row>
    <row r="5415" spans="5:7" x14ac:dyDescent="0.25">
      <c r="E5415" s="31"/>
      <c r="F5415" s="31"/>
      <c r="G5415" s="31"/>
    </row>
    <row r="5416" spans="5:7" x14ac:dyDescent="0.25">
      <c r="E5416" s="31"/>
      <c r="F5416" s="31"/>
      <c r="G5416" s="31"/>
    </row>
    <row r="5417" spans="5:7" x14ac:dyDescent="0.25">
      <c r="E5417" s="31"/>
      <c r="F5417" s="31"/>
      <c r="G5417" s="31"/>
    </row>
    <row r="5418" spans="5:7" x14ac:dyDescent="0.25">
      <c r="E5418" s="31"/>
      <c r="F5418" s="31"/>
      <c r="G5418" s="31"/>
    </row>
    <row r="5419" spans="5:7" x14ac:dyDescent="0.25">
      <c r="E5419" s="31"/>
      <c r="F5419" s="31"/>
      <c r="G5419" s="31"/>
    </row>
    <row r="5420" spans="5:7" x14ac:dyDescent="0.25">
      <c r="E5420" s="31"/>
      <c r="F5420" s="31"/>
      <c r="G5420" s="31"/>
    </row>
    <row r="5421" spans="5:7" x14ac:dyDescent="0.25">
      <c r="E5421" s="31"/>
      <c r="F5421" s="31"/>
      <c r="G5421" s="31"/>
    </row>
    <row r="5422" spans="5:7" x14ac:dyDescent="0.25">
      <c r="E5422" s="31"/>
      <c r="F5422" s="31"/>
      <c r="G5422" s="31"/>
    </row>
    <row r="5423" spans="5:7" x14ac:dyDescent="0.25">
      <c r="E5423" s="31"/>
      <c r="F5423" s="31"/>
      <c r="G5423" s="31"/>
    </row>
    <row r="5424" spans="5:7" x14ac:dyDescent="0.25">
      <c r="E5424" s="31"/>
      <c r="F5424" s="31"/>
      <c r="G5424" s="31"/>
    </row>
    <row r="5425" spans="5:7" x14ac:dyDescent="0.25">
      <c r="E5425" s="31"/>
      <c r="F5425" s="31"/>
      <c r="G5425" s="31"/>
    </row>
    <row r="5426" spans="5:7" x14ac:dyDescent="0.25">
      <c r="E5426" s="31"/>
      <c r="F5426" s="31"/>
      <c r="G5426" s="31"/>
    </row>
    <row r="5427" spans="5:7" x14ac:dyDescent="0.25">
      <c r="E5427" s="31"/>
      <c r="F5427" s="31"/>
      <c r="G5427" s="31"/>
    </row>
    <row r="5428" spans="5:7" x14ac:dyDescent="0.25">
      <c r="E5428" s="31"/>
      <c r="F5428" s="31"/>
      <c r="G5428" s="31"/>
    </row>
    <row r="5429" spans="5:7" x14ac:dyDescent="0.25">
      <c r="E5429" s="31"/>
      <c r="F5429" s="31"/>
      <c r="G5429" s="31"/>
    </row>
    <row r="5430" spans="5:7" x14ac:dyDescent="0.25">
      <c r="E5430" s="31"/>
      <c r="F5430" s="31"/>
      <c r="G5430" s="31"/>
    </row>
    <row r="5431" spans="5:7" x14ac:dyDescent="0.25">
      <c r="E5431" s="31"/>
      <c r="F5431" s="31"/>
      <c r="G5431" s="31"/>
    </row>
    <row r="5432" spans="5:7" x14ac:dyDescent="0.25">
      <c r="E5432" s="31"/>
      <c r="F5432" s="31"/>
      <c r="G5432" s="31"/>
    </row>
    <row r="5433" spans="5:7" x14ac:dyDescent="0.25">
      <c r="E5433" s="31"/>
      <c r="F5433" s="31"/>
      <c r="G5433" s="31"/>
    </row>
    <row r="5434" spans="5:7" x14ac:dyDescent="0.25">
      <c r="E5434" s="31"/>
      <c r="F5434" s="31"/>
      <c r="G5434" s="31"/>
    </row>
    <row r="5435" spans="5:7" x14ac:dyDescent="0.25">
      <c r="E5435" s="31"/>
      <c r="F5435" s="31"/>
      <c r="G5435" s="31"/>
    </row>
    <row r="5436" spans="5:7" x14ac:dyDescent="0.25">
      <c r="E5436" s="31"/>
      <c r="F5436" s="31"/>
      <c r="G5436" s="31"/>
    </row>
    <row r="5437" spans="5:7" x14ac:dyDescent="0.25">
      <c r="E5437" s="31"/>
      <c r="F5437" s="31"/>
      <c r="G5437" s="31"/>
    </row>
    <row r="5438" spans="5:7" x14ac:dyDescent="0.25">
      <c r="E5438" s="31"/>
      <c r="F5438" s="31"/>
      <c r="G5438" s="31"/>
    </row>
    <row r="5439" spans="5:7" x14ac:dyDescent="0.25">
      <c r="E5439" s="31"/>
      <c r="F5439" s="31"/>
      <c r="G5439" s="31"/>
    </row>
    <row r="5440" spans="5:7" x14ac:dyDescent="0.25">
      <c r="E5440" s="31"/>
      <c r="F5440" s="31"/>
      <c r="G5440" s="31"/>
    </row>
    <row r="5441" spans="5:7" x14ac:dyDescent="0.25">
      <c r="E5441" s="31"/>
      <c r="F5441" s="31"/>
      <c r="G5441" s="31"/>
    </row>
    <row r="5442" spans="5:7" x14ac:dyDescent="0.25">
      <c r="E5442" s="31"/>
      <c r="F5442" s="31"/>
      <c r="G5442" s="31"/>
    </row>
    <row r="5443" spans="5:7" x14ac:dyDescent="0.25">
      <c r="E5443" s="31"/>
      <c r="F5443" s="31"/>
      <c r="G5443" s="31"/>
    </row>
    <row r="5444" spans="5:7" x14ac:dyDescent="0.25">
      <c r="E5444" s="31"/>
      <c r="F5444" s="31"/>
      <c r="G5444" s="31"/>
    </row>
    <row r="5445" spans="5:7" x14ac:dyDescent="0.25">
      <c r="E5445" s="31"/>
      <c r="F5445" s="31"/>
      <c r="G5445" s="31"/>
    </row>
    <row r="5446" spans="5:7" x14ac:dyDescent="0.25">
      <c r="E5446" s="31"/>
      <c r="F5446" s="31"/>
      <c r="G5446" s="31"/>
    </row>
    <row r="5447" spans="5:7" x14ac:dyDescent="0.25">
      <c r="E5447" s="31"/>
      <c r="F5447" s="31"/>
      <c r="G5447" s="31"/>
    </row>
    <row r="5448" spans="5:7" x14ac:dyDescent="0.25">
      <c r="E5448" s="31"/>
      <c r="F5448" s="31"/>
      <c r="G5448" s="31"/>
    </row>
    <row r="5449" spans="5:7" x14ac:dyDescent="0.25">
      <c r="E5449" s="31"/>
      <c r="F5449" s="31"/>
      <c r="G5449" s="31"/>
    </row>
    <row r="5450" spans="5:7" x14ac:dyDescent="0.25">
      <c r="E5450" s="31"/>
      <c r="F5450" s="31"/>
      <c r="G5450" s="31"/>
    </row>
    <row r="5451" spans="5:7" x14ac:dyDescent="0.25">
      <c r="E5451" s="31"/>
      <c r="F5451" s="31"/>
      <c r="G5451" s="31"/>
    </row>
    <row r="5452" spans="5:7" x14ac:dyDescent="0.25">
      <c r="E5452" s="31"/>
      <c r="F5452" s="31"/>
      <c r="G5452" s="31"/>
    </row>
    <row r="5453" spans="5:7" x14ac:dyDescent="0.25">
      <c r="E5453" s="31"/>
      <c r="F5453" s="31"/>
      <c r="G5453" s="31"/>
    </row>
    <row r="5454" spans="5:7" x14ac:dyDescent="0.25">
      <c r="E5454" s="31"/>
      <c r="F5454" s="31"/>
      <c r="G5454" s="31"/>
    </row>
    <row r="5455" spans="5:7" x14ac:dyDescent="0.25">
      <c r="E5455" s="31"/>
      <c r="F5455" s="31"/>
      <c r="G5455" s="31"/>
    </row>
    <row r="5456" spans="5:7" x14ac:dyDescent="0.25">
      <c r="E5456" s="31"/>
      <c r="F5456" s="31"/>
      <c r="G5456" s="31"/>
    </row>
    <row r="5457" spans="5:7" x14ac:dyDescent="0.25">
      <c r="E5457" s="31"/>
      <c r="F5457" s="31"/>
      <c r="G5457" s="31"/>
    </row>
    <row r="5458" spans="5:7" x14ac:dyDescent="0.25">
      <c r="E5458" s="31"/>
      <c r="F5458" s="31"/>
      <c r="G5458" s="31"/>
    </row>
    <row r="5459" spans="5:7" x14ac:dyDescent="0.25">
      <c r="E5459" s="31"/>
      <c r="F5459" s="31"/>
      <c r="G5459" s="31"/>
    </row>
    <row r="5460" spans="5:7" x14ac:dyDescent="0.25">
      <c r="E5460" s="31"/>
      <c r="F5460" s="31"/>
      <c r="G5460" s="31"/>
    </row>
    <row r="5461" spans="5:7" x14ac:dyDescent="0.25">
      <c r="E5461" s="31"/>
      <c r="F5461" s="31"/>
      <c r="G5461" s="31"/>
    </row>
    <row r="5462" spans="5:7" x14ac:dyDescent="0.25">
      <c r="E5462" s="31"/>
      <c r="F5462" s="31"/>
      <c r="G5462" s="31"/>
    </row>
    <row r="5463" spans="5:7" x14ac:dyDescent="0.25">
      <c r="E5463" s="31"/>
      <c r="F5463" s="31"/>
      <c r="G5463" s="31"/>
    </row>
    <row r="5464" spans="5:7" x14ac:dyDescent="0.25">
      <c r="E5464" s="31"/>
      <c r="F5464" s="31"/>
      <c r="G5464" s="31"/>
    </row>
    <row r="5465" spans="5:7" x14ac:dyDescent="0.25">
      <c r="E5465" s="31"/>
      <c r="F5465" s="31"/>
      <c r="G5465" s="31"/>
    </row>
    <row r="5466" spans="5:7" x14ac:dyDescent="0.25">
      <c r="E5466" s="31"/>
      <c r="F5466" s="31"/>
      <c r="G5466" s="31"/>
    </row>
    <row r="5467" spans="5:7" x14ac:dyDescent="0.25">
      <c r="E5467" s="31"/>
      <c r="F5467" s="31"/>
      <c r="G5467" s="31"/>
    </row>
    <row r="5468" spans="5:7" x14ac:dyDescent="0.25">
      <c r="E5468" s="31"/>
      <c r="F5468" s="31"/>
      <c r="G5468" s="31"/>
    </row>
    <row r="5469" spans="5:7" x14ac:dyDescent="0.25">
      <c r="E5469" s="31"/>
      <c r="F5469" s="31"/>
      <c r="G5469" s="31"/>
    </row>
    <row r="5470" spans="5:7" x14ac:dyDescent="0.25">
      <c r="E5470" s="31"/>
      <c r="F5470" s="31"/>
      <c r="G5470" s="31"/>
    </row>
    <row r="5471" spans="5:7" x14ac:dyDescent="0.25">
      <c r="E5471" s="31"/>
      <c r="F5471" s="31"/>
      <c r="G5471" s="31"/>
    </row>
    <row r="5472" spans="5:7" x14ac:dyDescent="0.25">
      <c r="E5472" s="31"/>
      <c r="F5472" s="31"/>
      <c r="G5472" s="31"/>
    </row>
    <row r="5473" spans="5:7" x14ac:dyDescent="0.25">
      <c r="E5473" s="31"/>
      <c r="F5473" s="31"/>
      <c r="G5473" s="31"/>
    </row>
    <row r="5474" spans="5:7" x14ac:dyDescent="0.25">
      <c r="E5474" s="31"/>
      <c r="F5474" s="31"/>
      <c r="G5474" s="31"/>
    </row>
    <row r="5475" spans="5:7" x14ac:dyDescent="0.25">
      <c r="E5475" s="31"/>
      <c r="F5475" s="31"/>
      <c r="G5475" s="31"/>
    </row>
    <row r="5476" spans="5:7" x14ac:dyDescent="0.25">
      <c r="E5476" s="31"/>
      <c r="F5476" s="31"/>
      <c r="G5476" s="31"/>
    </row>
    <row r="5477" spans="5:7" x14ac:dyDescent="0.25">
      <c r="E5477" s="31"/>
      <c r="F5477" s="31"/>
      <c r="G5477" s="31"/>
    </row>
    <row r="5478" spans="5:7" x14ac:dyDescent="0.25">
      <c r="E5478" s="31"/>
      <c r="F5478" s="31"/>
      <c r="G5478" s="31"/>
    </row>
    <row r="5479" spans="5:7" x14ac:dyDescent="0.25">
      <c r="E5479" s="31"/>
      <c r="F5479" s="31"/>
      <c r="G5479" s="31"/>
    </row>
    <row r="5480" spans="5:7" x14ac:dyDescent="0.25">
      <c r="E5480" s="31"/>
      <c r="F5480" s="31"/>
      <c r="G5480" s="31"/>
    </row>
    <row r="5481" spans="5:7" x14ac:dyDescent="0.25">
      <c r="E5481" s="31"/>
      <c r="F5481" s="31"/>
      <c r="G5481" s="31"/>
    </row>
    <row r="5482" spans="5:7" x14ac:dyDescent="0.25">
      <c r="E5482" s="31"/>
      <c r="F5482" s="31"/>
      <c r="G5482" s="31"/>
    </row>
    <row r="5483" spans="5:7" x14ac:dyDescent="0.25">
      <c r="E5483" s="31"/>
      <c r="F5483" s="31"/>
      <c r="G5483" s="31"/>
    </row>
    <row r="5484" spans="5:7" x14ac:dyDescent="0.25">
      <c r="E5484" s="31"/>
      <c r="F5484" s="31"/>
      <c r="G5484" s="31"/>
    </row>
    <row r="5485" spans="5:7" x14ac:dyDescent="0.25">
      <c r="E5485" s="31"/>
      <c r="F5485" s="31"/>
      <c r="G5485" s="31"/>
    </row>
    <row r="5486" spans="5:7" x14ac:dyDescent="0.25">
      <c r="E5486" s="31"/>
      <c r="F5486" s="31"/>
      <c r="G5486" s="31"/>
    </row>
    <row r="5487" spans="5:7" x14ac:dyDescent="0.25">
      <c r="E5487" s="31"/>
      <c r="F5487" s="31"/>
      <c r="G5487" s="31"/>
    </row>
    <row r="5488" spans="5:7" x14ac:dyDescent="0.25">
      <c r="E5488" s="31"/>
      <c r="F5488" s="31"/>
      <c r="G5488" s="31"/>
    </row>
    <row r="5489" spans="5:7" x14ac:dyDescent="0.25">
      <c r="E5489" s="31"/>
      <c r="F5489" s="31"/>
      <c r="G5489" s="31"/>
    </row>
    <row r="5490" spans="5:7" x14ac:dyDescent="0.25">
      <c r="E5490" s="31"/>
      <c r="F5490" s="31"/>
      <c r="G5490" s="31"/>
    </row>
    <row r="5491" spans="5:7" x14ac:dyDescent="0.25">
      <c r="E5491" s="31"/>
      <c r="F5491" s="31"/>
      <c r="G5491" s="31"/>
    </row>
    <row r="5492" spans="5:7" x14ac:dyDescent="0.25">
      <c r="E5492" s="31"/>
      <c r="F5492" s="31"/>
      <c r="G5492" s="31"/>
    </row>
    <row r="5493" spans="5:7" x14ac:dyDescent="0.25">
      <c r="E5493" s="31"/>
      <c r="F5493" s="31"/>
      <c r="G5493" s="31"/>
    </row>
    <row r="5494" spans="5:7" x14ac:dyDescent="0.25">
      <c r="E5494" s="31"/>
      <c r="F5494" s="31"/>
      <c r="G5494" s="31"/>
    </row>
    <row r="5495" spans="5:7" x14ac:dyDescent="0.25">
      <c r="E5495" s="31"/>
      <c r="F5495" s="31"/>
      <c r="G5495" s="31"/>
    </row>
    <row r="5496" spans="5:7" x14ac:dyDescent="0.25">
      <c r="E5496" s="31"/>
      <c r="F5496" s="31"/>
      <c r="G5496" s="31"/>
    </row>
    <row r="5497" spans="5:7" x14ac:dyDescent="0.25">
      <c r="E5497" s="31"/>
      <c r="F5497" s="31"/>
      <c r="G5497" s="31"/>
    </row>
    <row r="5498" spans="5:7" x14ac:dyDescent="0.25">
      <c r="E5498" s="31"/>
      <c r="F5498" s="31"/>
      <c r="G5498" s="31"/>
    </row>
    <row r="5499" spans="5:7" x14ac:dyDescent="0.25">
      <c r="E5499" s="31"/>
      <c r="F5499" s="31"/>
      <c r="G5499" s="31"/>
    </row>
    <row r="5500" spans="5:7" x14ac:dyDescent="0.25">
      <c r="E5500" s="31"/>
      <c r="F5500" s="31"/>
      <c r="G5500" s="31"/>
    </row>
    <row r="5501" spans="5:7" x14ac:dyDescent="0.25">
      <c r="E5501" s="31"/>
      <c r="F5501" s="31"/>
      <c r="G5501" s="31"/>
    </row>
    <row r="5502" spans="5:7" x14ac:dyDescent="0.25">
      <c r="E5502" s="31"/>
      <c r="F5502" s="31"/>
      <c r="G5502" s="31"/>
    </row>
    <row r="5503" spans="5:7" x14ac:dyDescent="0.25">
      <c r="E5503" s="31"/>
      <c r="F5503" s="31"/>
      <c r="G5503" s="31"/>
    </row>
    <row r="5504" spans="5:7" x14ac:dyDescent="0.25">
      <c r="E5504" s="31"/>
      <c r="F5504" s="31"/>
      <c r="G5504" s="31"/>
    </row>
    <row r="5505" spans="5:7" x14ac:dyDescent="0.25">
      <c r="E5505" s="31"/>
      <c r="F5505" s="31"/>
      <c r="G5505" s="31"/>
    </row>
    <row r="5506" spans="5:7" x14ac:dyDescent="0.25">
      <c r="E5506" s="31"/>
      <c r="F5506" s="31"/>
      <c r="G5506" s="31"/>
    </row>
    <row r="5507" spans="5:7" x14ac:dyDescent="0.25">
      <c r="E5507" s="31"/>
      <c r="F5507" s="31"/>
      <c r="G5507" s="31"/>
    </row>
    <row r="5508" spans="5:7" x14ac:dyDescent="0.25">
      <c r="E5508" s="31"/>
      <c r="F5508" s="31"/>
      <c r="G5508" s="31"/>
    </row>
    <row r="5509" spans="5:7" x14ac:dyDescent="0.25">
      <c r="E5509" s="31"/>
      <c r="F5509" s="31"/>
      <c r="G5509" s="31"/>
    </row>
    <row r="5510" spans="5:7" x14ac:dyDescent="0.25">
      <c r="E5510" s="31"/>
      <c r="F5510" s="31"/>
      <c r="G5510" s="31"/>
    </row>
    <row r="5511" spans="5:7" x14ac:dyDescent="0.25">
      <c r="E5511" s="31"/>
      <c r="F5511" s="31"/>
      <c r="G5511" s="31"/>
    </row>
    <row r="5512" spans="5:7" x14ac:dyDescent="0.25">
      <c r="E5512" s="31"/>
      <c r="F5512" s="31"/>
      <c r="G5512" s="31"/>
    </row>
    <row r="5513" spans="5:7" x14ac:dyDescent="0.25">
      <c r="E5513" s="31"/>
      <c r="F5513" s="31"/>
      <c r="G5513" s="31"/>
    </row>
    <row r="5514" spans="5:7" x14ac:dyDescent="0.25">
      <c r="E5514" s="31"/>
      <c r="F5514" s="31"/>
      <c r="G5514" s="31"/>
    </row>
    <row r="5515" spans="5:7" x14ac:dyDescent="0.25">
      <c r="E5515" s="31"/>
      <c r="F5515" s="31"/>
      <c r="G5515" s="31"/>
    </row>
    <row r="5516" spans="5:7" x14ac:dyDescent="0.25">
      <c r="E5516" s="31"/>
      <c r="F5516" s="31"/>
      <c r="G5516" s="31"/>
    </row>
    <row r="5517" spans="5:7" x14ac:dyDescent="0.25">
      <c r="E5517" s="31"/>
      <c r="F5517" s="31"/>
      <c r="G5517" s="31"/>
    </row>
    <row r="5518" spans="5:7" x14ac:dyDescent="0.25">
      <c r="E5518" s="31"/>
      <c r="F5518" s="31"/>
      <c r="G5518" s="31"/>
    </row>
    <row r="5519" spans="5:7" x14ac:dyDescent="0.25">
      <c r="E5519" s="31"/>
      <c r="F5519" s="31"/>
      <c r="G5519" s="31"/>
    </row>
    <row r="5520" spans="5:7" x14ac:dyDescent="0.25">
      <c r="E5520" s="31"/>
      <c r="F5520" s="31"/>
      <c r="G5520" s="31"/>
    </row>
    <row r="5521" spans="5:7" x14ac:dyDescent="0.25">
      <c r="E5521" s="31"/>
      <c r="F5521" s="31"/>
      <c r="G5521" s="31"/>
    </row>
    <row r="5522" spans="5:7" x14ac:dyDescent="0.25">
      <c r="E5522" s="31"/>
      <c r="F5522" s="31"/>
      <c r="G5522" s="31"/>
    </row>
    <row r="5523" spans="5:7" x14ac:dyDescent="0.25">
      <c r="E5523" s="31"/>
      <c r="F5523" s="31"/>
      <c r="G5523" s="31"/>
    </row>
    <row r="5524" spans="5:7" x14ac:dyDescent="0.25">
      <c r="E5524" s="31"/>
      <c r="F5524" s="31"/>
      <c r="G5524" s="31"/>
    </row>
    <row r="5525" spans="5:7" x14ac:dyDescent="0.25">
      <c r="E5525" s="31"/>
      <c r="F5525" s="31"/>
      <c r="G5525" s="31"/>
    </row>
    <row r="5526" spans="5:7" x14ac:dyDescent="0.25">
      <c r="E5526" s="31"/>
      <c r="F5526" s="31"/>
      <c r="G5526" s="31"/>
    </row>
    <row r="5527" spans="5:7" x14ac:dyDescent="0.25">
      <c r="E5527" s="31"/>
      <c r="F5527" s="31"/>
      <c r="G5527" s="31"/>
    </row>
    <row r="5528" spans="5:7" x14ac:dyDescent="0.25">
      <c r="E5528" s="31"/>
      <c r="F5528" s="31"/>
      <c r="G5528" s="31"/>
    </row>
    <row r="5529" spans="5:7" x14ac:dyDescent="0.25">
      <c r="E5529" s="31"/>
      <c r="F5529" s="31"/>
      <c r="G5529" s="31"/>
    </row>
    <row r="5530" spans="5:7" x14ac:dyDescent="0.25">
      <c r="E5530" s="31"/>
      <c r="F5530" s="31"/>
      <c r="G5530" s="31"/>
    </row>
    <row r="5531" spans="5:7" x14ac:dyDescent="0.25">
      <c r="E5531" s="31"/>
      <c r="F5531" s="31"/>
      <c r="G5531" s="31"/>
    </row>
    <row r="5532" spans="5:7" x14ac:dyDescent="0.25">
      <c r="E5532" s="31"/>
      <c r="F5532" s="31"/>
      <c r="G5532" s="31"/>
    </row>
    <row r="5533" spans="5:7" x14ac:dyDescent="0.25">
      <c r="E5533" s="31"/>
      <c r="F5533" s="31"/>
      <c r="G5533" s="31"/>
    </row>
    <row r="5534" spans="5:7" x14ac:dyDescent="0.25">
      <c r="E5534" s="31"/>
      <c r="F5534" s="31"/>
      <c r="G5534" s="31"/>
    </row>
    <row r="5535" spans="5:7" x14ac:dyDescent="0.25">
      <c r="E5535" s="31"/>
      <c r="F5535" s="31"/>
      <c r="G5535" s="31"/>
    </row>
    <row r="5536" spans="5:7" x14ac:dyDescent="0.25">
      <c r="E5536" s="31"/>
      <c r="F5536" s="31"/>
      <c r="G5536" s="31"/>
    </row>
    <row r="5537" spans="5:7" x14ac:dyDescent="0.25">
      <c r="E5537" s="31"/>
      <c r="F5537" s="31"/>
      <c r="G5537" s="31"/>
    </row>
    <row r="5538" spans="5:7" x14ac:dyDescent="0.25">
      <c r="E5538" s="31"/>
      <c r="F5538" s="31"/>
      <c r="G5538" s="31"/>
    </row>
    <row r="5539" spans="5:7" x14ac:dyDescent="0.25">
      <c r="E5539" s="31"/>
      <c r="F5539" s="31"/>
      <c r="G5539" s="31"/>
    </row>
    <row r="5540" spans="5:7" x14ac:dyDescent="0.25">
      <c r="E5540" s="31"/>
      <c r="F5540" s="31"/>
      <c r="G5540" s="31"/>
    </row>
    <row r="5541" spans="5:7" x14ac:dyDescent="0.25">
      <c r="E5541" s="31"/>
      <c r="F5541" s="31"/>
      <c r="G5541" s="31"/>
    </row>
    <row r="5542" spans="5:7" x14ac:dyDescent="0.25">
      <c r="E5542" s="31"/>
      <c r="F5542" s="31"/>
      <c r="G5542" s="31"/>
    </row>
    <row r="5543" spans="5:7" x14ac:dyDescent="0.25">
      <c r="E5543" s="31"/>
      <c r="F5543" s="31"/>
      <c r="G5543" s="31"/>
    </row>
    <row r="5544" spans="5:7" x14ac:dyDescent="0.25">
      <c r="E5544" s="31"/>
      <c r="F5544" s="31"/>
      <c r="G5544" s="31"/>
    </row>
    <row r="5545" spans="5:7" x14ac:dyDescent="0.25">
      <c r="E5545" s="31"/>
      <c r="F5545" s="31"/>
      <c r="G5545" s="31"/>
    </row>
    <row r="5546" spans="5:7" x14ac:dyDescent="0.25">
      <c r="E5546" s="31"/>
      <c r="F5546" s="31"/>
      <c r="G5546" s="31"/>
    </row>
    <row r="5547" spans="5:7" x14ac:dyDescent="0.25">
      <c r="E5547" s="31"/>
      <c r="F5547" s="31"/>
      <c r="G5547" s="31"/>
    </row>
    <row r="5548" spans="5:7" x14ac:dyDescent="0.25">
      <c r="E5548" s="31"/>
      <c r="F5548" s="31"/>
      <c r="G5548" s="31"/>
    </row>
    <row r="5549" spans="5:7" x14ac:dyDescent="0.25">
      <c r="E5549" s="31"/>
      <c r="F5549" s="31"/>
      <c r="G5549" s="31"/>
    </row>
    <row r="5550" spans="5:7" x14ac:dyDescent="0.25">
      <c r="E5550" s="31"/>
      <c r="F5550" s="31"/>
      <c r="G5550" s="31"/>
    </row>
    <row r="5551" spans="5:7" x14ac:dyDescent="0.25">
      <c r="E5551" s="31"/>
      <c r="F5551" s="31"/>
      <c r="G5551" s="31"/>
    </row>
    <row r="5552" spans="5:7" x14ac:dyDescent="0.25">
      <c r="E5552" s="31"/>
      <c r="F5552" s="31"/>
      <c r="G5552" s="31"/>
    </row>
    <row r="5553" spans="5:7" x14ac:dyDescent="0.25">
      <c r="E5553" s="31"/>
      <c r="F5553" s="31"/>
      <c r="G5553" s="31"/>
    </row>
    <row r="5554" spans="5:7" x14ac:dyDescent="0.25">
      <c r="E5554" s="31"/>
      <c r="F5554" s="31"/>
      <c r="G5554" s="31"/>
    </row>
    <row r="5555" spans="5:7" x14ac:dyDescent="0.25">
      <c r="E5555" s="31"/>
      <c r="F5555" s="31"/>
      <c r="G5555" s="31"/>
    </row>
    <row r="5556" spans="5:7" x14ac:dyDescent="0.25">
      <c r="E5556" s="31"/>
      <c r="F5556" s="31"/>
      <c r="G5556" s="31"/>
    </row>
    <row r="5557" spans="5:7" x14ac:dyDescent="0.25">
      <c r="E5557" s="31"/>
      <c r="F5557" s="31"/>
      <c r="G5557" s="31"/>
    </row>
    <row r="5558" spans="5:7" x14ac:dyDescent="0.25">
      <c r="E5558" s="31"/>
      <c r="F5558" s="31"/>
      <c r="G5558" s="31"/>
    </row>
    <row r="5559" spans="5:7" x14ac:dyDescent="0.25">
      <c r="E5559" s="31"/>
      <c r="F5559" s="31"/>
      <c r="G5559" s="31"/>
    </row>
    <row r="5560" spans="5:7" x14ac:dyDescent="0.25">
      <c r="E5560" s="31"/>
      <c r="F5560" s="31"/>
      <c r="G5560" s="31"/>
    </row>
    <row r="5561" spans="5:7" x14ac:dyDescent="0.25">
      <c r="E5561" s="31"/>
      <c r="F5561" s="31"/>
      <c r="G5561" s="31"/>
    </row>
    <row r="5562" spans="5:7" x14ac:dyDescent="0.25">
      <c r="E5562" s="31"/>
      <c r="F5562" s="31"/>
      <c r="G5562" s="31"/>
    </row>
    <row r="5563" spans="5:7" x14ac:dyDescent="0.25">
      <c r="E5563" s="31"/>
      <c r="F5563" s="31"/>
      <c r="G5563" s="31"/>
    </row>
    <row r="5564" spans="5:7" x14ac:dyDescent="0.25">
      <c r="E5564" s="31"/>
      <c r="F5564" s="31"/>
      <c r="G5564" s="31"/>
    </row>
    <row r="5565" spans="5:7" x14ac:dyDescent="0.25">
      <c r="E5565" s="31"/>
      <c r="F5565" s="31"/>
      <c r="G5565" s="31"/>
    </row>
    <row r="5566" spans="5:7" x14ac:dyDescent="0.25">
      <c r="E5566" s="31"/>
      <c r="F5566" s="31"/>
      <c r="G5566" s="31"/>
    </row>
    <row r="5567" spans="5:7" x14ac:dyDescent="0.25">
      <c r="E5567" s="31"/>
      <c r="F5567" s="31"/>
      <c r="G5567" s="31"/>
    </row>
    <row r="5568" spans="5:7" x14ac:dyDescent="0.25">
      <c r="E5568" s="31"/>
      <c r="F5568" s="31"/>
      <c r="G5568" s="31"/>
    </row>
    <row r="5569" spans="5:7" x14ac:dyDescent="0.25">
      <c r="E5569" s="31"/>
      <c r="F5569" s="31"/>
      <c r="G5569" s="31"/>
    </row>
    <row r="5570" spans="5:7" x14ac:dyDescent="0.25">
      <c r="E5570" s="31"/>
      <c r="F5570" s="31"/>
      <c r="G5570" s="31"/>
    </row>
    <row r="5571" spans="5:7" x14ac:dyDescent="0.25">
      <c r="E5571" s="31"/>
      <c r="F5571" s="31"/>
      <c r="G5571" s="31"/>
    </row>
    <row r="5572" spans="5:7" x14ac:dyDescent="0.25">
      <c r="E5572" s="31"/>
      <c r="F5572" s="31"/>
      <c r="G5572" s="31"/>
    </row>
    <row r="5573" spans="5:7" x14ac:dyDescent="0.25">
      <c r="E5573" s="31"/>
      <c r="F5573" s="31"/>
      <c r="G5573" s="31"/>
    </row>
    <row r="5574" spans="5:7" x14ac:dyDescent="0.25">
      <c r="E5574" s="31"/>
      <c r="F5574" s="31"/>
      <c r="G5574" s="31"/>
    </row>
    <row r="5575" spans="5:7" x14ac:dyDescent="0.25">
      <c r="E5575" s="31"/>
      <c r="F5575" s="31"/>
      <c r="G5575" s="31"/>
    </row>
    <row r="5576" spans="5:7" x14ac:dyDescent="0.25">
      <c r="E5576" s="31"/>
      <c r="F5576" s="31"/>
      <c r="G5576" s="31"/>
    </row>
    <row r="5577" spans="5:7" x14ac:dyDescent="0.25">
      <c r="E5577" s="31"/>
      <c r="F5577" s="31"/>
      <c r="G5577" s="31"/>
    </row>
    <row r="5578" spans="5:7" x14ac:dyDescent="0.25">
      <c r="E5578" s="31"/>
      <c r="F5578" s="31"/>
      <c r="G5578" s="31"/>
    </row>
    <row r="5579" spans="5:7" x14ac:dyDescent="0.25">
      <c r="E5579" s="31"/>
      <c r="F5579" s="31"/>
      <c r="G5579" s="31"/>
    </row>
    <row r="5580" spans="5:7" x14ac:dyDescent="0.25">
      <c r="E5580" s="31"/>
      <c r="F5580" s="31"/>
      <c r="G5580" s="31"/>
    </row>
    <row r="5581" spans="5:7" x14ac:dyDescent="0.25">
      <c r="E5581" s="31"/>
      <c r="F5581" s="31"/>
      <c r="G5581" s="31"/>
    </row>
    <row r="5582" spans="5:7" x14ac:dyDescent="0.25">
      <c r="E5582" s="31"/>
      <c r="F5582" s="31"/>
      <c r="G5582" s="31"/>
    </row>
    <row r="5583" spans="5:7" x14ac:dyDescent="0.25">
      <c r="E5583" s="31"/>
      <c r="F5583" s="31"/>
      <c r="G5583" s="31"/>
    </row>
    <row r="5584" spans="5:7" x14ac:dyDescent="0.25">
      <c r="E5584" s="31"/>
      <c r="F5584" s="31"/>
      <c r="G5584" s="31"/>
    </row>
    <row r="5585" spans="5:7" x14ac:dyDescent="0.25">
      <c r="E5585" s="31"/>
      <c r="F5585" s="31"/>
      <c r="G5585" s="31"/>
    </row>
    <row r="5586" spans="5:7" x14ac:dyDescent="0.25">
      <c r="E5586" s="31"/>
      <c r="F5586" s="31"/>
      <c r="G5586" s="31"/>
    </row>
    <row r="5587" spans="5:7" x14ac:dyDescent="0.25">
      <c r="E5587" s="31"/>
      <c r="F5587" s="31"/>
      <c r="G5587" s="31"/>
    </row>
    <row r="5588" spans="5:7" x14ac:dyDescent="0.25">
      <c r="E5588" s="31"/>
      <c r="F5588" s="31"/>
      <c r="G5588" s="31"/>
    </row>
    <row r="5589" spans="5:7" x14ac:dyDescent="0.25">
      <c r="E5589" s="31"/>
      <c r="F5589" s="31"/>
      <c r="G5589" s="31"/>
    </row>
    <row r="5590" spans="5:7" x14ac:dyDescent="0.25">
      <c r="E5590" s="31"/>
      <c r="F5590" s="31"/>
      <c r="G5590" s="31"/>
    </row>
    <row r="5591" spans="5:7" x14ac:dyDescent="0.25">
      <c r="E5591" s="31"/>
      <c r="F5591" s="31"/>
      <c r="G5591" s="31"/>
    </row>
    <row r="5592" spans="5:7" x14ac:dyDescent="0.25">
      <c r="E5592" s="31"/>
      <c r="F5592" s="31"/>
      <c r="G5592" s="31"/>
    </row>
    <row r="5593" spans="5:7" x14ac:dyDescent="0.25">
      <c r="E5593" s="31"/>
      <c r="F5593" s="31"/>
      <c r="G5593" s="31"/>
    </row>
    <row r="5594" spans="5:7" x14ac:dyDescent="0.25">
      <c r="E5594" s="31"/>
      <c r="F5594" s="31"/>
      <c r="G5594" s="31"/>
    </row>
    <row r="5595" spans="5:7" x14ac:dyDescent="0.25">
      <c r="E5595" s="31"/>
      <c r="F5595" s="31"/>
      <c r="G5595" s="31"/>
    </row>
    <row r="5596" spans="5:7" x14ac:dyDescent="0.25">
      <c r="E5596" s="31"/>
      <c r="F5596" s="31"/>
      <c r="G5596" s="31"/>
    </row>
    <row r="5597" spans="5:7" x14ac:dyDescent="0.25">
      <c r="E5597" s="31"/>
      <c r="F5597" s="31"/>
      <c r="G5597" s="31"/>
    </row>
    <row r="5598" spans="5:7" x14ac:dyDescent="0.25">
      <c r="E5598" s="31"/>
      <c r="F5598" s="31"/>
      <c r="G5598" s="31"/>
    </row>
    <row r="5599" spans="5:7" x14ac:dyDescent="0.25">
      <c r="E5599" s="31"/>
      <c r="F5599" s="31"/>
      <c r="G5599" s="31"/>
    </row>
    <row r="5600" spans="5:7" x14ac:dyDescent="0.25">
      <c r="E5600" s="31"/>
      <c r="F5600" s="31"/>
      <c r="G5600" s="31"/>
    </row>
    <row r="5601" spans="5:7" x14ac:dyDescent="0.25">
      <c r="E5601" s="31"/>
      <c r="F5601" s="31"/>
      <c r="G5601" s="31"/>
    </row>
    <row r="5602" spans="5:7" x14ac:dyDescent="0.25">
      <c r="E5602" s="31"/>
      <c r="F5602" s="31"/>
      <c r="G5602" s="31"/>
    </row>
    <row r="5603" spans="5:7" x14ac:dyDescent="0.25">
      <c r="E5603" s="31"/>
      <c r="F5603" s="31"/>
      <c r="G5603" s="31"/>
    </row>
    <row r="5604" spans="5:7" x14ac:dyDescent="0.25">
      <c r="E5604" s="31"/>
      <c r="F5604" s="31"/>
      <c r="G5604" s="31"/>
    </row>
    <row r="5605" spans="5:7" x14ac:dyDescent="0.25">
      <c r="E5605" s="31"/>
      <c r="F5605" s="31"/>
      <c r="G5605" s="31"/>
    </row>
    <row r="5606" spans="5:7" x14ac:dyDescent="0.25">
      <c r="E5606" s="31"/>
      <c r="F5606" s="31"/>
      <c r="G5606" s="31"/>
    </row>
    <row r="5607" spans="5:7" x14ac:dyDescent="0.25">
      <c r="E5607" s="31"/>
      <c r="F5607" s="31"/>
      <c r="G5607" s="31"/>
    </row>
    <row r="5608" spans="5:7" x14ac:dyDescent="0.25">
      <c r="E5608" s="31"/>
      <c r="F5608" s="31"/>
      <c r="G5608" s="31"/>
    </row>
    <row r="5609" spans="5:7" x14ac:dyDescent="0.25">
      <c r="E5609" s="31"/>
      <c r="F5609" s="31"/>
      <c r="G5609" s="31"/>
    </row>
    <row r="5610" spans="5:7" x14ac:dyDescent="0.25">
      <c r="E5610" s="31"/>
      <c r="F5610" s="31"/>
      <c r="G5610" s="31"/>
    </row>
    <row r="5611" spans="5:7" x14ac:dyDescent="0.25">
      <c r="E5611" s="31"/>
      <c r="F5611" s="31"/>
      <c r="G5611" s="31"/>
    </row>
    <row r="5612" spans="5:7" x14ac:dyDescent="0.25">
      <c r="E5612" s="31"/>
      <c r="F5612" s="31"/>
      <c r="G5612" s="31"/>
    </row>
    <row r="5613" spans="5:7" x14ac:dyDescent="0.25">
      <c r="E5613" s="31"/>
      <c r="F5613" s="31"/>
      <c r="G5613" s="31"/>
    </row>
    <row r="5614" spans="5:7" x14ac:dyDescent="0.25">
      <c r="E5614" s="31"/>
      <c r="F5614" s="31"/>
      <c r="G5614" s="31"/>
    </row>
    <row r="5615" spans="5:7" x14ac:dyDescent="0.25">
      <c r="E5615" s="31"/>
      <c r="F5615" s="31"/>
      <c r="G5615" s="31"/>
    </row>
    <row r="5616" spans="5:7" x14ac:dyDescent="0.25">
      <c r="E5616" s="31"/>
      <c r="F5616" s="31"/>
      <c r="G5616" s="31"/>
    </row>
    <row r="5617" spans="5:7" x14ac:dyDescent="0.25">
      <c r="E5617" s="31"/>
      <c r="F5617" s="31"/>
      <c r="G5617" s="31"/>
    </row>
    <row r="5618" spans="5:7" x14ac:dyDescent="0.25">
      <c r="E5618" s="31"/>
      <c r="F5618" s="31"/>
      <c r="G5618" s="31"/>
    </row>
    <row r="5619" spans="5:7" x14ac:dyDescent="0.25">
      <c r="E5619" s="31"/>
      <c r="F5619" s="31"/>
      <c r="G5619" s="31"/>
    </row>
    <row r="5620" spans="5:7" x14ac:dyDescent="0.25">
      <c r="E5620" s="31"/>
      <c r="F5620" s="31"/>
      <c r="G5620" s="31"/>
    </row>
    <row r="5621" spans="5:7" x14ac:dyDescent="0.25">
      <c r="E5621" s="31"/>
      <c r="F5621" s="31"/>
      <c r="G5621" s="31"/>
    </row>
    <row r="5622" spans="5:7" x14ac:dyDescent="0.25">
      <c r="E5622" s="31"/>
      <c r="F5622" s="31"/>
      <c r="G5622" s="31"/>
    </row>
    <row r="5623" spans="5:7" x14ac:dyDescent="0.25">
      <c r="E5623" s="31"/>
      <c r="F5623" s="31"/>
      <c r="G5623" s="31"/>
    </row>
    <row r="5624" spans="5:7" x14ac:dyDescent="0.25">
      <c r="E5624" s="31"/>
      <c r="F5624" s="31"/>
      <c r="G5624" s="31"/>
    </row>
    <row r="5625" spans="5:7" x14ac:dyDescent="0.25">
      <c r="E5625" s="31"/>
      <c r="F5625" s="31"/>
      <c r="G5625" s="31"/>
    </row>
    <row r="5626" spans="5:7" x14ac:dyDescent="0.25">
      <c r="E5626" s="31"/>
      <c r="F5626" s="31"/>
      <c r="G5626" s="31"/>
    </row>
    <row r="5627" spans="5:7" x14ac:dyDescent="0.25">
      <c r="E5627" s="31"/>
      <c r="F5627" s="31"/>
      <c r="G5627" s="31"/>
    </row>
    <row r="5628" spans="5:7" x14ac:dyDescent="0.25">
      <c r="E5628" s="31"/>
      <c r="F5628" s="31"/>
      <c r="G5628" s="31"/>
    </row>
    <row r="5629" spans="5:7" x14ac:dyDescent="0.25">
      <c r="E5629" s="31"/>
      <c r="F5629" s="31"/>
      <c r="G5629" s="31"/>
    </row>
    <row r="5630" spans="5:7" x14ac:dyDescent="0.25">
      <c r="E5630" s="31"/>
      <c r="F5630" s="31"/>
      <c r="G5630" s="31"/>
    </row>
    <row r="5631" spans="5:7" x14ac:dyDescent="0.25">
      <c r="E5631" s="31"/>
      <c r="F5631" s="31"/>
      <c r="G5631" s="31"/>
    </row>
    <row r="5632" spans="5:7" x14ac:dyDescent="0.25">
      <c r="E5632" s="31"/>
      <c r="F5632" s="31"/>
      <c r="G5632" s="31"/>
    </row>
    <row r="5633" spans="5:7" x14ac:dyDescent="0.25">
      <c r="E5633" s="31"/>
      <c r="F5633" s="31"/>
      <c r="G5633" s="31"/>
    </row>
    <row r="5634" spans="5:7" x14ac:dyDescent="0.25">
      <c r="E5634" s="31"/>
      <c r="F5634" s="31"/>
      <c r="G5634" s="31"/>
    </row>
    <row r="5635" spans="5:7" x14ac:dyDescent="0.25">
      <c r="E5635" s="31"/>
      <c r="F5635" s="31"/>
      <c r="G5635" s="31"/>
    </row>
    <row r="5636" spans="5:7" x14ac:dyDescent="0.25">
      <c r="E5636" s="31"/>
      <c r="F5636" s="31"/>
      <c r="G5636" s="31"/>
    </row>
    <row r="5637" spans="5:7" x14ac:dyDescent="0.25">
      <c r="E5637" s="31"/>
      <c r="F5637" s="31"/>
      <c r="G5637" s="31"/>
    </row>
    <row r="5638" spans="5:7" x14ac:dyDescent="0.25">
      <c r="E5638" s="31"/>
      <c r="F5638" s="31"/>
      <c r="G5638" s="31"/>
    </row>
    <row r="5639" spans="5:7" x14ac:dyDescent="0.25">
      <c r="E5639" s="31"/>
      <c r="F5639" s="31"/>
      <c r="G5639" s="31"/>
    </row>
    <row r="5640" spans="5:7" x14ac:dyDescent="0.25">
      <c r="E5640" s="31"/>
      <c r="F5640" s="31"/>
      <c r="G5640" s="31"/>
    </row>
    <row r="5641" spans="5:7" x14ac:dyDescent="0.25">
      <c r="E5641" s="31"/>
      <c r="F5641" s="31"/>
      <c r="G5641" s="31"/>
    </row>
    <row r="5642" spans="5:7" x14ac:dyDescent="0.25">
      <c r="E5642" s="31"/>
      <c r="F5642" s="31"/>
      <c r="G5642" s="31"/>
    </row>
    <row r="5643" spans="5:7" x14ac:dyDescent="0.25">
      <c r="E5643" s="31"/>
      <c r="F5643" s="31"/>
      <c r="G5643" s="31"/>
    </row>
    <row r="5644" spans="5:7" x14ac:dyDescent="0.25">
      <c r="E5644" s="31"/>
      <c r="F5644" s="31"/>
      <c r="G5644" s="31"/>
    </row>
    <row r="5645" spans="5:7" x14ac:dyDescent="0.25">
      <c r="E5645" s="31"/>
      <c r="F5645" s="31"/>
      <c r="G5645" s="31"/>
    </row>
    <row r="5646" spans="5:7" x14ac:dyDescent="0.25">
      <c r="E5646" s="31"/>
      <c r="F5646" s="31"/>
      <c r="G5646" s="31"/>
    </row>
    <row r="5647" spans="5:7" x14ac:dyDescent="0.25">
      <c r="E5647" s="31"/>
      <c r="F5647" s="31"/>
      <c r="G5647" s="31"/>
    </row>
    <row r="5648" spans="5:7" x14ac:dyDescent="0.25">
      <c r="E5648" s="31"/>
      <c r="F5648" s="31"/>
      <c r="G5648" s="31"/>
    </row>
    <row r="5649" spans="5:7" x14ac:dyDescent="0.25">
      <c r="E5649" s="31"/>
      <c r="F5649" s="31"/>
      <c r="G5649" s="31"/>
    </row>
    <row r="5650" spans="5:7" x14ac:dyDescent="0.25">
      <c r="E5650" s="31"/>
      <c r="F5650" s="31"/>
      <c r="G5650" s="31"/>
    </row>
    <row r="5651" spans="5:7" x14ac:dyDescent="0.25">
      <c r="E5651" s="31"/>
      <c r="F5651" s="31"/>
      <c r="G5651" s="31"/>
    </row>
    <row r="5652" spans="5:7" x14ac:dyDescent="0.25">
      <c r="E5652" s="31"/>
      <c r="F5652" s="31"/>
      <c r="G5652" s="31"/>
    </row>
    <row r="5653" spans="5:7" x14ac:dyDescent="0.25">
      <c r="E5653" s="31"/>
      <c r="F5653" s="31"/>
      <c r="G5653" s="31"/>
    </row>
    <row r="5654" spans="5:7" x14ac:dyDescent="0.25">
      <c r="E5654" s="31"/>
      <c r="F5654" s="31"/>
      <c r="G5654" s="31"/>
    </row>
    <row r="5655" spans="5:7" x14ac:dyDescent="0.25">
      <c r="E5655" s="31"/>
      <c r="F5655" s="31"/>
      <c r="G5655" s="31"/>
    </row>
    <row r="5656" spans="5:7" x14ac:dyDescent="0.25">
      <c r="E5656" s="31"/>
      <c r="F5656" s="31"/>
      <c r="G5656" s="31"/>
    </row>
    <row r="5657" spans="5:7" x14ac:dyDescent="0.25">
      <c r="E5657" s="31"/>
      <c r="F5657" s="31"/>
      <c r="G5657" s="31"/>
    </row>
    <row r="5658" spans="5:7" x14ac:dyDescent="0.25">
      <c r="E5658" s="31"/>
      <c r="F5658" s="31"/>
      <c r="G5658" s="31"/>
    </row>
    <row r="5659" spans="5:7" x14ac:dyDescent="0.25">
      <c r="E5659" s="31"/>
      <c r="F5659" s="31"/>
      <c r="G5659" s="31"/>
    </row>
    <row r="5660" spans="5:7" x14ac:dyDescent="0.25">
      <c r="E5660" s="31"/>
      <c r="F5660" s="31"/>
      <c r="G5660" s="31"/>
    </row>
    <row r="5661" spans="5:7" x14ac:dyDescent="0.25">
      <c r="E5661" s="31"/>
      <c r="F5661" s="31"/>
      <c r="G5661" s="31"/>
    </row>
    <row r="5662" spans="5:7" x14ac:dyDescent="0.25">
      <c r="E5662" s="31"/>
      <c r="F5662" s="31"/>
      <c r="G5662" s="31"/>
    </row>
    <row r="5663" spans="5:7" x14ac:dyDescent="0.25">
      <c r="E5663" s="31"/>
      <c r="F5663" s="31"/>
      <c r="G5663" s="31"/>
    </row>
    <row r="5664" spans="5:7" x14ac:dyDescent="0.25">
      <c r="E5664" s="31"/>
      <c r="F5664" s="31"/>
      <c r="G5664" s="31"/>
    </row>
    <row r="5665" spans="5:7" x14ac:dyDescent="0.25">
      <c r="E5665" s="31"/>
      <c r="F5665" s="31"/>
      <c r="G5665" s="31"/>
    </row>
    <row r="5666" spans="5:7" x14ac:dyDescent="0.25">
      <c r="E5666" s="31"/>
      <c r="F5666" s="31"/>
      <c r="G5666" s="31"/>
    </row>
    <row r="5667" spans="5:7" x14ac:dyDescent="0.25">
      <c r="E5667" s="31"/>
      <c r="F5667" s="31"/>
      <c r="G5667" s="31"/>
    </row>
    <row r="5668" spans="5:7" x14ac:dyDescent="0.25">
      <c r="E5668" s="31"/>
      <c r="F5668" s="31"/>
      <c r="G5668" s="31"/>
    </row>
    <row r="5669" spans="5:7" x14ac:dyDescent="0.25">
      <c r="E5669" s="31"/>
      <c r="F5669" s="31"/>
      <c r="G5669" s="31"/>
    </row>
    <row r="5670" spans="5:7" x14ac:dyDescent="0.25">
      <c r="E5670" s="31"/>
      <c r="F5670" s="31"/>
      <c r="G5670" s="31"/>
    </row>
    <row r="5671" spans="5:7" x14ac:dyDescent="0.25">
      <c r="E5671" s="31"/>
      <c r="F5671" s="31"/>
      <c r="G5671" s="31"/>
    </row>
    <row r="5672" spans="5:7" x14ac:dyDescent="0.25">
      <c r="E5672" s="31"/>
      <c r="F5672" s="31"/>
      <c r="G5672" s="31"/>
    </row>
    <row r="5673" spans="5:7" x14ac:dyDescent="0.25">
      <c r="E5673" s="31"/>
      <c r="F5673" s="31"/>
      <c r="G5673" s="31"/>
    </row>
    <row r="5674" spans="5:7" x14ac:dyDescent="0.25">
      <c r="E5674" s="31"/>
      <c r="F5674" s="31"/>
      <c r="G5674" s="31"/>
    </row>
    <row r="5675" spans="5:7" x14ac:dyDescent="0.25">
      <c r="E5675" s="31"/>
      <c r="F5675" s="31"/>
      <c r="G5675" s="31"/>
    </row>
    <row r="5676" spans="5:7" x14ac:dyDescent="0.25">
      <c r="E5676" s="31"/>
      <c r="F5676" s="31"/>
      <c r="G5676" s="31"/>
    </row>
    <row r="5677" spans="5:7" x14ac:dyDescent="0.25">
      <c r="E5677" s="31"/>
      <c r="F5677" s="31"/>
      <c r="G5677" s="31"/>
    </row>
    <row r="5678" spans="5:7" x14ac:dyDescent="0.25">
      <c r="E5678" s="31"/>
      <c r="F5678" s="31"/>
      <c r="G5678" s="31"/>
    </row>
    <row r="5679" spans="5:7" x14ac:dyDescent="0.25">
      <c r="E5679" s="31"/>
      <c r="F5679" s="31"/>
      <c r="G5679" s="31"/>
    </row>
    <row r="5680" spans="5:7" x14ac:dyDescent="0.25">
      <c r="E5680" s="31"/>
      <c r="F5680" s="31"/>
      <c r="G5680" s="31"/>
    </row>
    <row r="5681" spans="5:7" x14ac:dyDescent="0.25">
      <c r="E5681" s="31"/>
      <c r="F5681" s="31"/>
      <c r="G5681" s="31"/>
    </row>
    <row r="5682" spans="5:7" x14ac:dyDescent="0.25">
      <c r="E5682" s="31"/>
      <c r="F5682" s="31"/>
      <c r="G5682" s="31"/>
    </row>
    <row r="5683" spans="5:7" x14ac:dyDescent="0.25">
      <c r="E5683" s="31"/>
      <c r="F5683" s="31"/>
      <c r="G5683" s="31"/>
    </row>
    <row r="5684" spans="5:7" x14ac:dyDescent="0.25">
      <c r="E5684" s="31"/>
      <c r="F5684" s="31"/>
      <c r="G5684" s="31"/>
    </row>
    <row r="5685" spans="5:7" x14ac:dyDescent="0.25">
      <c r="E5685" s="31"/>
      <c r="F5685" s="31"/>
      <c r="G5685" s="31"/>
    </row>
    <row r="5686" spans="5:7" x14ac:dyDescent="0.25">
      <c r="E5686" s="31"/>
      <c r="F5686" s="31"/>
      <c r="G5686" s="31"/>
    </row>
    <row r="5687" spans="5:7" x14ac:dyDescent="0.25">
      <c r="E5687" s="31"/>
      <c r="F5687" s="31"/>
      <c r="G5687" s="31"/>
    </row>
    <row r="5688" spans="5:7" x14ac:dyDescent="0.25">
      <c r="E5688" s="31"/>
      <c r="F5688" s="31"/>
      <c r="G5688" s="31"/>
    </row>
    <row r="5689" spans="5:7" x14ac:dyDescent="0.25">
      <c r="E5689" s="31"/>
      <c r="F5689" s="31"/>
      <c r="G5689" s="31"/>
    </row>
    <row r="5690" spans="5:7" x14ac:dyDescent="0.25">
      <c r="E5690" s="31"/>
      <c r="F5690" s="31"/>
      <c r="G5690" s="31"/>
    </row>
    <row r="5691" spans="5:7" x14ac:dyDescent="0.25">
      <c r="E5691" s="31"/>
      <c r="F5691" s="31"/>
      <c r="G5691" s="31"/>
    </row>
    <row r="5692" spans="5:7" x14ac:dyDescent="0.25">
      <c r="E5692" s="31"/>
      <c r="F5692" s="31"/>
      <c r="G5692" s="31"/>
    </row>
    <row r="5693" spans="5:7" x14ac:dyDescent="0.25">
      <c r="E5693" s="31"/>
      <c r="F5693" s="31"/>
      <c r="G5693" s="31"/>
    </row>
    <row r="5694" spans="5:7" x14ac:dyDescent="0.25">
      <c r="E5694" s="31"/>
      <c r="F5694" s="31"/>
      <c r="G5694" s="31"/>
    </row>
    <row r="5695" spans="5:7" x14ac:dyDescent="0.25">
      <c r="E5695" s="31"/>
      <c r="F5695" s="31"/>
      <c r="G5695" s="31"/>
    </row>
    <row r="5696" spans="5:7" x14ac:dyDescent="0.25">
      <c r="E5696" s="31"/>
      <c r="F5696" s="31"/>
      <c r="G5696" s="31"/>
    </row>
    <row r="5697" spans="5:7" x14ac:dyDescent="0.25">
      <c r="E5697" s="31"/>
      <c r="F5697" s="31"/>
      <c r="G5697" s="31"/>
    </row>
    <row r="5698" spans="5:7" x14ac:dyDescent="0.25">
      <c r="E5698" s="31"/>
      <c r="F5698" s="31"/>
      <c r="G5698" s="31"/>
    </row>
    <row r="5699" spans="5:7" x14ac:dyDescent="0.25">
      <c r="E5699" s="31"/>
      <c r="F5699" s="31"/>
      <c r="G5699" s="31"/>
    </row>
    <row r="5700" spans="5:7" x14ac:dyDescent="0.25">
      <c r="E5700" s="31"/>
      <c r="F5700" s="31"/>
      <c r="G5700" s="31"/>
    </row>
    <row r="5701" spans="5:7" x14ac:dyDescent="0.25">
      <c r="E5701" s="31"/>
      <c r="F5701" s="31"/>
      <c r="G5701" s="31"/>
    </row>
    <row r="5702" spans="5:7" x14ac:dyDescent="0.25">
      <c r="E5702" s="31"/>
      <c r="F5702" s="31"/>
      <c r="G5702" s="31"/>
    </row>
    <row r="5703" spans="5:7" x14ac:dyDescent="0.25">
      <c r="E5703" s="31"/>
      <c r="F5703" s="31"/>
      <c r="G5703" s="31"/>
    </row>
    <row r="5704" spans="5:7" x14ac:dyDescent="0.25">
      <c r="E5704" s="31"/>
      <c r="F5704" s="31"/>
      <c r="G5704" s="31"/>
    </row>
    <row r="5705" spans="5:7" x14ac:dyDescent="0.25">
      <c r="E5705" s="31"/>
      <c r="F5705" s="31"/>
      <c r="G5705" s="31"/>
    </row>
    <row r="5706" spans="5:7" x14ac:dyDescent="0.25">
      <c r="E5706" s="31"/>
      <c r="F5706" s="31"/>
      <c r="G5706" s="31"/>
    </row>
    <row r="5707" spans="5:7" x14ac:dyDescent="0.25">
      <c r="E5707" s="31"/>
      <c r="F5707" s="31"/>
      <c r="G5707" s="31"/>
    </row>
    <row r="5708" spans="5:7" x14ac:dyDescent="0.25">
      <c r="E5708" s="31"/>
      <c r="F5708" s="31"/>
      <c r="G5708" s="31"/>
    </row>
    <row r="5709" spans="5:7" x14ac:dyDescent="0.25">
      <c r="E5709" s="31"/>
      <c r="F5709" s="31"/>
      <c r="G5709" s="31"/>
    </row>
    <row r="5710" spans="5:7" x14ac:dyDescent="0.25">
      <c r="E5710" s="31"/>
      <c r="F5710" s="31"/>
      <c r="G5710" s="31"/>
    </row>
    <row r="5711" spans="5:7" x14ac:dyDescent="0.25">
      <c r="E5711" s="31"/>
      <c r="F5711" s="31"/>
      <c r="G5711" s="31"/>
    </row>
    <row r="5712" spans="5:7" x14ac:dyDescent="0.25">
      <c r="E5712" s="31"/>
      <c r="F5712" s="31"/>
      <c r="G5712" s="31"/>
    </row>
    <row r="5713" spans="5:7" x14ac:dyDescent="0.25">
      <c r="E5713" s="31"/>
      <c r="F5713" s="31"/>
      <c r="G5713" s="31"/>
    </row>
    <row r="5714" spans="5:7" x14ac:dyDescent="0.25">
      <c r="E5714" s="31"/>
      <c r="F5714" s="31"/>
      <c r="G5714" s="31"/>
    </row>
    <row r="5715" spans="5:7" x14ac:dyDescent="0.25">
      <c r="E5715" s="31"/>
      <c r="F5715" s="31"/>
      <c r="G5715" s="31"/>
    </row>
    <row r="5716" spans="5:7" x14ac:dyDescent="0.25">
      <c r="E5716" s="31"/>
      <c r="F5716" s="31"/>
      <c r="G5716" s="31"/>
    </row>
    <row r="5717" spans="5:7" x14ac:dyDescent="0.25">
      <c r="E5717" s="31"/>
      <c r="F5717" s="31"/>
      <c r="G5717" s="31"/>
    </row>
    <row r="5718" spans="5:7" x14ac:dyDescent="0.25">
      <c r="E5718" s="31"/>
      <c r="F5718" s="31"/>
      <c r="G5718" s="31"/>
    </row>
    <row r="5719" spans="5:7" x14ac:dyDescent="0.25">
      <c r="E5719" s="31"/>
      <c r="F5719" s="31"/>
      <c r="G5719" s="31"/>
    </row>
    <row r="5720" spans="5:7" x14ac:dyDescent="0.25">
      <c r="E5720" s="31"/>
      <c r="F5720" s="31"/>
      <c r="G5720" s="31"/>
    </row>
    <row r="5721" spans="5:7" x14ac:dyDescent="0.25">
      <c r="E5721" s="31"/>
      <c r="F5721" s="31"/>
      <c r="G5721" s="31"/>
    </row>
    <row r="5722" spans="5:7" x14ac:dyDescent="0.25">
      <c r="E5722" s="31"/>
      <c r="F5722" s="31"/>
      <c r="G5722" s="31"/>
    </row>
    <row r="5723" spans="5:7" x14ac:dyDescent="0.25">
      <c r="E5723" s="31"/>
      <c r="F5723" s="31"/>
      <c r="G5723" s="31"/>
    </row>
    <row r="5724" spans="5:7" x14ac:dyDescent="0.25">
      <c r="E5724" s="31"/>
      <c r="F5724" s="31"/>
      <c r="G5724" s="31"/>
    </row>
    <row r="5725" spans="5:7" x14ac:dyDescent="0.25">
      <c r="E5725" s="31"/>
      <c r="F5725" s="31"/>
      <c r="G5725" s="31"/>
    </row>
    <row r="5726" spans="5:7" x14ac:dyDescent="0.25">
      <c r="E5726" s="31"/>
      <c r="F5726" s="31"/>
      <c r="G5726" s="31"/>
    </row>
    <row r="5727" spans="5:7" x14ac:dyDescent="0.25">
      <c r="E5727" s="31"/>
      <c r="F5727" s="31"/>
      <c r="G5727" s="31"/>
    </row>
    <row r="5728" spans="5:7" x14ac:dyDescent="0.25">
      <c r="E5728" s="31"/>
      <c r="F5728" s="31"/>
      <c r="G5728" s="31"/>
    </row>
    <row r="5729" spans="5:7" x14ac:dyDescent="0.25">
      <c r="E5729" s="31"/>
      <c r="F5729" s="31"/>
      <c r="G5729" s="31"/>
    </row>
    <row r="5730" spans="5:7" x14ac:dyDescent="0.25">
      <c r="E5730" s="31"/>
      <c r="F5730" s="31"/>
      <c r="G5730" s="31"/>
    </row>
    <row r="5731" spans="5:7" x14ac:dyDescent="0.25">
      <c r="E5731" s="31"/>
      <c r="F5731" s="31"/>
      <c r="G5731" s="31"/>
    </row>
    <row r="5732" spans="5:7" x14ac:dyDescent="0.25">
      <c r="E5732" s="31"/>
      <c r="F5732" s="31"/>
      <c r="G5732" s="31"/>
    </row>
    <row r="5733" spans="5:7" x14ac:dyDescent="0.25">
      <c r="E5733" s="31"/>
      <c r="F5733" s="31"/>
      <c r="G5733" s="31"/>
    </row>
    <row r="5734" spans="5:7" x14ac:dyDescent="0.25">
      <c r="E5734" s="31"/>
      <c r="F5734" s="31"/>
      <c r="G5734" s="31"/>
    </row>
    <row r="5735" spans="5:7" x14ac:dyDescent="0.25">
      <c r="E5735" s="31"/>
      <c r="F5735" s="31"/>
      <c r="G5735" s="31"/>
    </row>
    <row r="5736" spans="5:7" x14ac:dyDescent="0.25">
      <c r="E5736" s="31"/>
      <c r="F5736" s="31"/>
      <c r="G5736" s="31"/>
    </row>
    <row r="5737" spans="5:7" x14ac:dyDescent="0.25">
      <c r="E5737" s="31"/>
      <c r="F5737" s="31"/>
      <c r="G5737" s="31"/>
    </row>
    <row r="5738" spans="5:7" x14ac:dyDescent="0.25">
      <c r="E5738" s="31"/>
      <c r="F5738" s="31"/>
      <c r="G5738" s="31"/>
    </row>
    <row r="5739" spans="5:7" x14ac:dyDescent="0.25">
      <c r="E5739" s="31"/>
      <c r="F5739" s="31"/>
      <c r="G5739" s="31"/>
    </row>
    <row r="5740" spans="5:7" x14ac:dyDescent="0.25">
      <c r="E5740" s="31"/>
      <c r="F5740" s="31"/>
      <c r="G5740" s="31"/>
    </row>
    <row r="5741" spans="5:7" x14ac:dyDescent="0.25">
      <c r="E5741" s="31"/>
      <c r="F5741" s="31"/>
      <c r="G5741" s="31"/>
    </row>
    <row r="5742" spans="5:7" x14ac:dyDescent="0.25">
      <c r="E5742" s="31"/>
      <c r="F5742" s="31"/>
      <c r="G5742" s="31"/>
    </row>
    <row r="5743" spans="5:7" x14ac:dyDescent="0.25">
      <c r="E5743" s="31"/>
      <c r="F5743" s="31"/>
      <c r="G5743" s="31"/>
    </row>
    <row r="5744" spans="5:7" x14ac:dyDescent="0.25">
      <c r="E5744" s="31"/>
      <c r="F5744" s="31"/>
      <c r="G5744" s="31"/>
    </row>
    <row r="5745" spans="5:7" x14ac:dyDescent="0.25">
      <c r="E5745" s="31"/>
      <c r="F5745" s="31"/>
      <c r="G5745" s="31"/>
    </row>
    <row r="5746" spans="5:7" x14ac:dyDescent="0.25">
      <c r="E5746" s="31"/>
      <c r="F5746" s="31"/>
      <c r="G5746" s="31"/>
    </row>
    <row r="5747" spans="5:7" x14ac:dyDescent="0.25">
      <c r="E5747" s="31"/>
      <c r="F5747" s="31"/>
      <c r="G5747" s="31"/>
    </row>
    <row r="5748" spans="5:7" x14ac:dyDescent="0.25">
      <c r="E5748" s="31"/>
      <c r="F5748" s="31"/>
      <c r="G5748" s="31"/>
    </row>
    <row r="5749" spans="5:7" x14ac:dyDescent="0.25">
      <c r="E5749" s="31"/>
      <c r="F5749" s="31"/>
      <c r="G5749" s="31"/>
    </row>
    <row r="5750" spans="5:7" x14ac:dyDescent="0.25">
      <c r="E5750" s="31"/>
      <c r="F5750" s="31"/>
      <c r="G5750" s="31"/>
    </row>
    <row r="5751" spans="5:7" x14ac:dyDescent="0.25">
      <c r="E5751" s="31"/>
      <c r="F5751" s="31"/>
      <c r="G5751" s="31"/>
    </row>
    <row r="5752" spans="5:7" x14ac:dyDescent="0.25">
      <c r="E5752" s="31"/>
      <c r="F5752" s="31"/>
      <c r="G5752" s="31"/>
    </row>
    <row r="5753" spans="5:7" x14ac:dyDescent="0.25">
      <c r="E5753" s="31"/>
      <c r="F5753" s="31"/>
      <c r="G5753" s="31"/>
    </row>
    <row r="5754" spans="5:7" x14ac:dyDescent="0.25">
      <c r="E5754" s="31"/>
      <c r="F5754" s="31"/>
      <c r="G5754" s="31"/>
    </row>
    <row r="5755" spans="5:7" x14ac:dyDescent="0.25">
      <c r="E5755" s="31"/>
      <c r="F5755" s="31"/>
      <c r="G5755" s="31"/>
    </row>
    <row r="5756" spans="5:7" x14ac:dyDescent="0.25">
      <c r="E5756" s="31"/>
      <c r="F5756" s="31"/>
      <c r="G5756" s="31"/>
    </row>
    <row r="5757" spans="5:7" x14ac:dyDescent="0.25">
      <c r="E5757" s="31"/>
      <c r="F5757" s="31"/>
      <c r="G5757" s="31"/>
    </row>
    <row r="5758" spans="5:7" x14ac:dyDescent="0.25">
      <c r="E5758" s="31"/>
      <c r="F5758" s="31"/>
      <c r="G5758" s="31"/>
    </row>
    <row r="5759" spans="5:7" x14ac:dyDescent="0.25">
      <c r="E5759" s="31"/>
      <c r="F5759" s="31"/>
      <c r="G5759" s="31"/>
    </row>
    <row r="5760" spans="5:7" x14ac:dyDescent="0.25">
      <c r="E5760" s="31"/>
      <c r="F5760" s="31"/>
      <c r="G5760" s="31"/>
    </row>
    <row r="5761" spans="5:7" x14ac:dyDescent="0.25">
      <c r="E5761" s="31"/>
      <c r="F5761" s="31"/>
      <c r="G5761" s="31"/>
    </row>
    <row r="5762" spans="5:7" x14ac:dyDescent="0.25">
      <c r="E5762" s="31"/>
      <c r="F5762" s="31"/>
      <c r="G5762" s="31"/>
    </row>
    <row r="5763" spans="5:7" x14ac:dyDescent="0.25">
      <c r="E5763" s="31"/>
      <c r="F5763" s="31"/>
      <c r="G5763" s="31"/>
    </row>
    <row r="5764" spans="5:7" x14ac:dyDescent="0.25">
      <c r="E5764" s="31"/>
      <c r="F5764" s="31"/>
      <c r="G5764" s="31"/>
    </row>
    <row r="5765" spans="5:7" x14ac:dyDescent="0.25">
      <c r="E5765" s="31"/>
      <c r="F5765" s="31"/>
      <c r="G5765" s="31"/>
    </row>
    <row r="5766" spans="5:7" x14ac:dyDescent="0.25">
      <c r="E5766" s="31"/>
      <c r="F5766" s="31"/>
      <c r="G5766" s="31"/>
    </row>
    <row r="5767" spans="5:7" x14ac:dyDescent="0.25">
      <c r="E5767" s="31"/>
      <c r="F5767" s="31"/>
      <c r="G5767" s="31"/>
    </row>
    <row r="5768" spans="5:7" x14ac:dyDescent="0.25">
      <c r="E5768" s="31"/>
      <c r="F5768" s="31"/>
      <c r="G5768" s="31"/>
    </row>
    <row r="5769" spans="5:7" x14ac:dyDescent="0.25">
      <c r="E5769" s="31"/>
      <c r="F5769" s="31"/>
      <c r="G5769" s="31"/>
    </row>
    <row r="5770" spans="5:7" x14ac:dyDescent="0.25">
      <c r="E5770" s="31"/>
      <c r="F5770" s="31"/>
      <c r="G5770" s="31"/>
    </row>
    <row r="5771" spans="5:7" x14ac:dyDescent="0.25">
      <c r="E5771" s="31"/>
      <c r="F5771" s="31"/>
      <c r="G5771" s="31"/>
    </row>
    <row r="5772" spans="5:7" x14ac:dyDescent="0.25">
      <c r="E5772" s="31"/>
      <c r="F5772" s="31"/>
      <c r="G5772" s="31"/>
    </row>
    <row r="5773" spans="5:7" x14ac:dyDescent="0.25">
      <c r="E5773" s="31"/>
      <c r="F5773" s="31"/>
      <c r="G5773" s="31"/>
    </row>
    <row r="5774" spans="5:7" x14ac:dyDescent="0.25">
      <c r="E5774" s="31"/>
      <c r="F5774" s="31"/>
      <c r="G5774" s="31"/>
    </row>
    <row r="5775" spans="5:7" x14ac:dyDescent="0.25">
      <c r="E5775" s="31"/>
      <c r="F5775" s="31"/>
      <c r="G5775" s="31"/>
    </row>
    <row r="5776" spans="5:7" x14ac:dyDescent="0.25">
      <c r="E5776" s="31"/>
      <c r="F5776" s="31"/>
      <c r="G5776" s="31"/>
    </row>
    <row r="5777" spans="5:7" x14ac:dyDescent="0.25">
      <c r="E5777" s="31"/>
      <c r="F5777" s="31"/>
      <c r="G5777" s="31"/>
    </row>
    <row r="5778" spans="5:7" x14ac:dyDescent="0.25">
      <c r="E5778" s="31"/>
      <c r="F5778" s="31"/>
      <c r="G5778" s="31"/>
    </row>
    <row r="5779" spans="5:7" x14ac:dyDescent="0.25">
      <c r="E5779" s="31"/>
      <c r="F5779" s="31"/>
      <c r="G5779" s="31"/>
    </row>
    <row r="5780" spans="5:7" x14ac:dyDescent="0.25">
      <c r="E5780" s="31"/>
      <c r="F5780" s="31"/>
      <c r="G5780" s="31"/>
    </row>
    <row r="5781" spans="5:7" x14ac:dyDescent="0.25">
      <c r="E5781" s="31"/>
      <c r="F5781" s="31"/>
      <c r="G5781" s="31"/>
    </row>
    <row r="5782" spans="5:7" x14ac:dyDescent="0.25">
      <c r="E5782" s="31"/>
      <c r="F5782" s="31"/>
      <c r="G5782" s="31"/>
    </row>
    <row r="5783" spans="5:7" x14ac:dyDescent="0.25">
      <c r="E5783" s="31"/>
      <c r="F5783" s="31"/>
      <c r="G5783" s="31"/>
    </row>
    <row r="5784" spans="5:7" x14ac:dyDescent="0.25">
      <c r="E5784" s="31"/>
      <c r="F5784" s="31"/>
      <c r="G5784" s="31"/>
    </row>
    <row r="5785" spans="5:7" x14ac:dyDescent="0.25">
      <c r="E5785" s="31"/>
      <c r="F5785" s="31"/>
      <c r="G5785" s="31"/>
    </row>
    <row r="5786" spans="5:7" x14ac:dyDescent="0.25">
      <c r="E5786" s="31"/>
      <c r="F5786" s="31"/>
      <c r="G5786" s="31"/>
    </row>
    <row r="5787" spans="5:7" x14ac:dyDescent="0.25">
      <c r="E5787" s="31"/>
      <c r="F5787" s="31"/>
      <c r="G5787" s="31"/>
    </row>
    <row r="5788" spans="5:7" x14ac:dyDescent="0.25">
      <c r="E5788" s="31"/>
      <c r="F5788" s="31"/>
      <c r="G5788" s="31"/>
    </row>
    <row r="5789" spans="5:7" x14ac:dyDescent="0.25">
      <c r="E5789" s="31"/>
      <c r="F5789" s="31"/>
      <c r="G5789" s="31"/>
    </row>
    <row r="5790" spans="5:7" x14ac:dyDescent="0.25">
      <c r="E5790" s="31"/>
      <c r="F5790" s="31"/>
      <c r="G5790" s="31"/>
    </row>
    <row r="5791" spans="5:7" x14ac:dyDescent="0.25">
      <c r="E5791" s="31"/>
      <c r="F5791" s="31"/>
      <c r="G5791" s="31"/>
    </row>
    <row r="5792" spans="5:7" x14ac:dyDescent="0.25">
      <c r="E5792" s="31"/>
      <c r="F5792" s="31"/>
      <c r="G5792" s="31"/>
    </row>
    <row r="5793" spans="5:7" x14ac:dyDescent="0.25">
      <c r="E5793" s="31"/>
      <c r="F5793" s="31"/>
      <c r="G5793" s="31"/>
    </row>
    <row r="5794" spans="5:7" x14ac:dyDescent="0.25">
      <c r="E5794" s="31"/>
      <c r="F5794" s="31"/>
      <c r="G5794" s="31"/>
    </row>
    <row r="5795" spans="5:7" x14ac:dyDescent="0.25">
      <c r="E5795" s="31"/>
      <c r="F5795" s="31"/>
      <c r="G5795" s="31"/>
    </row>
    <row r="5796" spans="5:7" x14ac:dyDescent="0.25">
      <c r="E5796" s="31"/>
      <c r="F5796" s="31"/>
      <c r="G5796" s="31"/>
    </row>
    <row r="5797" spans="5:7" x14ac:dyDescent="0.25">
      <c r="E5797" s="31"/>
      <c r="F5797" s="31"/>
      <c r="G5797" s="31"/>
    </row>
    <row r="5798" spans="5:7" x14ac:dyDescent="0.25">
      <c r="E5798" s="31"/>
      <c r="F5798" s="31"/>
      <c r="G5798" s="31"/>
    </row>
    <row r="5799" spans="5:7" x14ac:dyDescent="0.25">
      <c r="E5799" s="31"/>
      <c r="F5799" s="31"/>
      <c r="G5799" s="31"/>
    </row>
    <row r="5800" spans="5:7" x14ac:dyDescent="0.25">
      <c r="E5800" s="31"/>
      <c r="F5800" s="31"/>
      <c r="G5800" s="31"/>
    </row>
    <row r="5801" spans="5:7" x14ac:dyDescent="0.25">
      <c r="E5801" s="31"/>
      <c r="F5801" s="31"/>
      <c r="G5801" s="31"/>
    </row>
    <row r="5802" spans="5:7" x14ac:dyDescent="0.25">
      <c r="E5802" s="31"/>
      <c r="F5802" s="31"/>
      <c r="G5802" s="31"/>
    </row>
    <row r="5803" spans="5:7" x14ac:dyDescent="0.25">
      <c r="E5803" s="31"/>
      <c r="F5803" s="31"/>
      <c r="G5803" s="31"/>
    </row>
    <row r="5804" spans="5:7" x14ac:dyDescent="0.25">
      <c r="E5804" s="31"/>
      <c r="F5804" s="31"/>
      <c r="G5804" s="31"/>
    </row>
    <row r="5805" spans="5:7" x14ac:dyDescent="0.25">
      <c r="E5805" s="31"/>
      <c r="F5805" s="31"/>
      <c r="G5805" s="31"/>
    </row>
    <row r="5806" spans="5:7" x14ac:dyDescent="0.25">
      <c r="E5806" s="31"/>
      <c r="F5806" s="31"/>
      <c r="G5806" s="31"/>
    </row>
    <row r="5807" spans="5:7" x14ac:dyDescent="0.25">
      <c r="E5807" s="31"/>
      <c r="F5807" s="31"/>
      <c r="G5807" s="31"/>
    </row>
    <row r="5808" spans="5:7" x14ac:dyDescent="0.25">
      <c r="E5808" s="31"/>
      <c r="F5808" s="31"/>
      <c r="G5808" s="31"/>
    </row>
    <row r="5809" spans="5:7" x14ac:dyDescent="0.25">
      <c r="E5809" s="31"/>
      <c r="F5809" s="31"/>
      <c r="G5809" s="31"/>
    </row>
    <row r="5810" spans="5:7" x14ac:dyDescent="0.25">
      <c r="E5810" s="31"/>
      <c r="F5810" s="31"/>
      <c r="G5810" s="31"/>
    </row>
    <row r="5811" spans="5:7" x14ac:dyDescent="0.25">
      <c r="E5811" s="31"/>
      <c r="F5811" s="31"/>
      <c r="G5811" s="31"/>
    </row>
    <row r="5812" spans="5:7" x14ac:dyDescent="0.25">
      <c r="E5812" s="31"/>
      <c r="F5812" s="31"/>
      <c r="G5812" s="31"/>
    </row>
    <row r="5813" spans="5:7" x14ac:dyDescent="0.25">
      <c r="E5813" s="31"/>
      <c r="F5813" s="31"/>
      <c r="G5813" s="31"/>
    </row>
    <row r="5814" spans="5:7" x14ac:dyDescent="0.25">
      <c r="E5814" s="31"/>
      <c r="F5814" s="31"/>
      <c r="G5814" s="31"/>
    </row>
    <row r="5815" spans="5:7" x14ac:dyDescent="0.25">
      <c r="E5815" s="31"/>
      <c r="F5815" s="31"/>
      <c r="G5815" s="31"/>
    </row>
    <row r="5816" spans="5:7" x14ac:dyDescent="0.25">
      <c r="E5816" s="31"/>
      <c r="F5816" s="31"/>
      <c r="G5816" s="31"/>
    </row>
    <row r="5817" spans="5:7" x14ac:dyDescent="0.25">
      <c r="E5817" s="31"/>
      <c r="F5817" s="31"/>
      <c r="G5817" s="31"/>
    </row>
    <row r="5818" spans="5:7" x14ac:dyDescent="0.25">
      <c r="E5818" s="31"/>
      <c r="F5818" s="31"/>
      <c r="G5818" s="31"/>
    </row>
    <row r="5819" spans="5:7" x14ac:dyDescent="0.25">
      <c r="E5819" s="31"/>
      <c r="F5819" s="31"/>
      <c r="G5819" s="31"/>
    </row>
    <row r="5820" spans="5:7" x14ac:dyDescent="0.25">
      <c r="E5820" s="31"/>
      <c r="F5820" s="31"/>
      <c r="G5820" s="31"/>
    </row>
    <row r="5821" spans="5:7" x14ac:dyDescent="0.25">
      <c r="E5821" s="31"/>
      <c r="F5821" s="31"/>
      <c r="G5821" s="31"/>
    </row>
    <row r="5822" spans="5:7" x14ac:dyDescent="0.25">
      <c r="E5822" s="31"/>
      <c r="F5822" s="31"/>
      <c r="G5822" s="31"/>
    </row>
    <row r="5823" spans="5:7" x14ac:dyDescent="0.25">
      <c r="E5823" s="31"/>
      <c r="F5823" s="31"/>
      <c r="G5823" s="31"/>
    </row>
    <row r="5824" spans="5:7" x14ac:dyDescent="0.25">
      <c r="E5824" s="31"/>
      <c r="F5824" s="31"/>
      <c r="G5824" s="31"/>
    </row>
    <row r="5825" spans="5:7" x14ac:dyDescent="0.25">
      <c r="E5825" s="31"/>
      <c r="F5825" s="31"/>
      <c r="G5825" s="31"/>
    </row>
    <row r="5826" spans="5:7" x14ac:dyDescent="0.25">
      <c r="E5826" s="31"/>
      <c r="F5826" s="31"/>
      <c r="G5826" s="31"/>
    </row>
    <row r="5827" spans="5:7" x14ac:dyDescent="0.25">
      <c r="E5827" s="31"/>
      <c r="F5827" s="31"/>
      <c r="G5827" s="31"/>
    </row>
    <row r="5828" spans="5:7" x14ac:dyDescent="0.25">
      <c r="E5828" s="31"/>
      <c r="F5828" s="31"/>
      <c r="G5828" s="31"/>
    </row>
    <row r="5829" spans="5:7" x14ac:dyDescent="0.25">
      <c r="E5829" s="31"/>
      <c r="F5829" s="31"/>
      <c r="G5829" s="31"/>
    </row>
    <row r="5830" spans="5:7" x14ac:dyDescent="0.25">
      <c r="E5830" s="31"/>
      <c r="F5830" s="31"/>
      <c r="G5830" s="31"/>
    </row>
    <row r="5831" spans="5:7" x14ac:dyDescent="0.25">
      <c r="E5831" s="31"/>
      <c r="F5831" s="31"/>
      <c r="G5831" s="31"/>
    </row>
    <row r="5832" spans="5:7" x14ac:dyDescent="0.25">
      <c r="E5832" s="31"/>
      <c r="F5832" s="31"/>
      <c r="G5832" s="31"/>
    </row>
    <row r="5833" spans="5:7" x14ac:dyDescent="0.25">
      <c r="E5833" s="31"/>
      <c r="F5833" s="31"/>
      <c r="G5833" s="31"/>
    </row>
    <row r="5834" spans="5:7" x14ac:dyDescent="0.25">
      <c r="E5834" s="31"/>
      <c r="F5834" s="31"/>
      <c r="G5834" s="31"/>
    </row>
    <row r="5835" spans="5:7" x14ac:dyDescent="0.25">
      <c r="E5835" s="31"/>
      <c r="F5835" s="31"/>
      <c r="G5835" s="31"/>
    </row>
    <row r="5836" spans="5:7" x14ac:dyDescent="0.25">
      <c r="E5836" s="31"/>
      <c r="F5836" s="31"/>
      <c r="G5836" s="31"/>
    </row>
    <row r="5837" spans="5:7" x14ac:dyDescent="0.25">
      <c r="E5837" s="31"/>
      <c r="F5837" s="31"/>
      <c r="G5837" s="31"/>
    </row>
    <row r="5838" spans="5:7" x14ac:dyDescent="0.25">
      <c r="E5838" s="31"/>
      <c r="F5838" s="31"/>
      <c r="G5838" s="31"/>
    </row>
    <row r="5839" spans="5:7" x14ac:dyDescent="0.25">
      <c r="E5839" s="31"/>
      <c r="F5839" s="31"/>
      <c r="G5839" s="31"/>
    </row>
    <row r="5840" spans="5:7" x14ac:dyDescent="0.25">
      <c r="E5840" s="31"/>
      <c r="F5840" s="31"/>
      <c r="G5840" s="31"/>
    </row>
    <row r="5841" spans="5:7" x14ac:dyDescent="0.25">
      <c r="E5841" s="31"/>
      <c r="F5841" s="31"/>
      <c r="G5841" s="31"/>
    </row>
    <row r="5842" spans="5:7" x14ac:dyDescent="0.25">
      <c r="E5842" s="31"/>
      <c r="F5842" s="31"/>
      <c r="G5842" s="31"/>
    </row>
    <row r="5843" spans="5:7" x14ac:dyDescent="0.25">
      <c r="E5843" s="31"/>
      <c r="F5843" s="31"/>
      <c r="G5843" s="31"/>
    </row>
    <row r="5844" spans="5:7" x14ac:dyDescent="0.25">
      <c r="E5844" s="31"/>
      <c r="F5844" s="31"/>
      <c r="G5844" s="31"/>
    </row>
    <row r="5845" spans="5:7" x14ac:dyDescent="0.25">
      <c r="E5845" s="31"/>
      <c r="F5845" s="31"/>
      <c r="G5845" s="31"/>
    </row>
    <row r="5846" spans="5:7" x14ac:dyDescent="0.25">
      <c r="E5846" s="31"/>
      <c r="F5846" s="31"/>
      <c r="G5846" s="31"/>
    </row>
    <row r="5847" spans="5:7" x14ac:dyDescent="0.25">
      <c r="E5847" s="31"/>
      <c r="F5847" s="31"/>
      <c r="G5847" s="31"/>
    </row>
    <row r="5848" spans="5:7" x14ac:dyDescent="0.25">
      <c r="E5848" s="31"/>
      <c r="F5848" s="31"/>
      <c r="G5848" s="31"/>
    </row>
    <row r="5849" spans="5:7" x14ac:dyDescent="0.25">
      <c r="E5849" s="31"/>
      <c r="F5849" s="31"/>
      <c r="G5849" s="31"/>
    </row>
    <row r="5850" spans="5:7" x14ac:dyDescent="0.25">
      <c r="E5850" s="31"/>
      <c r="F5850" s="31"/>
      <c r="G5850" s="31"/>
    </row>
    <row r="5851" spans="5:7" x14ac:dyDescent="0.25">
      <c r="E5851" s="31"/>
      <c r="F5851" s="31"/>
      <c r="G5851" s="31"/>
    </row>
    <row r="5852" spans="5:7" x14ac:dyDescent="0.25">
      <c r="E5852" s="31"/>
      <c r="F5852" s="31"/>
      <c r="G5852" s="31"/>
    </row>
    <row r="5853" spans="5:7" x14ac:dyDescent="0.25">
      <c r="E5853" s="31"/>
      <c r="F5853" s="31"/>
      <c r="G5853" s="31"/>
    </row>
    <row r="5854" spans="5:7" x14ac:dyDescent="0.25">
      <c r="E5854" s="31"/>
      <c r="F5854" s="31"/>
      <c r="G5854" s="31"/>
    </row>
    <row r="5855" spans="5:7" x14ac:dyDescent="0.25">
      <c r="E5855" s="31"/>
      <c r="F5855" s="31"/>
      <c r="G5855" s="31"/>
    </row>
    <row r="5856" spans="5:7" x14ac:dyDescent="0.25">
      <c r="E5856" s="31"/>
      <c r="F5856" s="31"/>
      <c r="G5856" s="31"/>
    </row>
    <row r="5857" spans="5:7" x14ac:dyDescent="0.25">
      <c r="E5857" s="31"/>
      <c r="F5857" s="31"/>
      <c r="G5857" s="31"/>
    </row>
    <row r="5858" spans="5:7" x14ac:dyDescent="0.25">
      <c r="E5858" s="31"/>
      <c r="F5858" s="31"/>
      <c r="G5858" s="31"/>
    </row>
    <row r="5859" spans="5:7" x14ac:dyDescent="0.25">
      <c r="E5859" s="31"/>
      <c r="F5859" s="31"/>
      <c r="G5859" s="31"/>
    </row>
    <row r="5860" spans="5:7" x14ac:dyDescent="0.25">
      <c r="E5860" s="31"/>
      <c r="F5860" s="31"/>
      <c r="G5860" s="31"/>
    </row>
    <row r="5861" spans="5:7" x14ac:dyDescent="0.25">
      <c r="E5861" s="31"/>
      <c r="F5861" s="31"/>
      <c r="G5861" s="31"/>
    </row>
    <row r="5862" spans="5:7" x14ac:dyDescent="0.25">
      <c r="E5862" s="31"/>
      <c r="F5862" s="31"/>
      <c r="G5862" s="31"/>
    </row>
    <row r="5863" spans="5:7" x14ac:dyDescent="0.25">
      <c r="E5863" s="31"/>
      <c r="F5863" s="31"/>
      <c r="G5863" s="31"/>
    </row>
    <row r="5864" spans="5:7" x14ac:dyDescent="0.25">
      <c r="E5864" s="31"/>
      <c r="F5864" s="31"/>
      <c r="G5864" s="31"/>
    </row>
    <row r="5865" spans="5:7" x14ac:dyDescent="0.25">
      <c r="E5865" s="31"/>
      <c r="F5865" s="31"/>
      <c r="G5865" s="31"/>
    </row>
    <row r="5866" spans="5:7" x14ac:dyDescent="0.25">
      <c r="E5866" s="31"/>
      <c r="F5866" s="31"/>
      <c r="G5866" s="31"/>
    </row>
    <row r="5867" spans="5:7" x14ac:dyDescent="0.25">
      <c r="E5867" s="31"/>
      <c r="F5867" s="31"/>
      <c r="G5867" s="31"/>
    </row>
    <row r="5868" spans="5:7" x14ac:dyDescent="0.25">
      <c r="E5868" s="31"/>
      <c r="F5868" s="31"/>
      <c r="G5868" s="31"/>
    </row>
    <row r="5869" spans="5:7" x14ac:dyDescent="0.25">
      <c r="E5869" s="31"/>
      <c r="F5869" s="31"/>
      <c r="G5869" s="31"/>
    </row>
    <row r="5870" spans="5:7" x14ac:dyDescent="0.25">
      <c r="E5870" s="31"/>
      <c r="F5870" s="31"/>
      <c r="G5870" s="31"/>
    </row>
    <row r="5871" spans="5:7" x14ac:dyDescent="0.25">
      <c r="E5871" s="31"/>
      <c r="F5871" s="31"/>
      <c r="G5871" s="31"/>
    </row>
    <row r="5872" spans="5:7" x14ac:dyDescent="0.25">
      <c r="E5872" s="31"/>
      <c r="F5872" s="31"/>
      <c r="G5872" s="31"/>
    </row>
    <row r="5873" spans="5:7" x14ac:dyDescent="0.25">
      <c r="E5873" s="31"/>
      <c r="F5873" s="31"/>
      <c r="G5873" s="31"/>
    </row>
    <row r="5874" spans="5:7" x14ac:dyDescent="0.25">
      <c r="E5874" s="31"/>
      <c r="F5874" s="31"/>
      <c r="G5874" s="31"/>
    </row>
    <row r="5875" spans="5:7" x14ac:dyDescent="0.25">
      <c r="E5875" s="31"/>
      <c r="F5875" s="31"/>
      <c r="G5875" s="31"/>
    </row>
    <row r="5876" spans="5:7" x14ac:dyDescent="0.25">
      <c r="E5876" s="31"/>
      <c r="F5876" s="31"/>
      <c r="G5876" s="31"/>
    </row>
    <row r="5877" spans="5:7" x14ac:dyDescent="0.25">
      <c r="E5877" s="31"/>
      <c r="F5877" s="31"/>
      <c r="G5877" s="31"/>
    </row>
    <row r="5878" spans="5:7" x14ac:dyDescent="0.25">
      <c r="E5878" s="31"/>
      <c r="F5878" s="31"/>
      <c r="G5878" s="31"/>
    </row>
    <row r="5879" spans="5:7" x14ac:dyDescent="0.25">
      <c r="E5879" s="31"/>
      <c r="F5879" s="31"/>
      <c r="G5879" s="31"/>
    </row>
    <row r="5880" spans="5:7" x14ac:dyDescent="0.25">
      <c r="E5880" s="31"/>
      <c r="F5880" s="31"/>
      <c r="G5880" s="31"/>
    </row>
    <row r="5881" spans="5:7" x14ac:dyDescent="0.25">
      <c r="E5881" s="31"/>
      <c r="F5881" s="31"/>
      <c r="G5881" s="31"/>
    </row>
    <row r="5882" spans="5:7" x14ac:dyDescent="0.25">
      <c r="E5882" s="31"/>
      <c r="F5882" s="31"/>
      <c r="G5882" s="31"/>
    </row>
    <row r="5883" spans="5:7" x14ac:dyDescent="0.25">
      <c r="E5883" s="31"/>
      <c r="F5883" s="31"/>
      <c r="G5883" s="31"/>
    </row>
    <row r="5884" spans="5:7" x14ac:dyDescent="0.25">
      <c r="E5884" s="31"/>
      <c r="F5884" s="31"/>
      <c r="G5884" s="31"/>
    </row>
    <row r="5885" spans="5:7" x14ac:dyDescent="0.25">
      <c r="E5885" s="31"/>
      <c r="F5885" s="31"/>
      <c r="G5885" s="31"/>
    </row>
    <row r="5886" spans="5:7" x14ac:dyDescent="0.25">
      <c r="E5886" s="31"/>
      <c r="F5886" s="31"/>
      <c r="G5886" s="31"/>
    </row>
    <row r="5887" spans="5:7" x14ac:dyDescent="0.25">
      <c r="E5887" s="31"/>
      <c r="F5887" s="31"/>
      <c r="G5887" s="31"/>
    </row>
    <row r="5888" spans="5:7" x14ac:dyDescent="0.25">
      <c r="E5888" s="31"/>
      <c r="F5888" s="31"/>
      <c r="G5888" s="31"/>
    </row>
    <row r="5889" spans="5:7" x14ac:dyDescent="0.25">
      <c r="E5889" s="31"/>
      <c r="F5889" s="31"/>
      <c r="G5889" s="31"/>
    </row>
    <row r="5890" spans="5:7" x14ac:dyDescent="0.25">
      <c r="E5890" s="31"/>
      <c r="F5890" s="31"/>
      <c r="G5890" s="31"/>
    </row>
    <row r="5891" spans="5:7" x14ac:dyDescent="0.25">
      <c r="E5891" s="31"/>
      <c r="F5891" s="31"/>
      <c r="G5891" s="31"/>
    </row>
    <row r="5892" spans="5:7" x14ac:dyDescent="0.25">
      <c r="E5892" s="31"/>
      <c r="F5892" s="31"/>
      <c r="G5892" s="31"/>
    </row>
    <row r="5893" spans="5:7" x14ac:dyDescent="0.25">
      <c r="E5893" s="31"/>
      <c r="F5893" s="31"/>
      <c r="G5893" s="31"/>
    </row>
    <row r="5894" spans="5:7" x14ac:dyDescent="0.25">
      <c r="E5894" s="31"/>
      <c r="F5894" s="31"/>
      <c r="G5894" s="31"/>
    </row>
    <row r="5895" spans="5:7" x14ac:dyDescent="0.25">
      <c r="E5895" s="31"/>
      <c r="F5895" s="31"/>
      <c r="G5895" s="31"/>
    </row>
    <row r="5896" spans="5:7" x14ac:dyDescent="0.25">
      <c r="E5896" s="31"/>
      <c r="F5896" s="31"/>
      <c r="G5896" s="31"/>
    </row>
    <row r="5897" spans="5:7" x14ac:dyDescent="0.25">
      <c r="E5897" s="31"/>
      <c r="F5897" s="31"/>
      <c r="G5897" s="31"/>
    </row>
    <row r="5898" spans="5:7" x14ac:dyDescent="0.25">
      <c r="E5898" s="31"/>
      <c r="F5898" s="31"/>
      <c r="G5898" s="31"/>
    </row>
    <row r="5899" spans="5:7" x14ac:dyDescent="0.25">
      <c r="E5899" s="31"/>
      <c r="F5899" s="31"/>
      <c r="G5899" s="31"/>
    </row>
    <row r="5900" spans="5:7" x14ac:dyDescent="0.25">
      <c r="E5900" s="31"/>
      <c r="F5900" s="31"/>
      <c r="G5900" s="31"/>
    </row>
    <row r="5901" spans="5:7" x14ac:dyDescent="0.25">
      <c r="E5901" s="31"/>
      <c r="F5901" s="31"/>
      <c r="G5901" s="31"/>
    </row>
    <row r="5902" spans="5:7" x14ac:dyDescent="0.25">
      <c r="E5902" s="31"/>
      <c r="F5902" s="31"/>
      <c r="G5902" s="31"/>
    </row>
    <row r="5903" spans="5:7" x14ac:dyDescent="0.25">
      <c r="E5903" s="31"/>
      <c r="F5903" s="31"/>
      <c r="G5903" s="31"/>
    </row>
    <row r="5904" spans="5:7" x14ac:dyDescent="0.25">
      <c r="E5904" s="31"/>
      <c r="F5904" s="31"/>
      <c r="G5904" s="31"/>
    </row>
    <row r="5905" spans="5:7" x14ac:dyDescent="0.25">
      <c r="E5905" s="31"/>
      <c r="F5905" s="31"/>
      <c r="G5905" s="31"/>
    </row>
    <row r="5906" spans="5:7" x14ac:dyDescent="0.25">
      <c r="E5906" s="31"/>
      <c r="F5906" s="31"/>
      <c r="G5906" s="31"/>
    </row>
    <row r="5907" spans="5:7" x14ac:dyDescent="0.25">
      <c r="E5907" s="31"/>
      <c r="F5907" s="31"/>
      <c r="G5907" s="31"/>
    </row>
    <row r="5908" spans="5:7" x14ac:dyDescent="0.25">
      <c r="E5908" s="31"/>
      <c r="F5908" s="31"/>
      <c r="G5908" s="31"/>
    </row>
    <row r="5909" spans="5:7" x14ac:dyDescent="0.25">
      <c r="E5909" s="31"/>
      <c r="F5909" s="31"/>
      <c r="G5909" s="31"/>
    </row>
    <row r="5910" spans="5:7" x14ac:dyDescent="0.25">
      <c r="E5910" s="31"/>
      <c r="F5910" s="31"/>
      <c r="G5910" s="31"/>
    </row>
    <row r="5911" spans="5:7" x14ac:dyDescent="0.25">
      <c r="E5911" s="31"/>
      <c r="F5911" s="31"/>
      <c r="G5911" s="31"/>
    </row>
    <row r="5912" spans="5:7" x14ac:dyDescent="0.25">
      <c r="E5912" s="31"/>
      <c r="F5912" s="31"/>
      <c r="G5912" s="31"/>
    </row>
    <row r="5913" spans="5:7" x14ac:dyDescent="0.25">
      <c r="E5913" s="31"/>
      <c r="F5913" s="31"/>
      <c r="G5913" s="31"/>
    </row>
    <row r="5914" spans="5:7" x14ac:dyDescent="0.25">
      <c r="E5914" s="31"/>
      <c r="F5914" s="31"/>
      <c r="G5914" s="31"/>
    </row>
    <row r="5915" spans="5:7" x14ac:dyDescent="0.25">
      <c r="E5915" s="31"/>
      <c r="F5915" s="31"/>
      <c r="G5915" s="31"/>
    </row>
    <row r="5916" spans="5:7" x14ac:dyDescent="0.25">
      <c r="E5916" s="31"/>
      <c r="F5916" s="31"/>
      <c r="G5916" s="31"/>
    </row>
    <row r="5917" spans="5:7" x14ac:dyDescent="0.25">
      <c r="E5917" s="31"/>
      <c r="F5917" s="31"/>
      <c r="G5917" s="31"/>
    </row>
    <row r="5918" spans="5:7" x14ac:dyDescent="0.25">
      <c r="E5918" s="31"/>
      <c r="F5918" s="31"/>
      <c r="G5918" s="31"/>
    </row>
    <row r="5919" spans="5:7" x14ac:dyDescent="0.25">
      <c r="E5919" s="31"/>
      <c r="F5919" s="31"/>
      <c r="G5919" s="31"/>
    </row>
    <row r="5920" spans="5:7" x14ac:dyDescent="0.25">
      <c r="E5920" s="31"/>
      <c r="F5920" s="31"/>
      <c r="G5920" s="31"/>
    </row>
    <row r="5921" spans="5:7" x14ac:dyDescent="0.25">
      <c r="E5921" s="31"/>
      <c r="F5921" s="31"/>
      <c r="G5921" s="31"/>
    </row>
    <row r="5922" spans="5:7" x14ac:dyDescent="0.25">
      <c r="E5922" s="31"/>
      <c r="F5922" s="31"/>
      <c r="G5922" s="31"/>
    </row>
    <row r="5923" spans="5:7" x14ac:dyDescent="0.25">
      <c r="E5923" s="31"/>
      <c r="F5923" s="31"/>
      <c r="G5923" s="31"/>
    </row>
    <row r="5924" spans="5:7" x14ac:dyDescent="0.25">
      <c r="E5924" s="31"/>
      <c r="F5924" s="31"/>
      <c r="G5924" s="31"/>
    </row>
    <row r="5925" spans="5:7" x14ac:dyDescent="0.25">
      <c r="E5925" s="31"/>
      <c r="F5925" s="31"/>
      <c r="G5925" s="31"/>
    </row>
    <row r="5926" spans="5:7" x14ac:dyDescent="0.25">
      <c r="E5926" s="31"/>
      <c r="F5926" s="31"/>
      <c r="G5926" s="31"/>
    </row>
    <row r="5927" spans="5:7" x14ac:dyDescent="0.25">
      <c r="E5927" s="31"/>
      <c r="F5927" s="31"/>
      <c r="G5927" s="31"/>
    </row>
    <row r="5928" spans="5:7" x14ac:dyDescent="0.25">
      <c r="E5928" s="31"/>
      <c r="F5928" s="31"/>
      <c r="G5928" s="31"/>
    </row>
    <row r="5929" spans="5:7" x14ac:dyDescent="0.25">
      <c r="E5929" s="31"/>
      <c r="F5929" s="31"/>
      <c r="G5929" s="31"/>
    </row>
    <row r="5930" spans="5:7" x14ac:dyDescent="0.25">
      <c r="E5930" s="31"/>
      <c r="F5930" s="31"/>
      <c r="G5930" s="31"/>
    </row>
    <row r="5931" spans="5:7" x14ac:dyDescent="0.25">
      <c r="E5931" s="31"/>
      <c r="F5931" s="31"/>
      <c r="G5931" s="31"/>
    </row>
    <row r="5932" spans="5:7" x14ac:dyDescent="0.25">
      <c r="E5932" s="31"/>
      <c r="F5932" s="31"/>
      <c r="G5932" s="31"/>
    </row>
    <row r="5933" spans="5:7" x14ac:dyDescent="0.25">
      <c r="E5933" s="31"/>
      <c r="F5933" s="31"/>
      <c r="G5933" s="31"/>
    </row>
    <row r="5934" spans="5:7" x14ac:dyDescent="0.25">
      <c r="E5934" s="31"/>
      <c r="F5934" s="31"/>
      <c r="G5934" s="31"/>
    </row>
    <row r="5935" spans="5:7" x14ac:dyDescent="0.25">
      <c r="E5935" s="31"/>
      <c r="F5935" s="31"/>
      <c r="G5935" s="31"/>
    </row>
    <row r="5936" spans="5:7" x14ac:dyDescent="0.25">
      <c r="E5936" s="31"/>
      <c r="F5936" s="31"/>
      <c r="G5936" s="31"/>
    </row>
    <row r="5937" spans="5:7" x14ac:dyDescent="0.25">
      <c r="E5937" s="31"/>
      <c r="F5937" s="31"/>
      <c r="G5937" s="31"/>
    </row>
    <row r="5938" spans="5:7" x14ac:dyDescent="0.25">
      <c r="E5938" s="31"/>
      <c r="F5938" s="31"/>
      <c r="G5938" s="31"/>
    </row>
    <row r="5939" spans="5:7" x14ac:dyDescent="0.25">
      <c r="E5939" s="31"/>
      <c r="F5939" s="31"/>
      <c r="G5939" s="31"/>
    </row>
    <row r="5940" spans="5:7" x14ac:dyDescent="0.25">
      <c r="E5940" s="31"/>
      <c r="F5940" s="31"/>
      <c r="G5940" s="31"/>
    </row>
    <row r="5941" spans="5:7" x14ac:dyDescent="0.25">
      <c r="E5941" s="31"/>
      <c r="F5941" s="31"/>
      <c r="G5941" s="31"/>
    </row>
    <row r="5942" spans="5:7" x14ac:dyDescent="0.25">
      <c r="E5942" s="31"/>
      <c r="F5942" s="31"/>
      <c r="G5942" s="31"/>
    </row>
    <row r="5943" spans="5:7" x14ac:dyDescent="0.25">
      <c r="E5943" s="31"/>
      <c r="F5943" s="31"/>
      <c r="G5943" s="31"/>
    </row>
    <row r="5944" spans="5:7" x14ac:dyDescent="0.25">
      <c r="E5944" s="31"/>
      <c r="F5944" s="31"/>
      <c r="G5944" s="31"/>
    </row>
    <row r="5945" spans="5:7" x14ac:dyDescent="0.25">
      <c r="E5945" s="31"/>
      <c r="F5945" s="31"/>
      <c r="G5945" s="31"/>
    </row>
    <row r="5946" spans="5:7" x14ac:dyDescent="0.25">
      <c r="E5946" s="31"/>
      <c r="F5946" s="31"/>
      <c r="G5946" s="31"/>
    </row>
    <row r="5947" spans="5:7" x14ac:dyDescent="0.25">
      <c r="E5947" s="31"/>
      <c r="F5947" s="31"/>
      <c r="G5947" s="31"/>
    </row>
    <row r="5948" spans="5:7" x14ac:dyDescent="0.25">
      <c r="E5948" s="31"/>
      <c r="F5948" s="31"/>
      <c r="G5948" s="31"/>
    </row>
    <row r="5949" spans="5:7" x14ac:dyDescent="0.25">
      <c r="E5949" s="31"/>
      <c r="F5949" s="31"/>
      <c r="G5949" s="31"/>
    </row>
    <row r="5950" spans="5:7" x14ac:dyDescent="0.25">
      <c r="E5950" s="31"/>
      <c r="F5950" s="31"/>
      <c r="G5950" s="31"/>
    </row>
    <row r="5951" spans="5:7" x14ac:dyDescent="0.25">
      <c r="E5951" s="31"/>
      <c r="F5951" s="31"/>
      <c r="G5951" s="31"/>
    </row>
    <row r="5952" spans="5:7" x14ac:dyDescent="0.25">
      <c r="E5952" s="31"/>
      <c r="F5952" s="31"/>
      <c r="G5952" s="31"/>
    </row>
    <row r="5953" spans="5:7" x14ac:dyDescent="0.25">
      <c r="E5953" s="31"/>
      <c r="F5953" s="31"/>
      <c r="G5953" s="31"/>
    </row>
    <row r="5954" spans="5:7" x14ac:dyDescent="0.25">
      <c r="E5954" s="31"/>
      <c r="F5954" s="31"/>
      <c r="G5954" s="31"/>
    </row>
    <row r="5955" spans="5:7" x14ac:dyDescent="0.25">
      <c r="E5955" s="31"/>
      <c r="F5955" s="31"/>
      <c r="G5955" s="31"/>
    </row>
    <row r="5956" spans="5:7" x14ac:dyDescent="0.25">
      <c r="E5956" s="31"/>
      <c r="F5956" s="31"/>
      <c r="G5956" s="31"/>
    </row>
    <row r="5957" spans="5:7" x14ac:dyDescent="0.25">
      <c r="E5957" s="31"/>
      <c r="F5957" s="31"/>
      <c r="G5957" s="31"/>
    </row>
    <row r="5958" spans="5:7" x14ac:dyDescent="0.25">
      <c r="E5958" s="31"/>
      <c r="F5958" s="31"/>
      <c r="G5958" s="31"/>
    </row>
    <row r="5959" spans="5:7" x14ac:dyDescent="0.25">
      <c r="E5959" s="31"/>
      <c r="F5959" s="31"/>
      <c r="G5959" s="31"/>
    </row>
    <row r="5960" spans="5:7" x14ac:dyDescent="0.25">
      <c r="E5960" s="31"/>
      <c r="F5960" s="31"/>
      <c r="G5960" s="31"/>
    </row>
    <row r="5961" spans="5:7" x14ac:dyDescent="0.25">
      <c r="E5961" s="31"/>
      <c r="F5961" s="31"/>
      <c r="G5961" s="31"/>
    </row>
    <row r="5962" spans="5:7" x14ac:dyDescent="0.25">
      <c r="E5962" s="31"/>
      <c r="F5962" s="31"/>
      <c r="G5962" s="31"/>
    </row>
    <row r="5963" spans="5:7" x14ac:dyDescent="0.25">
      <c r="E5963" s="31"/>
      <c r="F5963" s="31"/>
      <c r="G5963" s="31"/>
    </row>
    <row r="5964" spans="5:7" x14ac:dyDescent="0.25">
      <c r="E5964" s="31"/>
      <c r="F5964" s="31"/>
      <c r="G5964" s="31"/>
    </row>
    <row r="5965" spans="5:7" x14ac:dyDescent="0.25">
      <c r="E5965" s="31"/>
      <c r="F5965" s="31"/>
      <c r="G5965" s="31"/>
    </row>
    <row r="5966" spans="5:7" x14ac:dyDescent="0.25">
      <c r="E5966" s="31"/>
      <c r="F5966" s="31"/>
      <c r="G5966" s="31"/>
    </row>
    <row r="5967" spans="5:7" x14ac:dyDescent="0.25">
      <c r="E5967" s="31"/>
      <c r="F5967" s="31"/>
      <c r="G5967" s="31"/>
    </row>
    <row r="5968" spans="5:7" x14ac:dyDescent="0.25">
      <c r="E5968" s="31"/>
      <c r="F5968" s="31"/>
      <c r="G5968" s="31"/>
    </row>
    <row r="5969" spans="5:7" x14ac:dyDescent="0.25">
      <c r="E5969" s="31"/>
      <c r="F5969" s="31"/>
      <c r="G5969" s="31"/>
    </row>
    <row r="5970" spans="5:7" x14ac:dyDescent="0.25">
      <c r="E5970" s="31"/>
      <c r="F5970" s="31"/>
      <c r="G5970" s="31"/>
    </row>
    <row r="5971" spans="5:7" x14ac:dyDescent="0.25">
      <c r="E5971" s="31"/>
      <c r="F5971" s="31"/>
      <c r="G5971" s="31"/>
    </row>
    <row r="5972" spans="5:7" x14ac:dyDescent="0.25">
      <c r="E5972" s="31"/>
      <c r="F5972" s="31"/>
      <c r="G5972" s="31"/>
    </row>
    <row r="5973" spans="5:7" x14ac:dyDescent="0.25">
      <c r="E5973" s="31"/>
      <c r="F5973" s="31"/>
      <c r="G5973" s="31"/>
    </row>
    <row r="5974" spans="5:7" x14ac:dyDescent="0.25">
      <c r="E5974" s="31"/>
      <c r="F5974" s="31"/>
      <c r="G5974" s="31"/>
    </row>
    <row r="5975" spans="5:7" x14ac:dyDescent="0.25">
      <c r="E5975" s="31"/>
      <c r="F5975" s="31"/>
      <c r="G5975" s="31"/>
    </row>
    <row r="5976" spans="5:7" x14ac:dyDescent="0.25">
      <c r="E5976" s="31"/>
      <c r="F5976" s="31"/>
      <c r="G5976" s="31"/>
    </row>
    <row r="5977" spans="5:7" x14ac:dyDescent="0.25">
      <c r="E5977" s="31"/>
      <c r="F5977" s="31"/>
      <c r="G5977" s="31"/>
    </row>
    <row r="5978" spans="5:7" x14ac:dyDescent="0.25">
      <c r="E5978" s="31"/>
      <c r="F5978" s="31"/>
      <c r="G5978" s="31"/>
    </row>
    <row r="5979" spans="5:7" x14ac:dyDescent="0.25">
      <c r="E5979" s="31"/>
      <c r="F5979" s="31"/>
      <c r="G5979" s="31"/>
    </row>
    <row r="5980" spans="5:7" x14ac:dyDescent="0.25">
      <c r="E5980" s="31"/>
      <c r="F5980" s="31"/>
      <c r="G5980" s="31"/>
    </row>
    <row r="5981" spans="5:7" x14ac:dyDescent="0.25">
      <c r="E5981" s="31"/>
      <c r="F5981" s="31"/>
      <c r="G5981" s="31"/>
    </row>
    <row r="5982" spans="5:7" x14ac:dyDescent="0.25">
      <c r="E5982" s="31"/>
      <c r="F5982" s="31"/>
      <c r="G5982" s="31"/>
    </row>
    <row r="5983" spans="5:7" x14ac:dyDescent="0.25">
      <c r="E5983" s="31"/>
      <c r="F5983" s="31"/>
      <c r="G5983" s="31"/>
    </row>
    <row r="5984" spans="5:7" x14ac:dyDescent="0.25">
      <c r="E5984" s="31"/>
      <c r="F5984" s="31"/>
      <c r="G5984" s="31"/>
    </row>
    <row r="5985" spans="5:7" x14ac:dyDescent="0.25">
      <c r="E5985" s="31"/>
      <c r="F5985" s="31"/>
      <c r="G5985" s="31"/>
    </row>
    <row r="5986" spans="5:7" x14ac:dyDescent="0.25">
      <c r="E5986" s="31"/>
      <c r="F5986" s="31"/>
      <c r="G5986" s="31"/>
    </row>
    <row r="5987" spans="5:7" x14ac:dyDescent="0.25">
      <c r="E5987" s="31"/>
      <c r="F5987" s="31"/>
      <c r="G5987" s="31"/>
    </row>
    <row r="5988" spans="5:7" x14ac:dyDescent="0.25">
      <c r="E5988" s="31"/>
      <c r="F5988" s="31"/>
      <c r="G5988" s="31"/>
    </row>
    <row r="5989" spans="5:7" x14ac:dyDescent="0.25">
      <c r="E5989" s="31"/>
      <c r="F5989" s="31"/>
      <c r="G5989" s="31"/>
    </row>
    <row r="5990" spans="5:7" x14ac:dyDescent="0.25">
      <c r="E5990" s="31"/>
      <c r="F5990" s="31"/>
      <c r="G5990" s="31"/>
    </row>
    <row r="5991" spans="5:7" x14ac:dyDescent="0.25">
      <c r="E5991" s="31"/>
      <c r="F5991" s="31"/>
      <c r="G5991" s="31"/>
    </row>
    <row r="5992" spans="5:7" x14ac:dyDescent="0.25">
      <c r="E5992" s="31"/>
      <c r="F5992" s="31"/>
      <c r="G5992" s="31"/>
    </row>
    <row r="5993" spans="5:7" x14ac:dyDescent="0.25">
      <c r="E5993" s="31"/>
      <c r="F5993" s="31"/>
      <c r="G5993" s="31"/>
    </row>
    <row r="5994" spans="5:7" x14ac:dyDescent="0.25">
      <c r="E5994" s="31"/>
      <c r="F5994" s="31"/>
      <c r="G5994" s="31"/>
    </row>
    <row r="5995" spans="5:7" x14ac:dyDescent="0.25">
      <c r="E5995" s="31"/>
      <c r="F5995" s="31"/>
      <c r="G5995" s="31"/>
    </row>
    <row r="5996" spans="5:7" x14ac:dyDescent="0.25">
      <c r="E5996" s="31"/>
      <c r="F5996" s="31"/>
      <c r="G5996" s="31"/>
    </row>
    <row r="5997" spans="5:7" x14ac:dyDescent="0.25">
      <c r="E5997" s="31"/>
      <c r="F5997" s="31"/>
      <c r="G5997" s="31"/>
    </row>
    <row r="5998" spans="5:7" x14ac:dyDescent="0.25">
      <c r="E5998" s="31"/>
      <c r="F5998" s="31"/>
      <c r="G5998" s="31"/>
    </row>
    <row r="5999" spans="5:7" x14ac:dyDescent="0.25">
      <c r="E5999" s="31"/>
      <c r="F5999" s="31"/>
      <c r="G5999" s="31"/>
    </row>
    <row r="6000" spans="5:7" x14ac:dyDescent="0.25">
      <c r="E6000" s="31"/>
      <c r="F6000" s="31"/>
      <c r="G6000" s="31"/>
    </row>
    <row r="6001" spans="5:7" x14ac:dyDescent="0.25">
      <c r="E6001" s="31"/>
      <c r="F6001" s="31"/>
      <c r="G6001" s="31"/>
    </row>
    <row r="6002" spans="5:7" x14ac:dyDescent="0.25">
      <c r="E6002" s="31"/>
      <c r="F6002" s="31"/>
      <c r="G6002" s="31"/>
    </row>
    <row r="6003" spans="5:7" x14ac:dyDescent="0.25">
      <c r="E6003" s="31"/>
      <c r="F6003" s="31"/>
      <c r="G6003" s="31"/>
    </row>
    <row r="6004" spans="5:7" x14ac:dyDescent="0.25">
      <c r="E6004" s="31"/>
      <c r="F6004" s="31"/>
      <c r="G6004" s="31"/>
    </row>
    <row r="6005" spans="5:7" x14ac:dyDescent="0.25">
      <c r="E6005" s="31"/>
      <c r="F6005" s="31"/>
      <c r="G6005" s="31"/>
    </row>
    <row r="6006" spans="5:7" x14ac:dyDescent="0.25">
      <c r="E6006" s="31"/>
      <c r="F6006" s="31"/>
      <c r="G6006" s="31"/>
    </row>
    <row r="6007" spans="5:7" x14ac:dyDescent="0.25">
      <c r="E6007" s="31"/>
      <c r="F6007" s="31"/>
      <c r="G6007" s="31"/>
    </row>
    <row r="6008" spans="5:7" x14ac:dyDescent="0.25">
      <c r="E6008" s="31"/>
      <c r="F6008" s="31"/>
      <c r="G6008" s="31"/>
    </row>
    <row r="6009" spans="5:7" x14ac:dyDescent="0.25">
      <c r="E6009" s="31"/>
      <c r="F6009" s="31"/>
      <c r="G6009" s="31"/>
    </row>
    <row r="6010" spans="5:7" x14ac:dyDescent="0.25">
      <c r="E6010" s="31"/>
      <c r="F6010" s="31"/>
      <c r="G6010" s="31"/>
    </row>
    <row r="6011" spans="5:7" x14ac:dyDescent="0.25">
      <c r="E6011" s="31"/>
      <c r="F6011" s="31"/>
      <c r="G6011" s="31"/>
    </row>
    <row r="6012" spans="5:7" x14ac:dyDescent="0.25">
      <c r="E6012" s="31"/>
      <c r="F6012" s="31"/>
      <c r="G6012" s="31"/>
    </row>
    <row r="6013" spans="5:7" x14ac:dyDescent="0.25">
      <c r="E6013" s="31"/>
      <c r="F6013" s="31"/>
      <c r="G6013" s="31"/>
    </row>
    <row r="6014" spans="5:7" x14ac:dyDescent="0.25">
      <c r="E6014" s="31"/>
      <c r="F6014" s="31"/>
      <c r="G6014" s="31"/>
    </row>
    <row r="6015" spans="5:7" x14ac:dyDescent="0.25">
      <c r="E6015" s="31"/>
      <c r="F6015" s="31"/>
      <c r="G6015" s="31"/>
    </row>
    <row r="6016" spans="5:7" x14ac:dyDescent="0.25">
      <c r="E6016" s="31"/>
      <c r="F6016" s="31"/>
      <c r="G6016" s="31"/>
    </row>
    <row r="6017" spans="5:7" x14ac:dyDescent="0.25">
      <c r="E6017" s="31"/>
      <c r="F6017" s="31"/>
      <c r="G6017" s="31"/>
    </row>
    <row r="6018" spans="5:7" x14ac:dyDescent="0.25">
      <c r="E6018" s="31"/>
      <c r="F6018" s="31"/>
      <c r="G6018" s="31"/>
    </row>
    <row r="6019" spans="5:7" x14ac:dyDescent="0.25">
      <c r="E6019" s="31"/>
      <c r="F6019" s="31"/>
      <c r="G6019" s="31"/>
    </row>
    <row r="6020" spans="5:7" x14ac:dyDescent="0.25">
      <c r="E6020" s="31"/>
      <c r="F6020" s="31"/>
      <c r="G6020" s="31"/>
    </row>
    <row r="6021" spans="5:7" x14ac:dyDescent="0.25">
      <c r="E6021" s="31"/>
      <c r="F6021" s="31"/>
      <c r="G6021" s="31"/>
    </row>
    <row r="6022" spans="5:7" x14ac:dyDescent="0.25">
      <c r="E6022" s="31"/>
      <c r="F6022" s="31"/>
      <c r="G6022" s="31"/>
    </row>
    <row r="6023" spans="5:7" x14ac:dyDescent="0.25">
      <c r="E6023" s="31"/>
      <c r="F6023" s="31"/>
      <c r="G6023" s="31"/>
    </row>
    <row r="6024" spans="5:7" x14ac:dyDescent="0.25">
      <c r="E6024" s="31"/>
      <c r="F6024" s="31"/>
      <c r="G6024" s="31"/>
    </row>
    <row r="6025" spans="5:7" x14ac:dyDescent="0.25">
      <c r="E6025" s="31"/>
      <c r="F6025" s="31"/>
      <c r="G6025" s="31"/>
    </row>
    <row r="6026" spans="5:7" x14ac:dyDescent="0.25">
      <c r="E6026" s="31"/>
      <c r="F6026" s="31"/>
      <c r="G6026" s="31"/>
    </row>
    <row r="6027" spans="5:7" x14ac:dyDescent="0.25">
      <c r="E6027" s="31"/>
      <c r="F6027" s="31"/>
      <c r="G6027" s="31"/>
    </row>
    <row r="6028" spans="5:7" x14ac:dyDescent="0.25">
      <c r="E6028" s="31"/>
      <c r="F6028" s="31"/>
      <c r="G6028" s="31"/>
    </row>
    <row r="6029" spans="5:7" x14ac:dyDescent="0.25">
      <c r="E6029" s="31"/>
      <c r="F6029" s="31"/>
      <c r="G6029" s="31"/>
    </row>
    <row r="6030" spans="5:7" x14ac:dyDescent="0.25">
      <c r="E6030" s="31"/>
      <c r="F6030" s="31"/>
      <c r="G6030" s="31"/>
    </row>
    <row r="6031" spans="5:7" x14ac:dyDescent="0.25">
      <c r="E6031" s="31"/>
      <c r="F6031" s="31"/>
      <c r="G6031" s="31"/>
    </row>
    <row r="6032" spans="5:7" x14ac:dyDescent="0.25">
      <c r="E6032" s="31"/>
      <c r="F6032" s="31"/>
      <c r="G6032" s="31"/>
    </row>
    <row r="6033" spans="5:7" x14ac:dyDescent="0.25">
      <c r="E6033" s="31"/>
      <c r="F6033" s="31"/>
      <c r="G6033" s="31"/>
    </row>
    <row r="6034" spans="5:7" x14ac:dyDescent="0.25">
      <c r="E6034" s="31"/>
      <c r="F6034" s="31"/>
      <c r="G6034" s="31"/>
    </row>
    <row r="6035" spans="5:7" x14ac:dyDescent="0.25">
      <c r="E6035" s="31"/>
      <c r="F6035" s="31"/>
      <c r="G6035" s="31"/>
    </row>
    <row r="6036" spans="5:7" x14ac:dyDescent="0.25">
      <c r="E6036" s="31"/>
      <c r="F6036" s="31"/>
      <c r="G6036" s="31"/>
    </row>
    <row r="6037" spans="5:7" x14ac:dyDescent="0.25">
      <c r="E6037" s="31"/>
      <c r="F6037" s="31"/>
      <c r="G6037" s="31"/>
    </row>
    <row r="6038" spans="5:7" x14ac:dyDescent="0.25">
      <c r="E6038" s="31"/>
      <c r="F6038" s="31"/>
      <c r="G6038" s="31"/>
    </row>
    <row r="6039" spans="5:7" x14ac:dyDescent="0.25">
      <c r="E6039" s="31"/>
      <c r="F6039" s="31"/>
      <c r="G6039" s="31"/>
    </row>
    <row r="6040" spans="5:7" x14ac:dyDescent="0.25">
      <c r="E6040" s="31"/>
      <c r="F6040" s="31"/>
      <c r="G6040" s="31"/>
    </row>
    <row r="6041" spans="5:7" x14ac:dyDescent="0.25">
      <c r="E6041" s="31"/>
      <c r="F6041" s="31"/>
      <c r="G6041" s="31"/>
    </row>
    <row r="6042" spans="5:7" x14ac:dyDescent="0.25">
      <c r="E6042" s="31"/>
      <c r="F6042" s="31"/>
      <c r="G6042" s="31"/>
    </row>
    <row r="6043" spans="5:7" x14ac:dyDescent="0.25">
      <c r="E6043" s="31"/>
      <c r="F6043" s="31"/>
      <c r="G6043" s="31"/>
    </row>
    <row r="6044" spans="5:7" x14ac:dyDescent="0.25">
      <c r="E6044" s="31"/>
      <c r="F6044" s="31"/>
      <c r="G6044" s="31"/>
    </row>
    <row r="6045" spans="5:7" x14ac:dyDescent="0.25">
      <c r="E6045" s="31"/>
      <c r="F6045" s="31"/>
      <c r="G6045" s="31"/>
    </row>
    <row r="6046" spans="5:7" x14ac:dyDescent="0.25">
      <c r="E6046" s="31"/>
      <c r="F6046" s="31"/>
      <c r="G6046" s="31"/>
    </row>
    <row r="6047" spans="5:7" x14ac:dyDescent="0.25">
      <c r="E6047" s="31"/>
      <c r="F6047" s="31"/>
      <c r="G6047" s="31"/>
    </row>
    <row r="6048" spans="5:7" x14ac:dyDescent="0.25">
      <c r="E6048" s="31"/>
      <c r="F6048" s="31"/>
      <c r="G6048" s="31"/>
    </row>
    <row r="6049" spans="5:7" x14ac:dyDescent="0.25">
      <c r="E6049" s="31"/>
      <c r="F6049" s="31"/>
      <c r="G6049" s="31"/>
    </row>
    <row r="6050" spans="5:7" x14ac:dyDescent="0.25">
      <c r="E6050" s="31"/>
      <c r="F6050" s="31"/>
      <c r="G6050" s="31"/>
    </row>
    <row r="6051" spans="5:7" x14ac:dyDescent="0.25">
      <c r="E6051" s="31"/>
      <c r="F6051" s="31"/>
      <c r="G6051" s="31"/>
    </row>
    <row r="6052" spans="5:7" x14ac:dyDescent="0.25">
      <c r="E6052" s="31"/>
      <c r="F6052" s="31"/>
      <c r="G6052" s="31"/>
    </row>
    <row r="6053" spans="5:7" x14ac:dyDescent="0.25">
      <c r="E6053" s="31"/>
      <c r="F6053" s="31"/>
      <c r="G6053" s="31"/>
    </row>
    <row r="6054" spans="5:7" x14ac:dyDescent="0.25">
      <c r="E6054" s="31"/>
      <c r="F6054" s="31"/>
      <c r="G6054" s="31"/>
    </row>
    <row r="6055" spans="5:7" x14ac:dyDescent="0.25">
      <c r="E6055" s="31"/>
      <c r="F6055" s="31"/>
      <c r="G6055" s="31"/>
    </row>
    <row r="6056" spans="5:7" x14ac:dyDescent="0.25">
      <c r="E6056" s="31"/>
      <c r="F6056" s="31"/>
      <c r="G6056" s="31"/>
    </row>
    <row r="6057" spans="5:7" x14ac:dyDescent="0.25">
      <c r="E6057" s="31"/>
      <c r="F6057" s="31"/>
      <c r="G6057" s="31"/>
    </row>
    <row r="6058" spans="5:7" x14ac:dyDescent="0.25">
      <c r="E6058" s="31"/>
      <c r="F6058" s="31"/>
      <c r="G6058" s="31"/>
    </row>
    <row r="6059" spans="5:7" x14ac:dyDescent="0.25">
      <c r="E6059" s="31"/>
      <c r="F6059" s="31"/>
      <c r="G6059" s="31"/>
    </row>
    <row r="6060" spans="5:7" x14ac:dyDescent="0.25">
      <c r="E6060" s="31"/>
      <c r="F6060" s="31"/>
      <c r="G6060" s="31"/>
    </row>
    <row r="6061" spans="5:7" x14ac:dyDescent="0.25">
      <c r="E6061" s="31"/>
      <c r="F6061" s="31"/>
      <c r="G6061" s="31"/>
    </row>
    <row r="6062" spans="5:7" x14ac:dyDescent="0.25">
      <c r="E6062" s="31"/>
      <c r="F6062" s="31"/>
      <c r="G6062" s="31"/>
    </row>
    <row r="6063" spans="5:7" x14ac:dyDescent="0.25">
      <c r="E6063" s="31"/>
      <c r="F6063" s="31"/>
      <c r="G6063" s="31"/>
    </row>
    <row r="6064" spans="5:7" x14ac:dyDescent="0.25">
      <c r="E6064" s="31"/>
      <c r="F6064" s="31"/>
      <c r="G6064" s="31"/>
    </row>
    <row r="6065" spans="5:7" x14ac:dyDescent="0.25">
      <c r="E6065" s="31"/>
      <c r="F6065" s="31"/>
      <c r="G6065" s="31"/>
    </row>
    <row r="6066" spans="5:7" x14ac:dyDescent="0.25">
      <c r="E6066" s="31"/>
      <c r="F6066" s="31"/>
      <c r="G6066" s="31"/>
    </row>
    <row r="6067" spans="5:7" x14ac:dyDescent="0.25">
      <c r="E6067" s="31"/>
      <c r="F6067" s="31"/>
      <c r="G6067" s="31"/>
    </row>
    <row r="6068" spans="5:7" x14ac:dyDescent="0.25">
      <c r="E6068" s="31"/>
      <c r="F6068" s="31"/>
      <c r="G6068" s="31"/>
    </row>
    <row r="6069" spans="5:7" x14ac:dyDescent="0.25">
      <c r="E6069" s="31"/>
      <c r="F6069" s="31"/>
      <c r="G6069" s="31"/>
    </row>
    <row r="6070" spans="5:7" x14ac:dyDescent="0.25">
      <c r="E6070" s="31"/>
      <c r="F6070" s="31"/>
      <c r="G6070" s="31"/>
    </row>
    <row r="6071" spans="5:7" x14ac:dyDescent="0.25">
      <c r="E6071" s="31"/>
      <c r="F6071" s="31"/>
      <c r="G6071" s="31"/>
    </row>
    <row r="6072" spans="5:7" x14ac:dyDescent="0.25">
      <c r="E6072" s="31"/>
      <c r="F6072" s="31"/>
      <c r="G6072" s="31"/>
    </row>
    <row r="6073" spans="5:7" x14ac:dyDescent="0.25">
      <c r="E6073" s="31"/>
      <c r="F6073" s="31"/>
      <c r="G6073" s="31"/>
    </row>
    <row r="6074" spans="5:7" x14ac:dyDescent="0.25">
      <c r="E6074" s="31"/>
      <c r="F6074" s="31"/>
      <c r="G6074" s="31"/>
    </row>
    <row r="6075" spans="5:7" x14ac:dyDescent="0.25">
      <c r="E6075" s="31"/>
      <c r="F6075" s="31"/>
      <c r="G6075" s="31"/>
    </row>
    <row r="6076" spans="5:7" x14ac:dyDescent="0.25">
      <c r="E6076" s="31"/>
      <c r="F6076" s="31"/>
      <c r="G6076" s="31"/>
    </row>
    <row r="6077" spans="5:7" x14ac:dyDescent="0.25">
      <c r="E6077" s="31"/>
      <c r="F6077" s="31"/>
      <c r="G6077" s="31"/>
    </row>
    <row r="6078" spans="5:7" x14ac:dyDescent="0.25">
      <c r="E6078" s="31"/>
      <c r="F6078" s="31"/>
      <c r="G6078" s="31"/>
    </row>
    <row r="6079" spans="5:7" x14ac:dyDescent="0.25">
      <c r="E6079" s="31"/>
      <c r="F6079" s="31"/>
      <c r="G6079" s="31"/>
    </row>
    <row r="6080" spans="5:7" x14ac:dyDescent="0.25">
      <c r="E6080" s="31"/>
      <c r="F6080" s="31"/>
      <c r="G6080" s="31"/>
    </row>
    <row r="6081" spans="5:7" x14ac:dyDescent="0.25">
      <c r="E6081" s="31"/>
      <c r="F6081" s="31"/>
      <c r="G6081" s="31"/>
    </row>
    <row r="6082" spans="5:7" x14ac:dyDescent="0.25">
      <c r="E6082" s="31"/>
      <c r="F6082" s="31"/>
      <c r="G6082" s="31"/>
    </row>
    <row r="6083" spans="5:7" x14ac:dyDescent="0.25">
      <c r="E6083" s="31"/>
      <c r="F6083" s="31"/>
      <c r="G6083" s="31"/>
    </row>
    <row r="6084" spans="5:7" x14ac:dyDescent="0.25">
      <c r="E6084" s="31"/>
      <c r="F6084" s="31"/>
      <c r="G6084" s="31"/>
    </row>
    <row r="6085" spans="5:7" x14ac:dyDescent="0.25">
      <c r="E6085" s="31"/>
      <c r="F6085" s="31"/>
      <c r="G6085" s="31"/>
    </row>
    <row r="6086" spans="5:7" x14ac:dyDescent="0.25">
      <c r="E6086" s="31"/>
      <c r="F6086" s="31"/>
      <c r="G6086" s="31"/>
    </row>
    <row r="6087" spans="5:7" x14ac:dyDescent="0.25">
      <c r="E6087" s="31"/>
      <c r="F6087" s="31"/>
      <c r="G6087" s="31"/>
    </row>
    <row r="6088" spans="5:7" x14ac:dyDescent="0.25">
      <c r="E6088" s="31"/>
      <c r="F6088" s="31"/>
      <c r="G6088" s="31"/>
    </row>
    <row r="6089" spans="5:7" x14ac:dyDescent="0.25">
      <c r="E6089" s="31"/>
      <c r="F6089" s="31"/>
      <c r="G6089" s="31"/>
    </row>
    <row r="6090" spans="5:7" x14ac:dyDescent="0.25">
      <c r="E6090" s="31"/>
      <c r="F6090" s="31"/>
      <c r="G6090" s="31"/>
    </row>
    <row r="6091" spans="5:7" x14ac:dyDescent="0.25">
      <c r="E6091" s="31"/>
      <c r="F6091" s="31"/>
      <c r="G6091" s="31"/>
    </row>
    <row r="6092" spans="5:7" x14ac:dyDescent="0.25">
      <c r="E6092" s="31"/>
      <c r="F6092" s="31"/>
      <c r="G6092" s="31"/>
    </row>
    <row r="6093" spans="5:7" x14ac:dyDescent="0.25">
      <c r="E6093" s="31"/>
      <c r="F6093" s="31"/>
      <c r="G6093" s="31"/>
    </row>
    <row r="6094" spans="5:7" x14ac:dyDescent="0.25">
      <c r="E6094" s="31"/>
      <c r="F6094" s="31"/>
      <c r="G6094" s="31"/>
    </row>
    <row r="6095" spans="5:7" x14ac:dyDescent="0.25">
      <c r="E6095" s="31"/>
      <c r="F6095" s="31"/>
      <c r="G6095" s="31"/>
    </row>
    <row r="6096" spans="5:7" x14ac:dyDescent="0.25">
      <c r="E6096" s="31"/>
      <c r="F6096" s="31"/>
      <c r="G6096" s="31"/>
    </row>
    <row r="6097" spans="5:7" x14ac:dyDescent="0.25">
      <c r="E6097" s="31"/>
      <c r="F6097" s="31"/>
      <c r="G6097" s="31"/>
    </row>
    <row r="6098" spans="5:7" x14ac:dyDescent="0.25">
      <c r="E6098" s="31"/>
      <c r="F6098" s="31"/>
      <c r="G6098" s="31"/>
    </row>
    <row r="6099" spans="5:7" x14ac:dyDescent="0.25">
      <c r="E6099" s="31"/>
      <c r="F6099" s="31"/>
      <c r="G6099" s="31"/>
    </row>
    <row r="6100" spans="5:7" x14ac:dyDescent="0.25">
      <c r="E6100" s="31"/>
      <c r="F6100" s="31"/>
      <c r="G6100" s="31"/>
    </row>
    <row r="6101" spans="5:7" x14ac:dyDescent="0.25">
      <c r="E6101" s="31"/>
      <c r="F6101" s="31"/>
      <c r="G6101" s="31"/>
    </row>
    <row r="6102" spans="5:7" x14ac:dyDescent="0.25">
      <c r="E6102" s="31"/>
      <c r="F6102" s="31"/>
      <c r="G6102" s="31"/>
    </row>
    <row r="6103" spans="5:7" x14ac:dyDescent="0.25">
      <c r="E6103" s="31"/>
      <c r="F6103" s="31"/>
      <c r="G6103" s="31"/>
    </row>
    <row r="6104" spans="5:7" x14ac:dyDescent="0.25">
      <c r="E6104" s="31"/>
      <c r="F6104" s="31"/>
      <c r="G6104" s="31"/>
    </row>
    <row r="6105" spans="5:7" x14ac:dyDescent="0.25">
      <c r="E6105" s="31"/>
      <c r="F6105" s="31"/>
      <c r="G6105" s="31"/>
    </row>
    <row r="6106" spans="5:7" x14ac:dyDescent="0.25">
      <c r="E6106" s="31"/>
      <c r="F6106" s="31"/>
      <c r="G6106" s="31"/>
    </row>
    <row r="6107" spans="5:7" x14ac:dyDescent="0.25">
      <c r="E6107" s="31"/>
      <c r="F6107" s="31"/>
      <c r="G6107" s="31"/>
    </row>
    <row r="6108" spans="5:7" x14ac:dyDescent="0.25">
      <c r="E6108" s="31"/>
      <c r="F6108" s="31"/>
      <c r="G6108" s="31"/>
    </row>
    <row r="6109" spans="5:7" x14ac:dyDescent="0.25">
      <c r="E6109" s="31"/>
      <c r="F6109" s="31"/>
      <c r="G6109" s="31"/>
    </row>
    <row r="6110" spans="5:7" x14ac:dyDescent="0.25">
      <c r="E6110" s="31"/>
      <c r="F6110" s="31"/>
      <c r="G6110" s="31"/>
    </row>
    <row r="6111" spans="5:7" x14ac:dyDescent="0.25">
      <c r="E6111" s="31"/>
      <c r="F6111" s="31"/>
      <c r="G6111" s="31"/>
    </row>
    <row r="6112" spans="5:7" x14ac:dyDescent="0.25">
      <c r="E6112" s="31"/>
      <c r="F6112" s="31"/>
      <c r="G6112" s="31"/>
    </row>
    <row r="6113" spans="5:7" x14ac:dyDescent="0.25">
      <c r="E6113" s="31"/>
      <c r="F6113" s="31"/>
      <c r="G6113" s="31"/>
    </row>
    <row r="6114" spans="5:7" x14ac:dyDescent="0.25">
      <c r="E6114" s="31"/>
      <c r="F6114" s="31"/>
      <c r="G6114" s="31"/>
    </row>
    <row r="6115" spans="5:7" x14ac:dyDescent="0.25">
      <c r="E6115" s="31"/>
      <c r="F6115" s="31"/>
      <c r="G6115" s="31"/>
    </row>
    <row r="6116" spans="5:7" x14ac:dyDescent="0.25">
      <c r="E6116" s="31"/>
      <c r="F6116" s="31"/>
      <c r="G6116" s="31"/>
    </row>
    <row r="6117" spans="5:7" x14ac:dyDescent="0.25">
      <c r="E6117" s="31"/>
      <c r="F6117" s="31"/>
      <c r="G6117" s="31"/>
    </row>
    <row r="6118" spans="5:7" x14ac:dyDescent="0.25">
      <c r="E6118" s="31"/>
      <c r="F6118" s="31"/>
      <c r="G6118" s="31"/>
    </row>
    <row r="6119" spans="5:7" x14ac:dyDescent="0.25">
      <c r="E6119" s="31"/>
      <c r="F6119" s="31"/>
      <c r="G6119" s="31"/>
    </row>
    <row r="6120" spans="5:7" x14ac:dyDescent="0.25">
      <c r="E6120" s="31"/>
      <c r="F6120" s="31"/>
      <c r="G6120" s="31"/>
    </row>
    <row r="6121" spans="5:7" x14ac:dyDescent="0.25">
      <c r="E6121" s="31"/>
      <c r="F6121" s="31"/>
      <c r="G6121" s="31"/>
    </row>
    <row r="6122" spans="5:7" x14ac:dyDescent="0.25">
      <c r="E6122" s="31"/>
      <c r="F6122" s="31"/>
      <c r="G6122" s="31"/>
    </row>
    <row r="6123" spans="5:7" x14ac:dyDescent="0.25">
      <c r="E6123" s="31"/>
      <c r="F6123" s="31"/>
      <c r="G6123" s="31"/>
    </row>
    <row r="6124" spans="5:7" x14ac:dyDescent="0.25">
      <c r="E6124" s="31"/>
      <c r="F6124" s="31"/>
      <c r="G6124" s="31"/>
    </row>
    <row r="6125" spans="5:7" x14ac:dyDescent="0.25">
      <c r="E6125" s="31"/>
      <c r="F6125" s="31"/>
      <c r="G6125" s="31"/>
    </row>
    <row r="6126" spans="5:7" x14ac:dyDescent="0.25">
      <c r="E6126" s="31"/>
      <c r="F6126" s="31"/>
      <c r="G6126" s="31"/>
    </row>
    <row r="6127" spans="5:7" x14ac:dyDescent="0.25">
      <c r="E6127" s="31"/>
      <c r="F6127" s="31"/>
      <c r="G6127" s="31"/>
    </row>
    <row r="6128" spans="5:7" x14ac:dyDescent="0.25">
      <c r="E6128" s="31"/>
      <c r="F6128" s="31"/>
      <c r="G6128" s="31"/>
    </row>
    <row r="6129" spans="5:7" x14ac:dyDescent="0.25">
      <c r="E6129" s="31"/>
      <c r="F6129" s="31"/>
      <c r="G6129" s="31"/>
    </row>
    <row r="6130" spans="5:7" x14ac:dyDescent="0.25">
      <c r="E6130" s="31"/>
      <c r="F6130" s="31"/>
      <c r="G6130" s="31"/>
    </row>
    <row r="6131" spans="5:7" x14ac:dyDescent="0.25">
      <c r="E6131" s="31"/>
      <c r="F6131" s="31"/>
      <c r="G6131" s="31"/>
    </row>
    <row r="6132" spans="5:7" x14ac:dyDescent="0.25">
      <c r="E6132" s="31"/>
      <c r="F6132" s="31"/>
      <c r="G6132" s="31"/>
    </row>
    <row r="6133" spans="5:7" x14ac:dyDescent="0.25">
      <c r="E6133" s="31"/>
      <c r="F6133" s="31"/>
      <c r="G6133" s="31"/>
    </row>
    <row r="6134" spans="5:7" x14ac:dyDescent="0.25">
      <c r="E6134" s="31"/>
      <c r="F6134" s="31"/>
      <c r="G6134" s="31"/>
    </row>
    <row r="6135" spans="5:7" x14ac:dyDescent="0.25">
      <c r="E6135" s="31"/>
      <c r="F6135" s="31"/>
      <c r="G6135" s="31"/>
    </row>
    <row r="6136" spans="5:7" x14ac:dyDescent="0.25">
      <c r="E6136" s="31"/>
      <c r="F6136" s="31"/>
      <c r="G6136" s="31"/>
    </row>
    <row r="6137" spans="5:7" x14ac:dyDescent="0.25">
      <c r="E6137" s="31"/>
      <c r="F6137" s="31"/>
      <c r="G6137" s="31"/>
    </row>
    <row r="6138" spans="5:7" x14ac:dyDescent="0.25">
      <c r="E6138" s="31"/>
      <c r="F6138" s="31"/>
      <c r="G6138" s="31"/>
    </row>
    <row r="6139" spans="5:7" x14ac:dyDescent="0.25">
      <c r="E6139" s="31"/>
      <c r="F6139" s="31"/>
      <c r="G6139" s="31"/>
    </row>
    <row r="6140" spans="5:7" x14ac:dyDescent="0.25">
      <c r="E6140" s="31"/>
      <c r="F6140" s="31"/>
      <c r="G6140" s="31"/>
    </row>
    <row r="6141" spans="5:7" x14ac:dyDescent="0.25">
      <c r="E6141" s="31"/>
      <c r="F6141" s="31"/>
      <c r="G6141" s="31"/>
    </row>
    <row r="6142" spans="5:7" x14ac:dyDescent="0.25">
      <c r="E6142" s="31"/>
      <c r="F6142" s="31"/>
      <c r="G6142" s="31"/>
    </row>
    <row r="6143" spans="5:7" x14ac:dyDescent="0.25">
      <c r="E6143" s="31"/>
      <c r="F6143" s="31"/>
      <c r="G6143" s="31"/>
    </row>
    <row r="6144" spans="5:7" x14ac:dyDescent="0.25">
      <c r="E6144" s="31"/>
      <c r="F6144" s="31"/>
      <c r="G6144" s="31"/>
    </row>
    <row r="6145" spans="5:7" x14ac:dyDescent="0.25">
      <c r="E6145" s="31"/>
      <c r="F6145" s="31"/>
      <c r="G6145" s="31"/>
    </row>
    <row r="6146" spans="5:7" x14ac:dyDescent="0.25">
      <c r="E6146" s="31"/>
      <c r="F6146" s="31"/>
      <c r="G6146" s="31"/>
    </row>
    <row r="6147" spans="5:7" x14ac:dyDescent="0.25">
      <c r="E6147" s="31"/>
      <c r="F6147" s="31"/>
      <c r="G6147" s="31"/>
    </row>
    <row r="6148" spans="5:7" x14ac:dyDescent="0.25">
      <c r="E6148" s="31"/>
      <c r="F6148" s="31"/>
      <c r="G6148" s="31"/>
    </row>
    <row r="6149" spans="5:7" x14ac:dyDescent="0.25">
      <c r="E6149" s="31"/>
      <c r="F6149" s="31"/>
      <c r="G6149" s="31"/>
    </row>
    <row r="6150" spans="5:7" x14ac:dyDescent="0.25">
      <c r="E6150" s="31"/>
      <c r="F6150" s="31"/>
      <c r="G6150" s="31"/>
    </row>
    <row r="6151" spans="5:7" x14ac:dyDescent="0.25">
      <c r="E6151" s="31"/>
      <c r="F6151" s="31"/>
      <c r="G6151" s="31"/>
    </row>
    <row r="6152" spans="5:7" x14ac:dyDescent="0.25">
      <c r="E6152" s="31"/>
      <c r="F6152" s="31"/>
      <c r="G6152" s="31"/>
    </row>
    <row r="6153" spans="5:7" x14ac:dyDescent="0.25">
      <c r="E6153" s="31"/>
      <c r="F6153" s="31"/>
      <c r="G6153" s="31"/>
    </row>
    <row r="6154" spans="5:7" x14ac:dyDescent="0.25">
      <c r="E6154" s="31"/>
      <c r="F6154" s="31"/>
      <c r="G6154" s="31"/>
    </row>
    <row r="6155" spans="5:7" x14ac:dyDescent="0.25">
      <c r="E6155" s="31"/>
      <c r="F6155" s="31"/>
      <c r="G6155" s="31"/>
    </row>
    <row r="6156" spans="5:7" x14ac:dyDescent="0.25">
      <c r="E6156" s="31"/>
      <c r="F6156" s="31"/>
      <c r="G6156" s="31"/>
    </row>
    <row r="6157" spans="5:7" x14ac:dyDescent="0.25">
      <c r="E6157" s="31"/>
      <c r="F6157" s="31"/>
      <c r="G6157" s="31"/>
    </row>
    <row r="6158" spans="5:7" x14ac:dyDescent="0.25">
      <c r="E6158" s="31"/>
      <c r="F6158" s="31"/>
      <c r="G6158" s="31"/>
    </row>
    <row r="6159" spans="5:7" x14ac:dyDescent="0.25">
      <c r="E6159" s="31"/>
      <c r="F6159" s="31"/>
      <c r="G6159" s="31"/>
    </row>
    <row r="6160" spans="5:7" x14ac:dyDescent="0.25">
      <c r="E6160" s="31"/>
      <c r="F6160" s="31"/>
      <c r="G6160" s="31"/>
    </row>
    <row r="6161" spans="5:7" x14ac:dyDescent="0.25">
      <c r="E6161" s="31"/>
      <c r="F6161" s="31"/>
      <c r="G6161" s="31"/>
    </row>
    <row r="6162" spans="5:7" x14ac:dyDescent="0.25">
      <c r="E6162" s="31"/>
      <c r="F6162" s="31"/>
      <c r="G6162" s="31"/>
    </row>
    <row r="6163" spans="5:7" x14ac:dyDescent="0.25">
      <c r="E6163" s="31"/>
      <c r="F6163" s="31"/>
      <c r="G6163" s="31"/>
    </row>
    <row r="6164" spans="5:7" x14ac:dyDescent="0.25">
      <c r="E6164" s="31"/>
      <c r="F6164" s="31"/>
      <c r="G6164" s="31"/>
    </row>
    <row r="6165" spans="5:7" x14ac:dyDescent="0.25">
      <c r="E6165" s="31"/>
      <c r="F6165" s="31"/>
      <c r="G6165" s="31"/>
    </row>
    <row r="6166" spans="5:7" x14ac:dyDescent="0.25">
      <c r="E6166" s="31"/>
      <c r="F6166" s="31"/>
      <c r="G6166" s="31"/>
    </row>
    <row r="6167" spans="5:7" x14ac:dyDescent="0.25">
      <c r="E6167" s="31"/>
      <c r="F6167" s="31"/>
      <c r="G6167" s="31"/>
    </row>
    <row r="6168" spans="5:7" x14ac:dyDescent="0.25">
      <c r="E6168" s="31"/>
      <c r="F6168" s="31"/>
      <c r="G6168" s="31"/>
    </row>
    <row r="6169" spans="5:7" x14ac:dyDescent="0.25">
      <c r="E6169" s="31"/>
      <c r="F6169" s="31"/>
      <c r="G6169" s="31"/>
    </row>
    <row r="6170" spans="5:7" x14ac:dyDescent="0.25">
      <c r="E6170" s="31"/>
      <c r="F6170" s="31"/>
      <c r="G6170" s="31"/>
    </row>
    <row r="6171" spans="5:7" x14ac:dyDescent="0.25">
      <c r="E6171" s="31"/>
      <c r="F6171" s="31"/>
      <c r="G6171" s="31"/>
    </row>
    <row r="6172" spans="5:7" x14ac:dyDescent="0.25">
      <c r="E6172" s="31"/>
      <c r="F6172" s="31"/>
      <c r="G6172" s="31"/>
    </row>
    <row r="6173" spans="5:7" x14ac:dyDescent="0.25">
      <c r="E6173" s="31"/>
      <c r="F6173" s="31"/>
      <c r="G6173" s="31"/>
    </row>
    <row r="6174" spans="5:7" x14ac:dyDescent="0.25">
      <c r="E6174" s="31"/>
      <c r="F6174" s="31"/>
      <c r="G6174" s="31"/>
    </row>
    <row r="6175" spans="5:7" x14ac:dyDescent="0.25">
      <c r="E6175" s="31"/>
      <c r="F6175" s="31"/>
      <c r="G6175" s="31"/>
    </row>
    <row r="6176" spans="5:7" x14ac:dyDescent="0.25">
      <c r="E6176" s="31"/>
      <c r="F6176" s="31"/>
      <c r="G6176" s="31"/>
    </row>
    <row r="6177" spans="5:7" x14ac:dyDescent="0.25">
      <c r="E6177" s="31"/>
      <c r="F6177" s="31"/>
      <c r="G6177" s="31"/>
    </row>
    <row r="6178" spans="5:7" x14ac:dyDescent="0.25">
      <c r="E6178" s="31"/>
      <c r="F6178" s="31"/>
      <c r="G6178" s="31"/>
    </row>
    <row r="6179" spans="5:7" x14ac:dyDescent="0.25">
      <c r="E6179" s="31"/>
      <c r="F6179" s="31"/>
      <c r="G6179" s="31"/>
    </row>
    <row r="6180" spans="5:7" x14ac:dyDescent="0.25">
      <c r="E6180" s="31"/>
      <c r="F6180" s="31"/>
      <c r="G6180" s="31"/>
    </row>
    <row r="6181" spans="5:7" x14ac:dyDescent="0.25">
      <c r="E6181" s="31"/>
      <c r="F6181" s="31"/>
      <c r="G6181" s="31"/>
    </row>
    <row r="6182" spans="5:7" x14ac:dyDescent="0.25">
      <c r="E6182" s="31"/>
      <c r="F6182" s="31"/>
      <c r="G6182" s="31"/>
    </row>
    <row r="6183" spans="5:7" x14ac:dyDescent="0.25">
      <c r="E6183" s="31"/>
      <c r="F6183" s="31"/>
      <c r="G6183" s="31"/>
    </row>
    <row r="6184" spans="5:7" x14ac:dyDescent="0.25">
      <c r="E6184" s="31"/>
      <c r="F6184" s="31"/>
      <c r="G6184" s="31"/>
    </row>
    <row r="6185" spans="5:7" x14ac:dyDescent="0.25">
      <c r="E6185" s="31"/>
      <c r="F6185" s="31"/>
      <c r="G6185" s="31"/>
    </row>
    <row r="6186" spans="5:7" x14ac:dyDescent="0.25">
      <c r="E6186" s="31"/>
      <c r="F6186" s="31"/>
      <c r="G6186" s="31"/>
    </row>
    <row r="6187" spans="5:7" x14ac:dyDescent="0.25">
      <c r="E6187" s="31"/>
      <c r="F6187" s="31"/>
      <c r="G6187" s="31"/>
    </row>
    <row r="6188" spans="5:7" x14ac:dyDescent="0.25">
      <c r="E6188" s="31"/>
      <c r="F6188" s="31"/>
      <c r="G6188" s="31"/>
    </row>
    <row r="6189" spans="5:7" x14ac:dyDescent="0.25">
      <c r="E6189" s="31"/>
      <c r="F6189" s="31"/>
      <c r="G6189" s="31"/>
    </row>
    <row r="6190" spans="5:7" x14ac:dyDescent="0.25">
      <c r="E6190" s="31"/>
      <c r="F6190" s="31"/>
      <c r="G6190" s="31"/>
    </row>
    <row r="6191" spans="5:7" x14ac:dyDescent="0.25">
      <c r="E6191" s="31"/>
      <c r="F6191" s="31"/>
      <c r="G6191" s="31"/>
    </row>
    <row r="6192" spans="5:7" x14ac:dyDescent="0.25">
      <c r="E6192" s="31"/>
      <c r="F6192" s="31"/>
      <c r="G6192" s="31"/>
    </row>
    <row r="6193" spans="5:7" x14ac:dyDescent="0.25">
      <c r="E6193" s="31"/>
      <c r="F6193" s="31"/>
      <c r="G6193" s="31"/>
    </row>
    <row r="6194" spans="5:7" x14ac:dyDescent="0.25">
      <c r="E6194" s="31"/>
      <c r="F6194" s="31"/>
      <c r="G6194" s="31"/>
    </row>
    <row r="6195" spans="5:7" x14ac:dyDescent="0.25">
      <c r="E6195" s="31"/>
      <c r="F6195" s="31"/>
      <c r="G6195" s="31"/>
    </row>
    <row r="6196" spans="5:7" x14ac:dyDescent="0.25">
      <c r="E6196" s="31"/>
      <c r="F6196" s="31"/>
      <c r="G6196" s="31"/>
    </row>
    <row r="6197" spans="5:7" x14ac:dyDescent="0.25">
      <c r="E6197" s="31"/>
      <c r="F6197" s="31"/>
      <c r="G6197" s="31"/>
    </row>
    <row r="6198" spans="5:7" x14ac:dyDescent="0.25">
      <c r="E6198" s="31"/>
      <c r="F6198" s="31"/>
      <c r="G6198" s="31"/>
    </row>
    <row r="6199" spans="5:7" x14ac:dyDescent="0.25">
      <c r="E6199" s="31"/>
      <c r="F6199" s="31"/>
      <c r="G6199" s="31"/>
    </row>
    <row r="6200" spans="5:7" x14ac:dyDescent="0.25">
      <c r="E6200" s="31"/>
      <c r="F6200" s="31"/>
      <c r="G6200" s="31"/>
    </row>
    <row r="6201" spans="5:7" x14ac:dyDescent="0.25">
      <c r="E6201" s="31"/>
      <c r="F6201" s="31"/>
      <c r="G6201" s="31"/>
    </row>
    <row r="6202" spans="5:7" x14ac:dyDescent="0.25">
      <c r="E6202" s="31"/>
      <c r="F6202" s="31"/>
      <c r="G6202" s="31"/>
    </row>
    <row r="6203" spans="5:7" x14ac:dyDescent="0.25">
      <c r="E6203" s="31"/>
      <c r="F6203" s="31"/>
      <c r="G6203" s="31"/>
    </row>
    <row r="6204" spans="5:7" x14ac:dyDescent="0.25">
      <c r="E6204" s="31"/>
      <c r="F6204" s="31"/>
      <c r="G6204" s="31"/>
    </row>
    <row r="6205" spans="5:7" x14ac:dyDescent="0.25">
      <c r="E6205" s="31"/>
      <c r="F6205" s="31"/>
      <c r="G6205" s="31"/>
    </row>
    <row r="6206" spans="5:7" x14ac:dyDescent="0.25">
      <c r="E6206" s="31"/>
      <c r="F6206" s="31"/>
      <c r="G6206" s="31"/>
    </row>
    <row r="6207" spans="5:7" x14ac:dyDescent="0.25">
      <c r="E6207" s="31"/>
      <c r="F6207" s="31"/>
      <c r="G6207" s="31"/>
    </row>
    <row r="6208" spans="5:7" x14ac:dyDescent="0.25">
      <c r="E6208" s="31"/>
      <c r="F6208" s="31"/>
      <c r="G6208" s="31"/>
    </row>
    <row r="6209" spans="5:7" x14ac:dyDescent="0.25">
      <c r="E6209" s="31"/>
      <c r="F6209" s="31"/>
      <c r="G6209" s="31"/>
    </row>
    <row r="6210" spans="5:7" x14ac:dyDescent="0.25">
      <c r="E6210" s="31"/>
      <c r="F6210" s="31"/>
      <c r="G6210" s="31"/>
    </row>
    <row r="6211" spans="5:7" x14ac:dyDescent="0.25">
      <c r="E6211" s="31"/>
      <c r="F6211" s="31"/>
      <c r="G6211" s="31"/>
    </row>
    <row r="6212" spans="5:7" x14ac:dyDescent="0.25">
      <c r="E6212" s="31"/>
      <c r="F6212" s="31"/>
      <c r="G6212" s="31"/>
    </row>
    <row r="6213" spans="5:7" x14ac:dyDescent="0.25">
      <c r="E6213" s="31"/>
      <c r="F6213" s="31"/>
      <c r="G6213" s="31"/>
    </row>
    <row r="6214" spans="5:7" x14ac:dyDescent="0.25">
      <c r="E6214" s="31"/>
      <c r="F6214" s="31"/>
      <c r="G6214" s="31"/>
    </row>
    <row r="6215" spans="5:7" x14ac:dyDescent="0.25">
      <c r="E6215" s="31"/>
      <c r="F6215" s="31"/>
      <c r="G6215" s="31"/>
    </row>
    <row r="6216" spans="5:7" x14ac:dyDescent="0.25">
      <c r="E6216" s="31"/>
      <c r="F6216" s="31"/>
      <c r="G6216" s="31"/>
    </row>
    <row r="6217" spans="5:7" x14ac:dyDescent="0.25">
      <c r="E6217" s="31"/>
      <c r="F6217" s="31"/>
      <c r="G6217" s="31"/>
    </row>
    <row r="6218" spans="5:7" x14ac:dyDescent="0.25">
      <c r="E6218" s="31"/>
      <c r="F6218" s="31"/>
      <c r="G6218" s="31"/>
    </row>
    <row r="6219" spans="5:7" x14ac:dyDescent="0.25">
      <c r="E6219" s="31"/>
      <c r="F6219" s="31"/>
      <c r="G6219" s="31"/>
    </row>
    <row r="6220" spans="5:7" x14ac:dyDescent="0.25">
      <c r="E6220" s="31"/>
      <c r="F6220" s="31"/>
      <c r="G6220" s="31"/>
    </row>
    <row r="6221" spans="5:7" x14ac:dyDescent="0.25">
      <c r="E6221" s="31"/>
      <c r="F6221" s="31"/>
      <c r="G6221" s="31"/>
    </row>
    <row r="6222" spans="5:7" x14ac:dyDescent="0.25">
      <c r="E6222" s="31"/>
      <c r="F6222" s="31"/>
      <c r="G6222" s="31"/>
    </row>
    <row r="6223" spans="5:7" x14ac:dyDescent="0.25">
      <c r="E6223" s="31"/>
      <c r="F6223" s="31"/>
      <c r="G6223" s="31"/>
    </row>
    <row r="6224" spans="5:7" x14ac:dyDescent="0.25">
      <c r="E6224" s="31"/>
      <c r="F6224" s="31"/>
      <c r="G6224" s="31"/>
    </row>
    <row r="6225" spans="5:7" x14ac:dyDescent="0.25">
      <c r="E6225" s="31"/>
      <c r="F6225" s="31"/>
      <c r="G6225" s="31"/>
    </row>
    <row r="6226" spans="5:7" x14ac:dyDescent="0.25">
      <c r="E6226" s="31"/>
      <c r="F6226" s="31"/>
      <c r="G6226" s="31"/>
    </row>
    <row r="6227" spans="5:7" x14ac:dyDescent="0.25">
      <c r="E6227" s="31"/>
      <c r="F6227" s="31"/>
      <c r="G6227" s="31"/>
    </row>
    <row r="6228" spans="5:7" x14ac:dyDescent="0.25">
      <c r="E6228" s="31"/>
      <c r="F6228" s="31"/>
      <c r="G6228" s="31"/>
    </row>
    <row r="6229" spans="5:7" x14ac:dyDescent="0.25">
      <c r="E6229" s="31"/>
      <c r="F6229" s="31"/>
      <c r="G6229" s="31"/>
    </row>
    <row r="6230" spans="5:7" x14ac:dyDescent="0.25">
      <c r="E6230" s="31"/>
      <c r="F6230" s="31"/>
      <c r="G6230" s="31"/>
    </row>
    <row r="6231" spans="5:7" x14ac:dyDescent="0.25">
      <c r="E6231" s="31"/>
      <c r="F6231" s="31"/>
      <c r="G6231" s="31"/>
    </row>
    <row r="6232" spans="5:7" x14ac:dyDescent="0.25">
      <c r="E6232" s="31"/>
      <c r="F6232" s="31"/>
      <c r="G6232" s="31"/>
    </row>
    <row r="6233" spans="5:7" x14ac:dyDescent="0.25">
      <c r="E6233" s="31"/>
      <c r="F6233" s="31"/>
      <c r="G6233" s="31"/>
    </row>
    <row r="6234" spans="5:7" x14ac:dyDescent="0.25">
      <c r="E6234" s="31"/>
      <c r="F6234" s="31"/>
      <c r="G6234" s="31"/>
    </row>
    <row r="6235" spans="5:7" x14ac:dyDescent="0.25">
      <c r="E6235" s="31"/>
      <c r="F6235" s="31"/>
      <c r="G6235" s="31"/>
    </row>
    <row r="6236" spans="5:7" x14ac:dyDescent="0.25">
      <c r="E6236" s="31"/>
      <c r="F6236" s="31"/>
      <c r="G6236" s="31"/>
    </row>
    <row r="6237" spans="5:7" x14ac:dyDescent="0.25">
      <c r="E6237" s="31"/>
      <c r="F6237" s="31"/>
      <c r="G6237" s="31"/>
    </row>
    <row r="6238" spans="5:7" x14ac:dyDescent="0.25">
      <c r="E6238" s="31"/>
      <c r="F6238" s="31"/>
      <c r="G6238" s="31"/>
    </row>
    <row r="6239" spans="5:7" x14ac:dyDescent="0.25">
      <c r="E6239" s="31"/>
      <c r="F6239" s="31"/>
      <c r="G6239" s="31"/>
    </row>
    <row r="6240" spans="5:7" x14ac:dyDescent="0.25">
      <c r="E6240" s="31"/>
      <c r="F6240" s="31"/>
      <c r="G6240" s="31"/>
    </row>
    <row r="6241" spans="5:7" x14ac:dyDescent="0.25">
      <c r="E6241" s="31"/>
      <c r="F6241" s="31"/>
      <c r="G6241" s="31"/>
    </row>
    <row r="6242" spans="5:7" x14ac:dyDescent="0.25">
      <c r="E6242" s="31"/>
      <c r="F6242" s="31"/>
      <c r="G6242" s="31"/>
    </row>
    <row r="6243" spans="5:7" x14ac:dyDescent="0.25">
      <c r="E6243" s="31"/>
      <c r="F6243" s="31"/>
      <c r="G6243" s="31"/>
    </row>
    <row r="6244" spans="5:7" x14ac:dyDescent="0.25">
      <c r="E6244" s="31"/>
      <c r="F6244" s="31"/>
      <c r="G6244" s="31"/>
    </row>
    <row r="6245" spans="5:7" x14ac:dyDescent="0.25">
      <c r="E6245" s="31"/>
      <c r="F6245" s="31"/>
      <c r="G6245" s="31"/>
    </row>
    <row r="6246" spans="5:7" x14ac:dyDescent="0.25">
      <c r="E6246" s="31"/>
      <c r="F6246" s="31"/>
      <c r="G6246" s="31"/>
    </row>
    <row r="6247" spans="5:7" x14ac:dyDescent="0.25">
      <c r="E6247" s="31"/>
      <c r="F6247" s="31"/>
      <c r="G6247" s="31"/>
    </row>
    <row r="6248" spans="5:7" x14ac:dyDescent="0.25">
      <c r="E6248" s="31"/>
      <c r="F6248" s="31"/>
      <c r="G6248" s="31"/>
    </row>
    <row r="6249" spans="5:7" x14ac:dyDescent="0.25">
      <c r="E6249" s="31"/>
      <c r="F6249" s="31"/>
      <c r="G6249" s="31"/>
    </row>
    <row r="6250" spans="5:7" x14ac:dyDescent="0.25">
      <c r="E6250" s="31"/>
      <c r="F6250" s="31"/>
      <c r="G6250" s="31"/>
    </row>
    <row r="6251" spans="5:7" x14ac:dyDescent="0.25">
      <c r="E6251" s="31"/>
      <c r="F6251" s="31"/>
      <c r="G6251" s="31"/>
    </row>
    <row r="6252" spans="5:7" x14ac:dyDescent="0.25">
      <c r="E6252" s="31"/>
      <c r="F6252" s="31"/>
      <c r="G6252" s="31"/>
    </row>
    <row r="6253" spans="5:7" x14ac:dyDescent="0.25">
      <c r="E6253" s="31"/>
      <c r="F6253" s="31"/>
      <c r="G6253" s="31"/>
    </row>
    <row r="6254" spans="5:7" x14ac:dyDescent="0.25">
      <c r="E6254" s="31"/>
      <c r="F6254" s="31"/>
      <c r="G6254" s="31"/>
    </row>
    <row r="6255" spans="5:7" x14ac:dyDescent="0.25">
      <c r="E6255" s="31"/>
      <c r="F6255" s="31"/>
      <c r="G6255" s="31"/>
    </row>
    <row r="6256" spans="5:7" x14ac:dyDescent="0.25">
      <c r="E6256" s="31"/>
      <c r="F6256" s="31"/>
      <c r="G6256" s="31"/>
    </row>
    <row r="6257" spans="5:7" x14ac:dyDescent="0.25">
      <c r="E6257" s="31"/>
      <c r="F6257" s="31"/>
      <c r="G6257" s="31"/>
    </row>
    <row r="6258" spans="5:7" x14ac:dyDescent="0.25">
      <c r="E6258" s="31"/>
      <c r="F6258" s="31"/>
      <c r="G6258" s="31"/>
    </row>
    <row r="6259" spans="5:7" x14ac:dyDescent="0.25">
      <c r="E6259" s="31"/>
      <c r="F6259" s="31"/>
      <c r="G6259" s="31"/>
    </row>
    <row r="6260" spans="5:7" x14ac:dyDescent="0.25">
      <c r="E6260" s="31"/>
      <c r="F6260" s="31"/>
      <c r="G6260" s="31"/>
    </row>
    <row r="6261" spans="5:7" x14ac:dyDescent="0.25">
      <c r="E6261" s="31"/>
      <c r="F6261" s="31"/>
      <c r="G6261" s="31"/>
    </row>
    <row r="6262" spans="5:7" x14ac:dyDescent="0.25">
      <c r="E6262" s="31"/>
      <c r="F6262" s="31"/>
      <c r="G6262" s="31"/>
    </row>
    <row r="6263" spans="5:7" x14ac:dyDescent="0.25">
      <c r="E6263" s="31"/>
      <c r="F6263" s="31"/>
      <c r="G6263" s="31"/>
    </row>
    <row r="6264" spans="5:7" x14ac:dyDescent="0.25">
      <c r="E6264" s="31"/>
      <c r="F6264" s="31"/>
      <c r="G6264" s="31"/>
    </row>
    <row r="6265" spans="5:7" x14ac:dyDescent="0.25">
      <c r="E6265" s="31"/>
      <c r="F6265" s="31"/>
      <c r="G6265" s="31"/>
    </row>
    <row r="6266" spans="5:7" x14ac:dyDescent="0.25">
      <c r="E6266" s="31"/>
      <c r="F6266" s="31"/>
      <c r="G6266" s="31"/>
    </row>
    <row r="6267" spans="5:7" x14ac:dyDescent="0.25">
      <c r="E6267" s="31"/>
      <c r="F6267" s="31"/>
      <c r="G6267" s="31"/>
    </row>
    <row r="6268" spans="5:7" x14ac:dyDescent="0.25">
      <c r="E6268" s="31"/>
      <c r="F6268" s="31"/>
      <c r="G6268" s="31"/>
    </row>
    <row r="6269" spans="5:7" x14ac:dyDescent="0.25">
      <c r="E6269" s="31"/>
      <c r="F6269" s="31"/>
      <c r="G6269" s="31"/>
    </row>
    <row r="6270" spans="5:7" x14ac:dyDescent="0.25">
      <c r="E6270" s="31"/>
      <c r="F6270" s="31"/>
      <c r="G6270" s="31"/>
    </row>
    <row r="6271" spans="5:7" x14ac:dyDescent="0.25">
      <c r="E6271" s="31"/>
      <c r="F6271" s="31"/>
      <c r="G6271" s="31"/>
    </row>
    <row r="6272" spans="5:7" x14ac:dyDescent="0.25">
      <c r="E6272" s="31"/>
      <c r="F6272" s="31"/>
      <c r="G6272" s="31"/>
    </row>
    <row r="6273" spans="5:7" x14ac:dyDescent="0.25">
      <c r="E6273" s="31"/>
      <c r="F6273" s="31"/>
      <c r="G6273" s="31"/>
    </row>
    <row r="6274" spans="5:7" x14ac:dyDescent="0.25">
      <c r="E6274" s="31"/>
      <c r="F6274" s="31"/>
      <c r="G6274" s="31"/>
    </row>
    <row r="6275" spans="5:7" x14ac:dyDescent="0.25">
      <c r="E6275" s="31"/>
      <c r="F6275" s="31"/>
      <c r="G6275" s="31"/>
    </row>
    <row r="6276" spans="5:7" x14ac:dyDescent="0.25">
      <c r="E6276" s="31"/>
      <c r="F6276" s="31"/>
      <c r="G6276" s="31"/>
    </row>
    <row r="6277" spans="5:7" x14ac:dyDescent="0.25">
      <c r="E6277" s="31"/>
      <c r="F6277" s="31"/>
      <c r="G6277" s="31"/>
    </row>
    <row r="6278" spans="5:7" x14ac:dyDescent="0.25">
      <c r="E6278" s="31"/>
      <c r="F6278" s="31"/>
      <c r="G6278" s="31"/>
    </row>
    <row r="6279" spans="5:7" x14ac:dyDescent="0.25">
      <c r="E6279" s="31"/>
      <c r="F6279" s="31"/>
      <c r="G6279" s="31"/>
    </row>
    <row r="6280" spans="5:7" x14ac:dyDescent="0.25">
      <c r="E6280" s="31"/>
      <c r="F6280" s="31"/>
      <c r="G6280" s="31"/>
    </row>
    <row r="6281" spans="5:7" x14ac:dyDescent="0.25">
      <c r="E6281" s="31"/>
      <c r="F6281" s="31"/>
      <c r="G6281" s="31"/>
    </row>
    <row r="6282" spans="5:7" x14ac:dyDescent="0.25">
      <c r="E6282" s="31"/>
      <c r="F6282" s="31"/>
      <c r="G6282" s="31"/>
    </row>
    <row r="6283" spans="5:7" x14ac:dyDescent="0.25">
      <c r="E6283" s="31"/>
      <c r="F6283" s="31"/>
      <c r="G6283" s="31"/>
    </row>
    <row r="6284" spans="5:7" x14ac:dyDescent="0.25">
      <c r="E6284" s="31"/>
      <c r="F6284" s="31"/>
      <c r="G6284" s="31"/>
    </row>
    <row r="6285" spans="5:7" x14ac:dyDescent="0.25">
      <c r="E6285" s="31"/>
      <c r="F6285" s="31"/>
      <c r="G6285" s="31"/>
    </row>
    <row r="6286" spans="5:7" x14ac:dyDescent="0.25">
      <c r="E6286" s="31"/>
      <c r="F6286" s="31"/>
      <c r="G6286" s="31"/>
    </row>
    <row r="6287" spans="5:7" x14ac:dyDescent="0.25">
      <c r="E6287" s="31"/>
      <c r="F6287" s="31"/>
      <c r="G6287" s="31"/>
    </row>
    <row r="6288" spans="5:7" x14ac:dyDescent="0.25">
      <c r="E6288" s="31"/>
      <c r="F6288" s="31"/>
      <c r="G6288" s="31"/>
    </row>
    <row r="6289" spans="5:7" x14ac:dyDescent="0.25">
      <c r="E6289" s="31"/>
      <c r="F6289" s="31"/>
      <c r="G6289" s="31"/>
    </row>
    <row r="6290" spans="5:7" x14ac:dyDescent="0.25">
      <c r="E6290" s="31"/>
      <c r="F6290" s="31"/>
      <c r="G6290" s="31"/>
    </row>
    <row r="6291" spans="5:7" x14ac:dyDescent="0.25">
      <c r="E6291" s="31"/>
      <c r="F6291" s="31"/>
      <c r="G6291" s="31"/>
    </row>
    <row r="6292" spans="5:7" x14ac:dyDescent="0.25">
      <c r="E6292" s="31"/>
      <c r="F6292" s="31"/>
      <c r="G6292" s="31"/>
    </row>
    <row r="6293" spans="5:7" x14ac:dyDescent="0.25">
      <c r="E6293" s="31"/>
      <c r="F6293" s="31"/>
      <c r="G6293" s="31"/>
    </row>
    <row r="6294" spans="5:7" x14ac:dyDescent="0.25">
      <c r="E6294" s="31"/>
      <c r="F6294" s="31"/>
      <c r="G6294" s="31"/>
    </row>
    <row r="6295" spans="5:7" x14ac:dyDescent="0.25">
      <c r="E6295" s="31"/>
      <c r="F6295" s="31"/>
      <c r="G6295" s="31"/>
    </row>
    <row r="6296" spans="5:7" x14ac:dyDescent="0.25">
      <c r="E6296" s="31"/>
      <c r="F6296" s="31"/>
      <c r="G6296" s="31"/>
    </row>
    <row r="6297" spans="5:7" x14ac:dyDescent="0.25">
      <c r="E6297" s="31"/>
      <c r="F6297" s="31"/>
      <c r="G6297" s="31"/>
    </row>
    <row r="6298" spans="5:7" x14ac:dyDescent="0.25">
      <c r="E6298" s="31"/>
      <c r="F6298" s="31"/>
      <c r="G6298" s="31"/>
    </row>
    <row r="6299" spans="5:7" x14ac:dyDescent="0.25">
      <c r="E6299" s="31"/>
      <c r="F6299" s="31"/>
      <c r="G6299" s="31"/>
    </row>
    <row r="6300" spans="5:7" x14ac:dyDescent="0.25">
      <c r="E6300" s="31"/>
      <c r="F6300" s="31"/>
      <c r="G6300" s="31"/>
    </row>
    <row r="6301" spans="5:7" x14ac:dyDescent="0.25">
      <c r="E6301" s="31"/>
      <c r="F6301" s="31"/>
      <c r="G6301" s="31"/>
    </row>
    <row r="6302" spans="5:7" x14ac:dyDescent="0.25">
      <c r="E6302" s="31"/>
      <c r="F6302" s="31"/>
      <c r="G6302" s="31"/>
    </row>
    <row r="6303" spans="5:7" x14ac:dyDescent="0.25">
      <c r="E6303" s="31"/>
      <c r="F6303" s="31"/>
      <c r="G6303" s="31"/>
    </row>
    <row r="6304" spans="5:7" x14ac:dyDescent="0.25">
      <c r="E6304" s="31"/>
      <c r="F6304" s="31"/>
      <c r="G6304" s="31"/>
    </row>
    <row r="6305" spans="5:7" x14ac:dyDescent="0.25">
      <c r="E6305" s="31"/>
      <c r="F6305" s="31"/>
      <c r="G6305" s="31"/>
    </row>
    <row r="6306" spans="5:7" x14ac:dyDescent="0.25">
      <c r="E6306" s="31"/>
      <c r="F6306" s="31"/>
      <c r="G6306" s="31"/>
    </row>
    <row r="6307" spans="5:7" x14ac:dyDescent="0.25">
      <c r="E6307" s="31"/>
      <c r="F6307" s="31"/>
      <c r="G6307" s="31"/>
    </row>
    <row r="6308" spans="5:7" x14ac:dyDescent="0.25">
      <c r="E6308" s="31"/>
      <c r="F6308" s="31"/>
      <c r="G6308" s="31"/>
    </row>
    <row r="6309" spans="5:7" x14ac:dyDescent="0.25">
      <c r="E6309" s="31"/>
      <c r="F6309" s="31"/>
      <c r="G6309" s="31"/>
    </row>
    <row r="6310" spans="5:7" x14ac:dyDescent="0.25">
      <c r="E6310" s="31"/>
      <c r="F6310" s="31"/>
      <c r="G6310" s="31"/>
    </row>
    <row r="6311" spans="5:7" x14ac:dyDescent="0.25">
      <c r="E6311" s="31"/>
      <c r="F6311" s="31"/>
      <c r="G6311" s="31"/>
    </row>
    <row r="6312" spans="5:7" x14ac:dyDescent="0.25">
      <c r="E6312" s="31"/>
      <c r="F6312" s="31"/>
      <c r="G6312" s="31"/>
    </row>
    <row r="6313" spans="5:7" x14ac:dyDescent="0.25">
      <c r="E6313" s="31"/>
      <c r="F6313" s="31"/>
      <c r="G6313" s="31"/>
    </row>
    <row r="6314" spans="5:7" x14ac:dyDescent="0.25">
      <c r="E6314" s="31"/>
      <c r="F6314" s="31"/>
      <c r="G6314" s="31"/>
    </row>
    <row r="6315" spans="5:7" x14ac:dyDescent="0.25">
      <c r="E6315" s="31"/>
      <c r="F6315" s="31"/>
      <c r="G6315" s="31"/>
    </row>
    <row r="6316" spans="5:7" x14ac:dyDescent="0.25">
      <c r="E6316" s="31"/>
      <c r="F6316" s="31"/>
      <c r="G6316" s="31"/>
    </row>
    <row r="6317" spans="5:7" x14ac:dyDescent="0.25">
      <c r="E6317" s="31"/>
      <c r="F6317" s="31"/>
      <c r="G6317" s="31"/>
    </row>
    <row r="6318" spans="5:7" x14ac:dyDescent="0.25">
      <c r="E6318" s="31"/>
      <c r="F6318" s="31"/>
      <c r="G6318" s="31"/>
    </row>
    <row r="6319" spans="5:7" x14ac:dyDescent="0.25">
      <c r="E6319" s="31"/>
      <c r="F6319" s="31"/>
      <c r="G6319" s="31"/>
    </row>
    <row r="6320" spans="5:7" x14ac:dyDescent="0.25">
      <c r="E6320" s="31"/>
      <c r="F6320" s="31"/>
      <c r="G6320" s="31"/>
    </row>
    <row r="6321" spans="5:7" x14ac:dyDescent="0.25">
      <c r="E6321" s="31"/>
      <c r="F6321" s="31"/>
      <c r="G6321" s="31"/>
    </row>
    <row r="6322" spans="5:7" x14ac:dyDescent="0.25">
      <c r="E6322" s="31"/>
      <c r="F6322" s="31"/>
      <c r="G6322" s="31"/>
    </row>
    <row r="6323" spans="5:7" x14ac:dyDescent="0.25">
      <c r="E6323" s="31"/>
      <c r="F6323" s="31"/>
      <c r="G6323" s="31"/>
    </row>
    <row r="6324" spans="5:7" x14ac:dyDescent="0.25">
      <c r="E6324" s="31"/>
      <c r="F6324" s="31"/>
      <c r="G6324" s="31"/>
    </row>
    <row r="6325" spans="5:7" x14ac:dyDescent="0.25">
      <c r="E6325" s="31"/>
      <c r="F6325" s="31"/>
      <c r="G6325" s="31"/>
    </row>
    <row r="6326" spans="5:7" x14ac:dyDescent="0.25">
      <c r="E6326" s="31"/>
      <c r="F6326" s="31"/>
      <c r="G6326" s="31"/>
    </row>
    <row r="6327" spans="5:7" x14ac:dyDescent="0.25">
      <c r="E6327" s="31"/>
      <c r="F6327" s="31"/>
      <c r="G6327" s="31"/>
    </row>
    <row r="6328" spans="5:7" x14ac:dyDescent="0.25">
      <c r="E6328" s="31"/>
      <c r="F6328" s="31"/>
      <c r="G6328" s="31"/>
    </row>
    <row r="6329" spans="5:7" x14ac:dyDescent="0.25">
      <c r="E6329" s="31"/>
      <c r="F6329" s="31"/>
      <c r="G6329" s="31"/>
    </row>
    <row r="6330" spans="5:7" x14ac:dyDescent="0.25">
      <c r="E6330" s="31"/>
      <c r="F6330" s="31"/>
      <c r="G6330" s="31"/>
    </row>
    <row r="6331" spans="5:7" x14ac:dyDescent="0.25">
      <c r="E6331" s="31"/>
      <c r="F6331" s="31"/>
      <c r="G6331" s="31"/>
    </row>
    <row r="6332" spans="5:7" x14ac:dyDescent="0.25">
      <c r="E6332" s="31"/>
      <c r="F6332" s="31"/>
      <c r="G6332" s="31"/>
    </row>
    <row r="6333" spans="5:7" x14ac:dyDescent="0.25">
      <c r="E6333" s="31"/>
      <c r="F6333" s="31"/>
      <c r="G6333" s="31"/>
    </row>
    <row r="6334" spans="5:7" x14ac:dyDescent="0.25">
      <c r="E6334" s="31"/>
      <c r="F6334" s="31"/>
      <c r="G6334" s="31"/>
    </row>
    <row r="6335" spans="5:7" x14ac:dyDescent="0.25">
      <c r="E6335" s="31"/>
      <c r="F6335" s="31"/>
      <c r="G6335" s="31"/>
    </row>
    <row r="6336" spans="5:7" x14ac:dyDescent="0.25">
      <c r="E6336" s="31"/>
      <c r="F6336" s="31"/>
      <c r="G6336" s="31"/>
    </row>
    <row r="6337" spans="5:7" x14ac:dyDescent="0.25">
      <c r="E6337" s="31"/>
      <c r="F6337" s="31"/>
      <c r="G6337" s="31"/>
    </row>
    <row r="6338" spans="5:7" x14ac:dyDescent="0.25">
      <c r="E6338" s="31"/>
      <c r="F6338" s="31"/>
      <c r="G6338" s="31"/>
    </row>
    <row r="6339" spans="5:7" x14ac:dyDescent="0.25">
      <c r="E6339" s="31"/>
      <c r="F6339" s="31"/>
      <c r="G6339" s="31"/>
    </row>
    <row r="6340" spans="5:7" x14ac:dyDescent="0.25">
      <c r="E6340" s="31"/>
      <c r="F6340" s="31"/>
      <c r="G6340" s="31"/>
    </row>
    <row r="6341" spans="5:7" x14ac:dyDescent="0.25">
      <c r="E6341" s="31"/>
      <c r="F6341" s="31"/>
      <c r="G6341" s="31"/>
    </row>
    <row r="6342" spans="5:7" x14ac:dyDescent="0.25">
      <c r="E6342" s="31"/>
      <c r="F6342" s="31"/>
      <c r="G6342" s="31"/>
    </row>
    <row r="6343" spans="5:7" x14ac:dyDescent="0.25">
      <c r="E6343" s="31"/>
      <c r="F6343" s="31"/>
      <c r="G6343" s="31"/>
    </row>
    <row r="6344" spans="5:7" x14ac:dyDescent="0.25">
      <c r="E6344" s="31"/>
      <c r="F6344" s="31"/>
      <c r="G6344" s="31"/>
    </row>
    <row r="6345" spans="5:7" x14ac:dyDescent="0.25">
      <c r="E6345" s="31"/>
      <c r="F6345" s="31"/>
      <c r="G6345" s="31"/>
    </row>
    <row r="6346" spans="5:7" x14ac:dyDescent="0.25">
      <c r="E6346" s="31"/>
      <c r="F6346" s="31"/>
      <c r="G6346" s="31"/>
    </row>
    <row r="6347" spans="5:7" x14ac:dyDescent="0.25">
      <c r="E6347" s="31"/>
      <c r="F6347" s="31"/>
      <c r="G6347" s="31"/>
    </row>
    <row r="6348" spans="5:7" x14ac:dyDescent="0.25">
      <c r="E6348" s="31"/>
      <c r="F6348" s="31"/>
      <c r="G6348" s="31"/>
    </row>
    <row r="6349" spans="5:7" x14ac:dyDescent="0.25">
      <c r="E6349" s="31"/>
      <c r="F6349" s="31"/>
      <c r="G6349" s="31"/>
    </row>
    <row r="6350" spans="5:7" x14ac:dyDescent="0.25">
      <c r="E6350" s="31"/>
      <c r="F6350" s="31"/>
      <c r="G6350" s="31"/>
    </row>
    <row r="6351" spans="5:7" x14ac:dyDescent="0.25">
      <c r="E6351" s="31"/>
      <c r="F6351" s="31"/>
      <c r="G6351" s="31"/>
    </row>
    <row r="6352" spans="5:7" x14ac:dyDescent="0.25">
      <c r="E6352" s="31"/>
      <c r="F6352" s="31"/>
      <c r="G6352" s="31"/>
    </row>
    <row r="6353" spans="5:7" x14ac:dyDescent="0.25">
      <c r="E6353" s="31"/>
      <c r="F6353" s="31"/>
      <c r="G6353" s="31"/>
    </row>
    <row r="6354" spans="5:7" x14ac:dyDescent="0.25">
      <c r="E6354" s="31"/>
      <c r="F6354" s="31"/>
      <c r="G6354" s="31"/>
    </row>
    <row r="6355" spans="5:7" x14ac:dyDescent="0.25">
      <c r="E6355" s="31"/>
      <c r="F6355" s="31"/>
      <c r="G6355" s="31"/>
    </row>
    <row r="6356" spans="5:7" x14ac:dyDescent="0.25">
      <c r="E6356" s="31"/>
      <c r="F6356" s="31"/>
      <c r="G6356" s="31"/>
    </row>
    <row r="6357" spans="5:7" x14ac:dyDescent="0.25">
      <c r="E6357" s="31"/>
      <c r="F6357" s="31"/>
      <c r="G6357" s="31"/>
    </row>
    <row r="6358" spans="5:7" x14ac:dyDescent="0.25">
      <c r="E6358" s="31"/>
      <c r="F6358" s="31"/>
      <c r="G6358" s="31"/>
    </row>
    <row r="6359" spans="5:7" x14ac:dyDescent="0.25">
      <c r="E6359" s="31"/>
      <c r="F6359" s="31"/>
      <c r="G6359" s="31"/>
    </row>
    <row r="6360" spans="5:7" x14ac:dyDescent="0.25">
      <c r="E6360" s="31"/>
      <c r="F6360" s="31"/>
      <c r="G6360" s="31"/>
    </row>
    <row r="6361" spans="5:7" x14ac:dyDescent="0.25">
      <c r="E6361" s="31"/>
      <c r="F6361" s="31"/>
      <c r="G6361" s="31"/>
    </row>
    <row r="6362" spans="5:7" x14ac:dyDescent="0.25">
      <c r="E6362" s="31"/>
      <c r="F6362" s="31"/>
      <c r="G6362" s="31"/>
    </row>
    <row r="6363" spans="5:7" x14ac:dyDescent="0.25">
      <c r="E6363" s="31"/>
      <c r="F6363" s="31"/>
      <c r="G6363" s="31"/>
    </row>
    <row r="6364" spans="5:7" x14ac:dyDescent="0.25">
      <c r="E6364" s="31"/>
      <c r="F6364" s="31"/>
      <c r="G6364" s="31"/>
    </row>
    <row r="6365" spans="5:7" x14ac:dyDescent="0.25">
      <c r="E6365" s="31"/>
      <c r="F6365" s="31"/>
      <c r="G6365" s="31"/>
    </row>
    <row r="6366" spans="5:7" x14ac:dyDescent="0.25">
      <c r="E6366" s="31"/>
      <c r="F6366" s="31"/>
      <c r="G6366" s="31"/>
    </row>
    <row r="6367" spans="5:7" x14ac:dyDescent="0.25">
      <c r="E6367" s="31"/>
      <c r="F6367" s="31"/>
      <c r="G6367" s="31"/>
    </row>
    <row r="6368" spans="5:7" x14ac:dyDescent="0.25">
      <c r="E6368" s="31"/>
      <c r="F6368" s="31"/>
      <c r="G6368" s="31"/>
    </row>
    <row r="6369" spans="5:7" x14ac:dyDescent="0.25">
      <c r="E6369" s="31"/>
      <c r="F6369" s="31"/>
      <c r="G6369" s="31"/>
    </row>
    <row r="6370" spans="5:7" x14ac:dyDescent="0.25">
      <c r="E6370" s="31"/>
      <c r="F6370" s="31"/>
      <c r="G6370" s="31"/>
    </row>
    <row r="6371" spans="5:7" x14ac:dyDescent="0.25">
      <c r="E6371" s="31"/>
      <c r="F6371" s="31"/>
      <c r="G6371" s="31"/>
    </row>
    <row r="6372" spans="5:7" x14ac:dyDescent="0.25">
      <c r="E6372" s="31"/>
      <c r="F6372" s="31"/>
      <c r="G6372" s="31"/>
    </row>
    <row r="6373" spans="5:7" x14ac:dyDescent="0.25">
      <c r="E6373" s="31"/>
      <c r="F6373" s="31"/>
      <c r="G6373" s="31"/>
    </row>
    <row r="6374" spans="5:7" x14ac:dyDescent="0.25">
      <c r="E6374" s="31"/>
      <c r="F6374" s="31"/>
      <c r="G6374" s="31"/>
    </row>
    <row r="6375" spans="5:7" x14ac:dyDescent="0.25">
      <c r="E6375" s="31"/>
      <c r="F6375" s="31"/>
      <c r="G6375" s="31"/>
    </row>
    <row r="6376" spans="5:7" x14ac:dyDescent="0.25">
      <c r="E6376" s="31"/>
      <c r="F6376" s="31"/>
      <c r="G6376" s="31"/>
    </row>
    <row r="6377" spans="5:7" x14ac:dyDescent="0.25">
      <c r="E6377" s="31"/>
      <c r="F6377" s="31"/>
      <c r="G6377" s="31"/>
    </row>
    <row r="6378" spans="5:7" x14ac:dyDescent="0.25">
      <c r="E6378" s="31"/>
      <c r="F6378" s="31"/>
      <c r="G6378" s="31"/>
    </row>
    <row r="6379" spans="5:7" x14ac:dyDescent="0.25">
      <c r="E6379" s="31"/>
      <c r="F6379" s="31"/>
      <c r="G6379" s="31"/>
    </row>
    <row r="6380" spans="5:7" x14ac:dyDescent="0.25">
      <c r="E6380" s="31"/>
      <c r="F6380" s="31"/>
      <c r="G6380" s="31"/>
    </row>
    <row r="6381" spans="5:7" x14ac:dyDescent="0.25">
      <c r="E6381" s="31"/>
      <c r="F6381" s="31"/>
      <c r="G6381" s="31"/>
    </row>
    <row r="6382" spans="5:7" x14ac:dyDescent="0.25">
      <c r="E6382" s="31"/>
      <c r="F6382" s="31"/>
      <c r="G6382" s="31"/>
    </row>
    <row r="6383" spans="5:7" x14ac:dyDescent="0.25">
      <c r="E6383" s="31"/>
      <c r="F6383" s="31"/>
      <c r="G6383" s="31"/>
    </row>
    <row r="6384" spans="5:7" x14ac:dyDescent="0.25">
      <c r="E6384" s="31"/>
      <c r="F6384" s="31"/>
      <c r="G6384" s="31"/>
    </row>
    <row r="6385" spans="5:7" x14ac:dyDescent="0.25">
      <c r="E6385" s="31"/>
      <c r="F6385" s="31"/>
      <c r="G6385" s="31"/>
    </row>
    <row r="6386" spans="5:7" x14ac:dyDescent="0.25">
      <c r="E6386" s="31"/>
      <c r="F6386" s="31"/>
      <c r="G6386" s="31"/>
    </row>
    <row r="6387" spans="5:7" x14ac:dyDescent="0.25">
      <c r="E6387" s="31"/>
      <c r="F6387" s="31"/>
      <c r="G6387" s="31"/>
    </row>
    <row r="6388" spans="5:7" x14ac:dyDescent="0.25">
      <c r="E6388" s="31"/>
      <c r="F6388" s="31"/>
      <c r="G6388" s="31"/>
    </row>
    <row r="6389" spans="5:7" x14ac:dyDescent="0.25">
      <c r="E6389" s="31"/>
      <c r="F6389" s="31"/>
      <c r="G6389" s="31"/>
    </row>
    <row r="6390" spans="5:7" x14ac:dyDescent="0.25">
      <c r="E6390" s="31"/>
      <c r="F6390" s="31"/>
      <c r="G6390" s="31"/>
    </row>
    <row r="6391" spans="5:7" x14ac:dyDescent="0.25">
      <c r="E6391" s="31"/>
      <c r="F6391" s="31"/>
      <c r="G6391" s="31"/>
    </row>
    <row r="6392" spans="5:7" x14ac:dyDescent="0.25">
      <c r="E6392" s="31"/>
      <c r="F6392" s="31"/>
      <c r="G6392" s="31"/>
    </row>
    <row r="6393" spans="5:7" x14ac:dyDescent="0.25">
      <c r="E6393" s="31"/>
      <c r="F6393" s="31"/>
      <c r="G6393" s="31"/>
    </row>
    <row r="6394" spans="5:7" x14ac:dyDescent="0.25">
      <c r="E6394" s="31"/>
      <c r="F6394" s="31"/>
      <c r="G6394" s="31"/>
    </row>
    <row r="6395" spans="5:7" x14ac:dyDescent="0.25">
      <c r="E6395" s="31"/>
      <c r="F6395" s="31"/>
      <c r="G6395" s="31"/>
    </row>
    <row r="6396" spans="5:7" x14ac:dyDescent="0.25">
      <c r="E6396" s="31"/>
      <c r="F6396" s="31"/>
      <c r="G6396" s="31"/>
    </row>
    <row r="6397" spans="5:7" x14ac:dyDescent="0.25">
      <c r="E6397" s="31"/>
      <c r="F6397" s="31"/>
      <c r="G6397" s="31"/>
    </row>
    <row r="6398" spans="5:7" x14ac:dyDescent="0.25">
      <c r="E6398" s="31"/>
      <c r="F6398" s="31"/>
      <c r="G6398" s="31"/>
    </row>
    <row r="6399" spans="5:7" x14ac:dyDescent="0.25">
      <c r="E6399" s="31"/>
      <c r="F6399" s="31"/>
      <c r="G6399" s="31"/>
    </row>
    <row r="6400" spans="5:7" x14ac:dyDescent="0.25">
      <c r="E6400" s="31"/>
      <c r="F6400" s="31"/>
      <c r="G6400" s="31"/>
    </row>
    <row r="6401" spans="5:7" x14ac:dyDescent="0.25">
      <c r="E6401" s="31"/>
      <c r="F6401" s="31"/>
      <c r="G6401" s="31"/>
    </row>
    <row r="6402" spans="5:7" x14ac:dyDescent="0.25">
      <c r="E6402" s="31"/>
      <c r="F6402" s="31"/>
      <c r="G6402" s="31"/>
    </row>
    <row r="6403" spans="5:7" x14ac:dyDescent="0.25">
      <c r="E6403" s="31"/>
      <c r="F6403" s="31"/>
      <c r="G6403" s="31"/>
    </row>
    <row r="6404" spans="5:7" x14ac:dyDescent="0.25">
      <c r="E6404" s="31"/>
      <c r="F6404" s="31"/>
      <c r="G6404" s="31"/>
    </row>
    <row r="6405" spans="5:7" x14ac:dyDescent="0.25">
      <c r="E6405" s="31"/>
      <c r="F6405" s="31"/>
      <c r="G6405" s="31"/>
    </row>
    <row r="6406" spans="5:7" x14ac:dyDescent="0.25">
      <c r="E6406" s="31"/>
      <c r="F6406" s="31"/>
      <c r="G6406" s="31"/>
    </row>
    <row r="6407" spans="5:7" x14ac:dyDescent="0.25">
      <c r="E6407" s="31"/>
      <c r="F6407" s="31"/>
      <c r="G6407" s="31"/>
    </row>
    <row r="6408" spans="5:7" x14ac:dyDescent="0.25">
      <c r="E6408" s="31"/>
      <c r="F6408" s="31"/>
      <c r="G6408" s="31"/>
    </row>
    <row r="6409" spans="5:7" x14ac:dyDescent="0.25">
      <c r="E6409" s="31"/>
      <c r="F6409" s="31"/>
      <c r="G6409" s="31"/>
    </row>
    <row r="6410" spans="5:7" x14ac:dyDescent="0.25">
      <c r="E6410" s="31"/>
      <c r="F6410" s="31"/>
      <c r="G6410" s="31"/>
    </row>
    <row r="6411" spans="5:7" x14ac:dyDescent="0.25">
      <c r="E6411" s="31"/>
      <c r="F6411" s="31"/>
      <c r="G6411" s="31"/>
    </row>
    <row r="6412" spans="5:7" x14ac:dyDescent="0.25">
      <c r="E6412" s="31"/>
      <c r="F6412" s="31"/>
      <c r="G6412" s="31"/>
    </row>
    <row r="6413" spans="5:7" x14ac:dyDescent="0.25">
      <c r="E6413" s="31"/>
      <c r="F6413" s="31"/>
      <c r="G6413" s="31"/>
    </row>
    <row r="6414" spans="5:7" x14ac:dyDescent="0.25">
      <c r="E6414" s="31"/>
      <c r="F6414" s="31"/>
      <c r="G6414" s="31"/>
    </row>
    <row r="6415" spans="5:7" x14ac:dyDescent="0.25">
      <c r="E6415" s="31"/>
      <c r="F6415" s="31"/>
      <c r="G6415" s="31"/>
    </row>
    <row r="6416" spans="5:7" x14ac:dyDescent="0.25">
      <c r="E6416" s="31"/>
      <c r="F6416" s="31"/>
      <c r="G6416" s="31"/>
    </row>
    <row r="6417" spans="5:7" x14ac:dyDescent="0.25">
      <c r="E6417" s="31"/>
      <c r="F6417" s="31"/>
      <c r="G6417" s="31"/>
    </row>
    <row r="6418" spans="5:7" x14ac:dyDescent="0.25">
      <c r="E6418" s="31"/>
      <c r="F6418" s="31"/>
      <c r="G6418" s="31"/>
    </row>
    <row r="6419" spans="5:7" x14ac:dyDescent="0.25">
      <c r="E6419" s="31"/>
      <c r="F6419" s="31"/>
      <c r="G6419" s="31"/>
    </row>
    <row r="6420" spans="5:7" x14ac:dyDescent="0.25">
      <c r="E6420" s="31"/>
      <c r="F6420" s="31"/>
      <c r="G6420" s="31"/>
    </row>
    <row r="6421" spans="5:7" x14ac:dyDescent="0.25">
      <c r="E6421" s="31"/>
      <c r="F6421" s="31"/>
      <c r="G6421" s="31"/>
    </row>
    <row r="6422" spans="5:7" x14ac:dyDescent="0.25">
      <c r="E6422" s="31"/>
      <c r="F6422" s="31"/>
      <c r="G6422" s="31"/>
    </row>
    <row r="6423" spans="5:7" x14ac:dyDescent="0.25">
      <c r="E6423" s="31"/>
      <c r="F6423" s="31"/>
      <c r="G6423" s="31"/>
    </row>
    <row r="6424" spans="5:7" x14ac:dyDescent="0.25">
      <c r="E6424" s="31"/>
      <c r="F6424" s="31"/>
      <c r="G6424" s="31"/>
    </row>
    <row r="6425" spans="5:7" x14ac:dyDescent="0.25">
      <c r="E6425" s="31"/>
      <c r="F6425" s="31"/>
      <c r="G6425" s="31"/>
    </row>
    <row r="6426" spans="5:7" x14ac:dyDescent="0.25">
      <c r="E6426" s="31"/>
      <c r="F6426" s="31"/>
      <c r="G6426" s="31"/>
    </row>
    <row r="6427" spans="5:7" x14ac:dyDescent="0.25">
      <c r="E6427" s="31"/>
      <c r="F6427" s="31"/>
      <c r="G6427" s="31"/>
    </row>
    <row r="6428" spans="5:7" x14ac:dyDescent="0.25">
      <c r="E6428" s="31"/>
      <c r="F6428" s="31"/>
      <c r="G6428" s="31"/>
    </row>
    <row r="6429" spans="5:7" x14ac:dyDescent="0.25">
      <c r="E6429" s="31"/>
      <c r="F6429" s="31"/>
      <c r="G6429" s="31"/>
    </row>
    <row r="6430" spans="5:7" x14ac:dyDescent="0.25">
      <c r="E6430" s="31"/>
      <c r="F6430" s="31"/>
      <c r="G6430" s="31"/>
    </row>
    <row r="6431" spans="5:7" x14ac:dyDescent="0.25">
      <c r="E6431" s="31"/>
      <c r="F6431" s="31"/>
      <c r="G6431" s="31"/>
    </row>
    <row r="6432" spans="5:7" x14ac:dyDescent="0.25">
      <c r="E6432" s="31"/>
      <c r="F6432" s="31"/>
      <c r="G6432" s="31"/>
    </row>
    <row r="6433" spans="5:7" x14ac:dyDescent="0.25">
      <c r="E6433" s="31"/>
      <c r="F6433" s="31"/>
      <c r="G6433" s="31"/>
    </row>
    <row r="6434" spans="5:7" x14ac:dyDescent="0.25">
      <c r="E6434" s="31"/>
      <c r="F6434" s="31"/>
      <c r="G6434" s="31"/>
    </row>
    <row r="6435" spans="5:7" x14ac:dyDescent="0.25">
      <c r="E6435" s="31"/>
      <c r="F6435" s="31"/>
      <c r="G6435" s="31"/>
    </row>
    <row r="6436" spans="5:7" x14ac:dyDescent="0.25">
      <c r="E6436" s="31"/>
      <c r="F6436" s="31"/>
      <c r="G6436" s="31"/>
    </row>
    <row r="6437" spans="5:7" x14ac:dyDescent="0.25">
      <c r="E6437" s="31"/>
      <c r="F6437" s="31"/>
      <c r="G6437" s="31"/>
    </row>
    <row r="6438" spans="5:7" x14ac:dyDescent="0.25">
      <c r="E6438" s="31"/>
      <c r="F6438" s="31"/>
      <c r="G6438" s="31"/>
    </row>
    <row r="6439" spans="5:7" x14ac:dyDescent="0.25">
      <c r="E6439" s="31"/>
      <c r="F6439" s="31"/>
      <c r="G6439" s="31"/>
    </row>
    <row r="6440" spans="5:7" x14ac:dyDescent="0.25">
      <c r="E6440" s="31"/>
      <c r="F6440" s="31"/>
      <c r="G6440" s="31"/>
    </row>
    <row r="6441" spans="5:7" x14ac:dyDescent="0.25">
      <c r="E6441" s="31"/>
      <c r="F6441" s="31"/>
      <c r="G6441" s="31"/>
    </row>
    <row r="6442" spans="5:7" x14ac:dyDescent="0.25">
      <c r="E6442" s="31"/>
      <c r="F6442" s="31"/>
      <c r="G6442" s="31"/>
    </row>
    <row r="6443" spans="5:7" x14ac:dyDescent="0.25">
      <c r="E6443" s="31"/>
      <c r="F6443" s="31"/>
      <c r="G6443" s="31"/>
    </row>
    <row r="6444" spans="5:7" x14ac:dyDescent="0.25">
      <c r="E6444" s="31"/>
      <c r="F6444" s="31"/>
      <c r="G6444" s="31"/>
    </row>
    <row r="6445" spans="5:7" x14ac:dyDescent="0.25">
      <c r="E6445" s="31"/>
      <c r="F6445" s="31"/>
      <c r="G6445" s="31"/>
    </row>
    <row r="6446" spans="5:7" x14ac:dyDescent="0.25">
      <c r="E6446" s="31"/>
      <c r="F6446" s="31"/>
      <c r="G6446" s="31"/>
    </row>
    <row r="6447" spans="5:7" x14ac:dyDescent="0.25">
      <c r="E6447" s="31"/>
      <c r="F6447" s="31"/>
      <c r="G6447" s="31"/>
    </row>
    <row r="6448" spans="5:7" x14ac:dyDescent="0.25">
      <c r="E6448" s="31"/>
      <c r="F6448" s="31"/>
      <c r="G6448" s="31"/>
    </row>
    <row r="6449" spans="5:7" x14ac:dyDescent="0.25">
      <c r="E6449" s="31"/>
      <c r="F6449" s="31"/>
      <c r="G6449" s="31"/>
    </row>
    <row r="6450" spans="5:7" x14ac:dyDescent="0.25">
      <c r="E6450" s="31"/>
      <c r="F6450" s="31"/>
      <c r="G6450" s="31"/>
    </row>
    <row r="6451" spans="5:7" x14ac:dyDescent="0.25">
      <c r="E6451" s="31"/>
      <c r="F6451" s="31"/>
      <c r="G6451" s="31"/>
    </row>
    <row r="6452" spans="5:7" x14ac:dyDescent="0.25">
      <c r="E6452" s="31"/>
      <c r="F6452" s="31"/>
      <c r="G6452" s="31"/>
    </row>
    <row r="6453" spans="5:7" x14ac:dyDescent="0.25">
      <c r="E6453" s="31"/>
      <c r="F6453" s="31"/>
      <c r="G6453" s="31"/>
    </row>
    <row r="6454" spans="5:7" x14ac:dyDescent="0.25">
      <c r="E6454" s="31"/>
      <c r="F6454" s="31"/>
      <c r="G6454" s="31"/>
    </row>
    <row r="6455" spans="5:7" x14ac:dyDescent="0.25">
      <c r="E6455" s="31"/>
      <c r="F6455" s="31"/>
      <c r="G6455" s="31"/>
    </row>
    <row r="6456" spans="5:7" x14ac:dyDescent="0.25">
      <c r="E6456" s="31"/>
      <c r="F6456" s="31"/>
      <c r="G6456" s="31"/>
    </row>
    <row r="6457" spans="5:7" x14ac:dyDescent="0.25">
      <c r="E6457" s="31"/>
      <c r="F6457" s="31"/>
      <c r="G6457" s="31"/>
    </row>
    <row r="6458" spans="5:7" x14ac:dyDescent="0.25">
      <c r="E6458" s="31"/>
      <c r="F6458" s="31"/>
      <c r="G6458" s="31"/>
    </row>
    <row r="6459" spans="5:7" x14ac:dyDescent="0.25">
      <c r="E6459" s="31"/>
      <c r="F6459" s="31"/>
      <c r="G6459" s="31"/>
    </row>
    <row r="6460" spans="5:7" x14ac:dyDescent="0.25">
      <c r="E6460" s="31"/>
      <c r="F6460" s="31"/>
      <c r="G6460" s="31"/>
    </row>
    <row r="6461" spans="5:7" x14ac:dyDescent="0.25">
      <c r="E6461" s="31"/>
      <c r="F6461" s="31"/>
      <c r="G6461" s="31"/>
    </row>
    <row r="6462" spans="5:7" x14ac:dyDescent="0.25">
      <c r="E6462" s="31"/>
      <c r="F6462" s="31"/>
      <c r="G6462" s="31"/>
    </row>
    <row r="6463" spans="5:7" x14ac:dyDescent="0.25">
      <c r="E6463" s="31"/>
      <c r="F6463" s="31"/>
      <c r="G6463" s="31"/>
    </row>
    <row r="6464" spans="5:7" x14ac:dyDescent="0.25">
      <c r="E6464" s="31"/>
      <c r="F6464" s="31"/>
      <c r="G6464" s="31"/>
    </row>
    <row r="6465" spans="5:7" x14ac:dyDescent="0.25">
      <c r="E6465" s="31"/>
      <c r="F6465" s="31"/>
      <c r="G6465" s="31"/>
    </row>
    <row r="6466" spans="5:7" x14ac:dyDescent="0.25">
      <c r="E6466" s="31"/>
      <c r="F6466" s="31"/>
      <c r="G6466" s="31"/>
    </row>
    <row r="6467" spans="5:7" x14ac:dyDescent="0.25">
      <c r="E6467" s="31"/>
      <c r="F6467" s="31"/>
      <c r="G6467" s="31"/>
    </row>
    <row r="6468" spans="5:7" x14ac:dyDescent="0.25">
      <c r="E6468" s="31"/>
      <c r="F6468" s="31"/>
      <c r="G6468" s="31"/>
    </row>
    <row r="6469" spans="5:7" x14ac:dyDescent="0.25">
      <c r="E6469" s="31"/>
      <c r="F6469" s="31"/>
      <c r="G6469" s="31"/>
    </row>
    <row r="6470" spans="5:7" x14ac:dyDescent="0.25">
      <c r="E6470" s="31"/>
      <c r="F6470" s="31"/>
      <c r="G6470" s="31"/>
    </row>
    <row r="6471" spans="5:7" x14ac:dyDescent="0.25">
      <c r="E6471" s="31"/>
      <c r="F6471" s="31"/>
      <c r="G6471" s="31"/>
    </row>
    <row r="6472" spans="5:7" x14ac:dyDescent="0.25">
      <c r="E6472" s="31"/>
      <c r="F6472" s="31"/>
      <c r="G6472" s="31"/>
    </row>
    <row r="6473" spans="5:7" x14ac:dyDescent="0.25">
      <c r="E6473" s="31"/>
      <c r="F6473" s="31"/>
      <c r="G6473" s="31"/>
    </row>
    <row r="6474" spans="5:7" x14ac:dyDescent="0.25">
      <c r="E6474" s="31"/>
      <c r="F6474" s="31"/>
      <c r="G6474" s="31"/>
    </row>
    <row r="6475" spans="5:7" x14ac:dyDescent="0.25">
      <c r="E6475" s="31"/>
      <c r="F6475" s="31"/>
      <c r="G6475" s="31"/>
    </row>
    <row r="6476" spans="5:7" x14ac:dyDescent="0.25">
      <c r="E6476" s="31"/>
      <c r="F6476" s="31"/>
      <c r="G6476" s="31"/>
    </row>
    <row r="6477" spans="5:7" x14ac:dyDescent="0.25">
      <c r="E6477" s="31"/>
      <c r="F6477" s="31"/>
      <c r="G6477" s="31"/>
    </row>
    <row r="6478" spans="5:7" x14ac:dyDescent="0.25">
      <c r="E6478" s="31"/>
      <c r="F6478" s="31"/>
      <c r="G6478" s="31"/>
    </row>
    <row r="6479" spans="5:7" x14ac:dyDescent="0.25">
      <c r="E6479" s="31"/>
      <c r="F6479" s="31"/>
      <c r="G6479" s="31"/>
    </row>
    <row r="6480" spans="5:7" x14ac:dyDescent="0.25">
      <c r="E6480" s="31"/>
      <c r="F6480" s="31"/>
      <c r="G6480" s="31"/>
    </row>
    <row r="6481" spans="5:7" x14ac:dyDescent="0.25">
      <c r="E6481" s="31"/>
      <c r="F6481" s="31"/>
      <c r="G6481" s="31"/>
    </row>
    <row r="6482" spans="5:7" x14ac:dyDescent="0.25">
      <c r="E6482" s="31"/>
      <c r="F6482" s="31"/>
      <c r="G6482" s="31"/>
    </row>
    <row r="6483" spans="5:7" x14ac:dyDescent="0.25">
      <c r="E6483" s="31"/>
      <c r="F6483" s="31"/>
      <c r="G6483" s="31"/>
    </row>
    <row r="6484" spans="5:7" x14ac:dyDescent="0.25">
      <c r="E6484" s="31"/>
      <c r="F6484" s="31"/>
      <c r="G6484" s="31"/>
    </row>
    <row r="6485" spans="5:7" x14ac:dyDescent="0.25">
      <c r="E6485" s="31"/>
      <c r="F6485" s="31"/>
      <c r="G6485" s="31"/>
    </row>
    <row r="6486" spans="5:7" x14ac:dyDescent="0.25">
      <c r="E6486" s="31"/>
      <c r="F6486" s="31"/>
      <c r="G6486" s="31"/>
    </row>
    <row r="6487" spans="5:7" x14ac:dyDescent="0.25">
      <c r="E6487" s="31"/>
      <c r="F6487" s="31"/>
      <c r="G6487" s="31"/>
    </row>
    <row r="6488" spans="5:7" x14ac:dyDescent="0.25">
      <c r="E6488" s="31"/>
      <c r="F6488" s="31"/>
      <c r="G6488" s="31"/>
    </row>
    <row r="6489" spans="5:7" x14ac:dyDescent="0.25">
      <c r="E6489" s="31"/>
      <c r="F6489" s="31"/>
      <c r="G6489" s="31"/>
    </row>
    <row r="6490" spans="5:7" x14ac:dyDescent="0.25">
      <c r="E6490" s="31"/>
      <c r="F6490" s="31"/>
      <c r="G6490" s="31"/>
    </row>
    <row r="6491" spans="5:7" x14ac:dyDescent="0.25">
      <c r="E6491" s="31"/>
      <c r="F6491" s="31"/>
      <c r="G6491" s="31"/>
    </row>
    <row r="6492" spans="5:7" x14ac:dyDescent="0.25">
      <c r="E6492" s="31"/>
      <c r="F6492" s="31"/>
      <c r="G6492" s="31"/>
    </row>
    <row r="6493" spans="5:7" x14ac:dyDescent="0.25">
      <c r="E6493" s="31"/>
      <c r="F6493" s="31"/>
      <c r="G6493" s="31"/>
    </row>
    <row r="6494" spans="5:7" x14ac:dyDescent="0.25">
      <c r="E6494" s="31"/>
      <c r="F6494" s="31"/>
      <c r="G6494" s="31"/>
    </row>
    <row r="6495" spans="5:7" x14ac:dyDescent="0.25">
      <c r="E6495" s="31"/>
      <c r="F6495" s="31"/>
      <c r="G6495" s="31"/>
    </row>
    <row r="6496" spans="5:7" x14ac:dyDescent="0.25">
      <c r="E6496" s="31"/>
      <c r="F6496" s="31"/>
      <c r="G6496" s="31"/>
    </row>
    <row r="6497" spans="5:7" x14ac:dyDescent="0.25">
      <c r="E6497" s="31"/>
      <c r="F6497" s="31"/>
      <c r="G6497" s="31"/>
    </row>
    <row r="6498" spans="5:7" x14ac:dyDescent="0.25">
      <c r="E6498" s="31"/>
      <c r="F6498" s="31"/>
      <c r="G6498" s="31"/>
    </row>
    <row r="6499" spans="5:7" x14ac:dyDescent="0.25">
      <c r="E6499" s="31"/>
      <c r="F6499" s="31"/>
      <c r="G6499" s="31"/>
    </row>
    <row r="6500" spans="5:7" x14ac:dyDescent="0.25">
      <c r="E6500" s="31"/>
      <c r="F6500" s="31"/>
      <c r="G6500" s="31"/>
    </row>
    <row r="6501" spans="5:7" x14ac:dyDescent="0.25">
      <c r="E6501" s="31"/>
      <c r="F6501" s="31"/>
      <c r="G6501" s="31"/>
    </row>
    <row r="6502" spans="5:7" x14ac:dyDescent="0.25">
      <c r="E6502" s="31"/>
      <c r="F6502" s="31"/>
      <c r="G6502" s="31"/>
    </row>
    <row r="6503" spans="5:7" x14ac:dyDescent="0.25">
      <c r="E6503" s="31"/>
      <c r="F6503" s="31"/>
      <c r="G6503" s="31"/>
    </row>
    <row r="6504" spans="5:7" x14ac:dyDescent="0.25">
      <c r="E6504" s="31"/>
      <c r="F6504" s="31"/>
      <c r="G6504" s="31"/>
    </row>
    <row r="6505" spans="5:7" x14ac:dyDescent="0.25">
      <c r="E6505" s="31"/>
      <c r="F6505" s="31"/>
      <c r="G6505" s="31"/>
    </row>
    <row r="6506" spans="5:7" x14ac:dyDescent="0.25">
      <c r="E6506" s="31"/>
      <c r="F6506" s="31"/>
      <c r="G6506" s="31"/>
    </row>
    <row r="6507" spans="5:7" x14ac:dyDescent="0.25">
      <c r="E6507" s="31"/>
      <c r="F6507" s="31"/>
      <c r="G6507" s="31"/>
    </row>
    <row r="6508" spans="5:7" x14ac:dyDescent="0.25">
      <c r="E6508" s="31"/>
      <c r="F6508" s="31"/>
      <c r="G6508" s="31"/>
    </row>
    <row r="6509" spans="5:7" x14ac:dyDescent="0.25">
      <c r="E6509" s="31"/>
      <c r="F6509" s="31"/>
      <c r="G6509" s="31"/>
    </row>
    <row r="6510" spans="5:7" x14ac:dyDescent="0.25">
      <c r="E6510" s="31"/>
      <c r="F6510" s="31"/>
      <c r="G6510" s="31"/>
    </row>
    <row r="6511" spans="5:7" x14ac:dyDescent="0.25">
      <c r="E6511" s="31"/>
      <c r="F6511" s="31"/>
      <c r="G6511" s="31"/>
    </row>
    <row r="6512" spans="5:7" x14ac:dyDescent="0.25">
      <c r="E6512" s="31"/>
      <c r="F6512" s="31"/>
      <c r="G6512" s="31"/>
    </row>
    <row r="6513" spans="5:7" x14ac:dyDescent="0.25">
      <c r="E6513" s="31"/>
      <c r="F6513" s="31"/>
      <c r="G6513" s="31"/>
    </row>
    <row r="6514" spans="5:7" x14ac:dyDescent="0.25">
      <c r="E6514" s="31"/>
      <c r="F6514" s="31"/>
      <c r="G6514" s="31"/>
    </row>
    <row r="6515" spans="5:7" x14ac:dyDescent="0.25">
      <c r="E6515" s="31"/>
      <c r="F6515" s="31"/>
      <c r="G6515" s="31"/>
    </row>
    <row r="6516" spans="5:7" x14ac:dyDescent="0.25">
      <c r="E6516" s="31"/>
      <c r="F6516" s="31"/>
      <c r="G6516" s="31"/>
    </row>
    <row r="6517" spans="5:7" x14ac:dyDescent="0.25">
      <c r="E6517" s="31"/>
      <c r="F6517" s="31"/>
      <c r="G6517" s="31"/>
    </row>
    <row r="6518" spans="5:7" x14ac:dyDescent="0.25">
      <c r="E6518" s="31"/>
      <c r="F6518" s="31"/>
      <c r="G6518" s="31"/>
    </row>
    <row r="6519" spans="5:7" x14ac:dyDescent="0.25">
      <c r="E6519" s="31"/>
      <c r="F6519" s="31"/>
      <c r="G6519" s="31"/>
    </row>
    <row r="6520" spans="5:7" x14ac:dyDescent="0.25">
      <c r="E6520" s="31"/>
      <c r="F6520" s="31"/>
      <c r="G6520" s="31"/>
    </row>
    <row r="6521" spans="5:7" x14ac:dyDescent="0.25">
      <c r="E6521" s="31"/>
      <c r="F6521" s="31"/>
      <c r="G6521" s="31"/>
    </row>
    <row r="6522" spans="5:7" x14ac:dyDescent="0.25">
      <c r="E6522" s="31"/>
      <c r="F6522" s="31"/>
      <c r="G6522" s="31"/>
    </row>
    <row r="6523" spans="5:7" x14ac:dyDescent="0.25">
      <c r="E6523" s="31"/>
      <c r="F6523" s="31"/>
      <c r="G6523" s="31"/>
    </row>
    <row r="6524" spans="5:7" x14ac:dyDescent="0.25">
      <c r="E6524" s="31"/>
      <c r="F6524" s="31"/>
      <c r="G6524" s="31"/>
    </row>
    <row r="6525" spans="5:7" x14ac:dyDescent="0.25">
      <c r="E6525" s="31"/>
      <c r="F6525" s="31"/>
      <c r="G6525" s="31"/>
    </row>
    <row r="6526" spans="5:7" x14ac:dyDescent="0.25">
      <c r="E6526" s="31"/>
      <c r="F6526" s="31"/>
      <c r="G6526" s="31"/>
    </row>
    <row r="6527" spans="5:7" x14ac:dyDescent="0.25">
      <c r="E6527" s="31"/>
      <c r="F6527" s="31"/>
      <c r="G6527" s="31"/>
    </row>
    <row r="6528" spans="5:7" x14ac:dyDescent="0.25">
      <c r="E6528" s="31"/>
      <c r="F6528" s="31"/>
      <c r="G6528" s="31"/>
    </row>
    <row r="6529" spans="5:7" x14ac:dyDescent="0.25">
      <c r="E6529" s="31"/>
      <c r="F6529" s="31"/>
      <c r="G6529" s="31"/>
    </row>
    <row r="6530" spans="5:7" x14ac:dyDescent="0.25">
      <c r="E6530" s="31"/>
      <c r="F6530" s="31"/>
      <c r="G6530" s="31"/>
    </row>
    <row r="6531" spans="5:7" x14ac:dyDescent="0.25">
      <c r="E6531" s="31"/>
      <c r="F6531" s="31"/>
      <c r="G6531" s="31"/>
    </row>
    <row r="6532" spans="5:7" x14ac:dyDescent="0.25">
      <c r="E6532" s="31"/>
      <c r="F6532" s="31"/>
      <c r="G6532" s="31"/>
    </row>
    <row r="6533" spans="5:7" x14ac:dyDescent="0.25">
      <c r="E6533" s="31"/>
      <c r="F6533" s="31"/>
      <c r="G6533" s="31"/>
    </row>
    <row r="6534" spans="5:7" x14ac:dyDescent="0.25">
      <c r="E6534" s="31"/>
      <c r="F6534" s="31"/>
      <c r="G6534" s="31"/>
    </row>
    <row r="6535" spans="5:7" x14ac:dyDescent="0.25">
      <c r="E6535" s="31"/>
      <c r="F6535" s="31"/>
      <c r="G6535" s="31"/>
    </row>
    <row r="6536" spans="5:7" x14ac:dyDescent="0.25">
      <c r="E6536" s="31"/>
      <c r="F6536" s="31"/>
      <c r="G6536" s="31"/>
    </row>
    <row r="6537" spans="5:7" x14ac:dyDescent="0.25">
      <c r="E6537" s="31"/>
      <c r="F6537" s="31"/>
      <c r="G6537" s="31"/>
    </row>
    <row r="6538" spans="5:7" x14ac:dyDescent="0.25">
      <c r="E6538" s="31"/>
      <c r="F6538" s="31"/>
      <c r="G6538" s="31"/>
    </row>
    <row r="6539" spans="5:7" x14ac:dyDescent="0.25">
      <c r="E6539" s="31"/>
      <c r="F6539" s="31"/>
      <c r="G6539" s="31"/>
    </row>
    <row r="6540" spans="5:7" x14ac:dyDescent="0.25">
      <c r="E6540" s="31"/>
      <c r="F6540" s="31"/>
      <c r="G6540" s="31"/>
    </row>
    <row r="6541" spans="5:7" x14ac:dyDescent="0.25">
      <c r="E6541" s="31"/>
      <c r="F6541" s="31"/>
      <c r="G6541" s="31"/>
    </row>
    <row r="6542" spans="5:7" x14ac:dyDescent="0.25">
      <c r="E6542" s="31"/>
      <c r="F6542" s="31"/>
      <c r="G6542" s="31"/>
    </row>
    <row r="6543" spans="5:7" x14ac:dyDescent="0.25">
      <c r="E6543" s="31"/>
      <c r="F6543" s="31"/>
      <c r="G6543" s="31"/>
    </row>
    <row r="6544" spans="5:7" x14ac:dyDescent="0.25">
      <c r="E6544" s="31"/>
      <c r="F6544" s="31"/>
      <c r="G6544" s="31"/>
    </row>
    <row r="6545" spans="5:7" x14ac:dyDescent="0.25">
      <c r="E6545" s="31"/>
      <c r="F6545" s="31"/>
      <c r="G6545" s="31"/>
    </row>
    <row r="6546" spans="5:7" x14ac:dyDescent="0.25">
      <c r="E6546" s="31"/>
      <c r="F6546" s="31"/>
      <c r="G6546" s="31"/>
    </row>
    <row r="6547" spans="5:7" x14ac:dyDescent="0.25">
      <c r="E6547" s="31"/>
      <c r="F6547" s="31"/>
      <c r="G6547" s="31"/>
    </row>
    <row r="6548" spans="5:7" x14ac:dyDescent="0.25">
      <c r="E6548" s="31"/>
      <c r="F6548" s="31"/>
      <c r="G6548" s="31"/>
    </row>
    <row r="6549" spans="5:7" x14ac:dyDescent="0.25">
      <c r="E6549" s="31"/>
      <c r="F6549" s="31"/>
      <c r="G6549" s="31"/>
    </row>
    <row r="6550" spans="5:7" x14ac:dyDescent="0.25">
      <c r="E6550" s="31"/>
      <c r="F6550" s="31"/>
      <c r="G6550" s="31"/>
    </row>
    <row r="6551" spans="5:7" x14ac:dyDescent="0.25">
      <c r="E6551" s="31"/>
      <c r="F6551" s="31"/>
      <c r="G6551" s="31"/>
    </row>
    <row r="6552" spans="5:7" x14ac:dyDescent="0.25">
      <c r="E6552" s="31"/>
      <c r="F6552" s="31"/>
      <c r="G6552" s="31"/>
    </row>
    <row r="6553" spans="5:7" x14ac:dyDescent="0.25">
      <c r="E6553" s="31"/>
      <c r="F6553" s="31"/>
      <c r="G6553" s="31"/>
    </row>
    <row r="6554" spans="5:7" x14ac:dyDescent="0.25">
      <c r="E6554" s="31"/>
      <c r="F6554" s="31"/>
      <c r="G6554" s="31"/>
    </row>
    <row r="6555" spans="5:7" x14ac:dyDescent="0.25">
      <c r="E6555" s="31"/>
      <c r="F6555" s="31"/>
      <c r="G6555" s="31"/>
    </row>
    <row r="6556" spans="5:7" x14ac:dyDescent="0.25">
      <c r="E6556" s="31"/>
      <c r="F6556" s="31"/>
      <c r="G6556" s="31"/>
    </row>
    <row r="6557" spans="5:7" x14ac:dyDescent="0.25">
      <c r="E6557" s="31"/>
      <c r="F6557" s="31"/>
      <c r="G6557" s="31"/>
    </row>
    <row r="6558" spans="5:7" x14ac:dyDescent="0.25">
      <c r="E6558" s="31"/>
      <c r="F6558" s="31"/>
      <c r="G6558" s="31"/>
    </row>
    <row r="6559" spans="5:7" x14ac:dyDescent="0.25">
      <c r="E6559" s="31"/>
      <c r="F6559" s="31"/>
      <c r="G6559" s="31"/>
    </row>
    <row r="6560" spans="5:7" x14ac:dyDescent="0.25">
      <c r="E6560" s="31"/>
      <c r="F6560" s="31"/>
      <c r="G6560" s="31"/>
    </row>
    <row r="6561" spans="5:7" x14ac:dyDescent="0.25">
      <c r="E6561" s="31"/>
      <c r="F6561" s="31"/>
      <c r="G6561" s="31"/>
    </row>
    <row r="6562" spans="5:7" x14ac:dyDescent="0.25">
      <c r="E6562" s="31"/>
      <c r="F6562" s="31"/>
      <c r="G6562" s="31"/>
    </row>
    <row r="6563" spans="5:7" x14ac:dyDescent="0.25">
      <c r="E6563" s="31"/>
      <c r="F6563" s="31"/>
      <c r="G6563" s="31"/>
    </row>
    <row r="6564" spans="5:7" x14ac:dyDescent="0.25">
      <c r="E6564" s="31"/>
      <c r="F6564" s="31"/>
      <c r="G6564" s="31"/>
    </row>
    <row r="6565" spans="5:7" x14ac:dyDescent="0.25">
      <c r="E6565" s="31"/>
      <c r="F6565" s="31"/>
      <c r="G6565" s="31"/>
    </row>
    <row r="6566" spans="5:7" x14ac:dyDescent="0.25">
      <c r="E6566" s="31"/>
      <c r="F6566" s="31"/>
      <c r="G6566" s="31"/>
    </row>
    <row r="6567" spans="5:7" x14ac:dyDescent="0.25">
      <c r="E6567" s="31"/>
      <c r="F6567" s="31"/>
      <c r="G6567" s="31"/>
    </row>
    <row r="6568" spans="5:7" x14ac:dyDescent="0.25">
      <c r="E6568" s="31"/>
      <c r="F6568" s="31"/>
      <c r="G6568" s="31"/>
    </row>
    <row r="6569" spans="5:7" x14ac:dyDescent="0.25">
      <c r="E6569" s="31"/>
      <c r="F6569" s="31"/>
      <c r="G6569" s="31"/>
    </row>
    <row r="6570" spans="5:7" x14ac:dyDescent="0.25">
      <c r="E6570" s="31"/>
      <c r="F6570" s="31"/>
      <c r="G6570" s="31"/>
    </row>
    <row r="6571" spans="5:7" x14ac:dyDescent="0.25">
      <c r="E6571" s="31"/>
      <c r="F6571" s="31"/>
      <c r="G6571" s="31"/>
    </row>
    <row r="6572" spans="5:7" x14ac:dyDescent="0.25">
      <c r="E6572" s="31"/>
      <c r="F6572" s="31"/>
      <c r="G6572" s="31"/>
    </row>
    <row r="6573" spans="5:7" x14ac:dyDescent="0.25">
      <c r="E6573" s="31"/>
      <c r="F6573" s="31"/>
      <c r="G6573" s="31"/>
    </row>
    <row r="6574" spans="5:7" x14ac:dyDescent="0.25">
      <c r="E6574" s="31"/>
      <c r="F6574" s="31"/>
      <c r="G6574" s="31"/>
    </row>
    <row r="6575" spans="5:7" x14ac:dyDescent="0.25">
      <c r="E6575" s="31"/>
      <c r="F6575" s="31"/>
      <c r="G6575" s="31"/>
    </row>
    <row r="6576" spans="5:7" x14ac:dyDescent="0.25">
      <c r="E6576" s="31"/>
      <c r="F6576" s="31"/>
      <c r="G6576" s="31"/>
    </row>
    <row r="6577" spans="5:7" x14ac:dyDescent="0.25">
      <c r="E6577" s="31"/>
      <c r="F6577" s="31"/>
      <c r="G6577" s="31"/>
    </row>
    <row r="6578" spans="5:7" x14ac:dyDescent="0.25">
      <c r="E6578" s="31"/>
      <c r="F6578" s="31"/>
      <c r="G6578" s="31"/>
    </row>
    <row r="6579" spans="5:7" x14ac:dyDescent="0.25">
      <c r="E6579" s="31"/>
      <c r="F6579" s="31"/>
      <c r="G6579" s="31"/>
    </row>
    <row r="6580" spans="5:7" x14ac:dyDescent="0.25">
      <c r="E6580" s="31"/>
      <c r="F6580" s="31"/>
      <c r="G6580" s="31"/>
    </row>
    <row r="6581" spans="5:7" x14ac:dyDescent="0.25">
      <c r="E6581" s="31"/>
      <c r="F6581" s="31"/>
      <c r="G6581" s="31"/>
    </row>
    <row r="6582" spans="5:7" x14ac:dyDescent="0.25">
      <c r="E6582" s="31"/>
      <c r="F6582" s="31"/>
      <c r="G6582" s="31"/>
    </row>
    <row r="6583" spans="5:7" x14ac:dyDescent="0.25">
      <c r="E6583" s="31"/>
      <c r="F6583" s="31"/>
      <c r="G6583" s="31"/>
    </row>
    <row r="6584" spans="5:7" x14ac:dyDescent="0.25">
      <c r="E6584" s="31"/>
      <c r="F6584" s="31"/>
      <c r="G6584" s="31"/>
    </row>
    <row r="6585" spans="5:7" x14ac:dyDescent="0.25">
      <c r="E6585" s="31"/>
      <c r="F6585" s="31"/>
      <c r="G6585" s="31"/>
    </row>
    <row r="6586" spans="5:7" x14ac:dyDescent="0.25">
      <c r="E6586" s="31"/>
      <c r="F6586" s="31"/>
      <c r="G6586" s="31"/>
    </row>
    <row r="6587" spans="5:7" x14ac:dyDescent="0.25">
      <c r="E6587" s="31"/>
      <c r="F6587" s="31"/>
      <c r="G6587" s="31"/>
    </row>
    <row r="6588" spans="5:7" x14ac:dyDescent="0.25">
      <c r="E6588" s="31"/>
      <c r="F6588" s="31"/>
      <c r="G6588" s="31"/>
    </row>
    <row r="6589" spans="5:7" x14ac:dyDescent="0.25">
      <c r="E6589" s="31"/>
      <c r="F6589" s="31"/>
      <c r="G6589" s="31"/>
    </row>
    <row r="6590" spans="5:7" x14ac:dyDescent="0.25">
      <c r="E6590" s="31"/>
      <c r="F6590" s="31"/>
      <c r="G6590" s="31"/>
    </row>
    <row r="6591" spans="5:7" x14ac:dyDescent="0.25">
      <c r="E6591" s="31"/>
      <c r="F6591" s="31"/>
      <c r="G6591" s="31"/>
    </row>
    <row r="6592" spans="5:7" x14ac:dyDescent="0.25">
      <c r="E6592" s="31"/>
      <c r="F6592" s="31"/>
      <c r="G6592" s="31"/>
    </row>
    <row r="6593" spans="5:7" x14ac:dyDescent="0.25">
      <c r="E6593" s="31"/>
      <c r="F6593" s="31"/>
      <c r="G6593" s="31"/>
    </row>
    <row r="6594" spans="5:7" x14ac:dyDescent="0.25">
      <c r="E6594" s="31"/>
      <c r="F6594" s="31"/>
      <c r="G6594" s="31"/>
    </row>
    <row r="6595" spans="5:7" x14ac:dyDescent="0.25">
      <c r="E6595" s="31"/>
      <c r="F6595" s="31"/>
      <c r="G6595" s="31"/>
    </row>
    <row r="6596" spans="5:7" x14ac:dyDescent="0.25">
      <c r="E6596" s="31"/>
      <c r="F6596" s="31"/>
      <c r="G6596" s="31"/>
    </row>
    <row r="6597" spans="5:7" x14ac:dyDescent="0.25">
      <c r="E6597" s="31"/>
      <c r="F6597" s="31"/>
      <c r="G6597" s="31"/>
    </row>
    <row r="6598" spans="5:7" x14ac:dyDescent="0.25">
      <c r="E6598" s="31"/>
      <c r="F6598" s="31"/>
      <c r="G6598" s="31"/>
    </row>
    <row r="6599" spans="5:7" x14ac:dyDescent="0.25">
      <c r="E6599" s="31"/>
      <c r="F6599" s="31"/>
      <c r="G6599" s="31"/>
    </row>
    <row r="6600" spans="5:7" x14ac:dyDescent="0.25">
      <c r="E6600" s="31"/>
      <c r="F6600" s="31"/>
      <c r="G6600" s="31"/>
    </row>
    <row r="6601" spans="5:7" x14ac:dyDescent="0.25">
      <c r="E6601" s="31"/>
      <c r="F6601" s="31"/>
      <c r="G6601" s="31"/>
    </row>
    <row r="6602" spans="5:7" x14ac:dyDescent="0.25">
      <c r="E6602" s="31"/>
      <c r="F6602" s="31"/>
      <c r="G6602" s="31"/>
    </row>
    <row r="6603" spans="5:7" x14ac:dyDescent="0.25">
      <c r="E6603" s="31"/>
      <c r="F6603" s="31"/>
      <c r="G6603" s="31"/>
    </row>
    <row r="6604" spans="5:7" x14ac:dyDescent="0.25">
      <c r="E6604" s="31"/>
      <c r="F6604" s="31"/>
      <c r="G6604" s="31"/>
    </row>
    <row r="6605" spans="5:7" x14ac:dyDescent="0.25">
      <c r="E6605" s="31"/>
      <c r="F6605" s="31"/>
      <c r="G6605" s="31"/>
    </row>
    <row r="6606" spans="5:7" x14ac:dyDescent="0.25">
      <c r="E6606" s="31"/>
      <c r="F6606" s="31"/>
      <c r="G6606" s="31"/>
    </row>
    <row r="6607" spans="5:7" x14ac:dyDescent="0.25">
      <c r="E6607" s="31"/>
      <c r="F6607" s="31"/>
      <c r="G6607" s="31"/>
    </row>
    <row r="6608" spans="5:7" x14ac:dyDescent="0.25">
      <c r="E6608" s="31"/>
      <c r="F6608" s="31"/>
      <c r="G6608" s="31"/>
    </row>
    <row r="6609" spans="5:7" x14ac:dyDescent="0.25">
      <c r="E6609" s="31"/>
      <c r="F6609" s="31"/>
      <c r="G6609" s="31"/>
    </row>
    <row r="6610" spans="5:7" x14ac:dyDescent="0.25">
      <c r="E6610" s="31"/>
      <c r="F6610" s="31"/>
      <c r="G6610" s="31"/>
    </row>
    <row r="6611" spans="5:7" x14ac:dyDescent="0.25">
      <c r="E6611" s="31"/>
      <c r="F6611" s="31"/>
      <c r="G6611" s="31"/>
    </row>
    <row r="6612" spans="5:7" x14ac:dyDescent="0.25">
      <c r="E6612" s="31"/>
      <c r="F6612" s="31"/>
      <c r="G6612" s="31"/>
    </row>
    <row r="6613" spans="5:7" x14ac:dyDescent="0.25">
      <c r="E6613" s="31"/>
      <c r="F6613" s="31"/>
      <c r="G6613" s="31"/>
    </row>
    <row r="6614" spans="5:7" x14ac:dyDescent="0.25">
      <c r="E6614" s="31"/>
      <c r="F6614" s="31"/>
      <c r="G6614" s="31"/>
    </row>
    <row r="6615" spans="5:7" x14ac:dyDescent="0.25">
      <c r="E6615" s="31"/>
      <c r="F6615" s="31"/>
      <c r="G6615" s="31"/>
    </row>
    <row r="6616" spans="5:7" x14ac:dyDescent="0.25">
      <c r="E6616" s="31"/>
      <c r="F6616" s="31"/>
      <c r="G6616" s="31"/>
    </row>
    <row r="6617" spans="5:7" x14ac:dyDescent="0.25">
      <c r="E6617" s="31"/>
      <c r="F6617" s="31"/>
      <c r="G6617" s="31"/>
    </row>
    <row r="6618" spans="5:7" x14ac:dyDescent="0.25">
      <c r="E6618" s="31"/>
      <c r="F6618" s="31"/>
      <c r="G6618" s="31"/>
    </row>
    <row r="6619" spans="5:7" x14ac:dyDescent="0.25">
      <c r="E6619" s="31"/>
      <c r="F6619" s="31"/>
      <c r="G6619" s="31"/>
    </row>
    <row r="6620" spans="5:7" x14ac:dyDescent="0.25">
      <c r="E6620" s="31"/>
      <c r="F6620" s="31"/>
      <c r="G6620" s="31"/>
    </row>
    <row r="6621" spans="5:7" x14ac:dyDescent="0.25">
      <c r="E6621" s="31"/>
      <c r="F6621" s="31"/>
      <c r="G6621" s="31"/>
    </row>
    <row r="6622" spans="5:7" x14ac:dyDescent="0.25">
      <c r="E6622" s="31"/>
      <c r="F6622" s="31"/>
      <c r="G6622" s="31"/>
    </row>
    <row r="6623" spans="5:7" x14ac:dyDescent="0.25">
      <c r="E6623" s="31"/>
      <c r="F6623" s="31"/>
      <c r="G6623" s="31"/>
    </row>
    <row r="6624" spans="5:7" x14ac:dyDescent="0.25">
      <c r="E6624" s="31"/>
      <c r="F6624" s="31"/>
      <c r="G6624" s="31"/>
    </row>
    <row r="6625" spans="5:7" x14ac:dyDescent="0.25">
      <c r="E6625" s="31"/>
      <c r="F6625" s="31"/>
      <c r="G6625" s="31"/>
    </row>
    <row r="6626" spans="5:7" x14ac:dyDescent="0.25">
      <c r="E6626" s="31"/>
      <c r="F6626" s="31"/>
      <c r="G6626" s="31"/>
    </row>
    <row r="6627" spans="5:7" x14ac:dyDescent="0.25">
      <c r="E6627" s="31"/>
      <c r="F6627" s="31"/>
      <c r="G6627" s="31"/>
    </row>
    <row r="6628" spans="5:7" x14ac:dyDescent="0.25">
      <c r="E6628" s="31"/>
      <c r="F6628" s="31"/>
      <c r="G6628" s="31"/>
    </row>
    <row r="6629" spans="5:7" x14ac:dyDescent="0.25">
      <c r="E6629" s="31"/>
      <c r="F6629" s="31"/>
      <c r="G6629" s="31"/>
    </row>
    <row r="6630" spans="5:7" x14ac:dyDescent="0.25">
      <c r="E6630" s="31"/>
      <c r="F6630" s="31"/>
      <c r="G6630" s="31"/>
    </row>
    <row r="6631" spans="5:7" x14ac:dyDescent="0.25">
      <c r="E6631" s="31"/>
      <c r="F6631" s="31"/>
      <c r="G6631" s="31"/>
    </row>
    <row r="6632" spans="5:7" x14ac:dyDescent="0.25">
      <c r="E6632" s="31"/>
      <c r="F6632" s="31"/>
      <c r="G6632" s="31"/>
    </row>
    <row r="6633" spans="5:7" x14ac:dyDescent="0.25">
      <c r="E6633" s="31"/>
      <c r="F6633" s="31"/>
      <c r="G6633" s="31"/>
    </row>
    <row r="6634" spans="5:7" x14ac:dyDescent="0.25">
      <c r="E6634" s="31"/>
      <c r="F6634" s="31"/>
      <c r="G6634" s="31"/>
    </row>
    <row r="6635" spans="5:7" x14ac:dyDescent="0.25">
      <c r="E6635" s="31"/>
      <c r="F6635" s="31"/>
      <c r="G6635" s="31"/>
    </row>
    <row r="6636" spans="5:7" x14ac:dyDescent="0.25">
      <c r="E6636" s="31"/>
      <c r="F6636" s="31"/>
      <c r="G6636" s="31"/>
    </row>
    <row r="6637" spans="5:7" x14ac:dyDescent="0.25">
      <c r="E6637" s="31"/>
      <c r="F6637" s="31"/>
      <c r="G6637" s="31"/>
    </row>
    <row r="6638" spans="5:7" x14ac:dyDescent="0.25">
      <c r="E6638" s="31"/>
      <c r="F6638" s="31"/>
      <c r="G6638" s="31"/>
    </row>
    <row r="6639" spans="5:7" x14ac:dyDescent="0.25">
      <c r="E6639" s="31"/>
      <c r="F6639" s="31"/>
      <c r="G6639" s="31"/>
    </row>
    <row r="6640" spans="5:7" x14ac:dyDescent="0.25">
      <c r="E6640" s="31"/>
      <c r="F6640" s="31"/>
      <c r="G6640" s="31"/>
    </row>
    <row r="6641" spans="5:7" x14ac:dyDescent="0.25">
      <c r="E6641" s="31"/>
      <c r="F6641" s="31"/>
      <c r="G6641" s="31"/>
    </row>
    <row r="6642" spans="5:7" x14ac:dyDescent="0.25">
      <c r="E6642" s="31"/>
      <c r="F6642" s="31"/>
      <c r="G6642" s="31"/>
    </row>
    <row r="6643" spans="5:7" x14ac:dyDescent="0.25">
      <c r="E6643" s="31"/>
      <c r="F6643" s="31"/>
      <c r="G6643" s="31"/>
    </row>
    <row r="6644" spans="5:7" x14ac:dyDescent="0.25">
      <c r="E6644" s="31"/>
      <c r="F6644" s="31"/>
      <c r="G6644" s="31"/>
    </row>
    <row r="6645" spans="5:7" x14ac:dyDescent="0.25">
      <c r="E6645" s="31"/>
      <c r="F6645" s="31"/>
      <c r="G6645" s="31"/>
    </row>
    <row r="6646" spans="5:7" x14ac:dyDescent="0.25">
      <c r="E6646" s="31"/>
      <c r="F6646" s="31"/>
      <c r="G6646" s="31"/>
    </row>
    <row r="6647" spans="5:7" x14ac:dyDescent="0.25">
      <c r="E6647" s="31"/>
      <c r="F6647" s="31"/>
      <c r="G6647" s="31"/>
    </row>
    <row r="6648" spans="5:7" x14ac:dyDescent="0.25">
      <c r="E6648" s="31"/>
      <c r="F6648" s="31"/>
      <c r="G6648" s="31"/>
    </row>
    <row r="6649" spans="5:7" x14ac:dyDescent="0.25">
      <c r="E6649" s="31"/>
      <c r="F6649" s="31"/>
      <c r="G6649" s="31"/>
    </row>
    <row r="6650" spans="5:7" x14ac:dyDescent="0.25">
      <c r="E6650" s="31"/>
      <c r="F6650" s="31"/>
      <c r="G6650" s="31"/>
    </row>
    <row r="6651" spans="5:7" x14ac:dyDescent="0.25">
      <c r="E6651" s="31"/>
      <c r="F6651" s="31"/>
      <c r="G6651" s="31"/>
    </row>
    <row r="6652" spans="5:7" x14ac:dyDescent="0.25">
      <c r="E6652" s="31"/>
      <c r="F6652" s="31"/>
      <c r="G6652" s="31"/>
    </row>
    <row r="6653" spans="5:7" x14ac:dyDescent="0.25">
      <c r="E6653" s="31"/>
      <c r="F6653" s="31"/>
      <c r="G6653" s="31"/>
    </row>
    <row r="6654" spans="5:7" x14ac:dyDescent="0.25">
      <c r="E6654" s="31"/>
      <c r="F6654" s="31"/>
      <c r="G6654" s="31"/>
    </row>
    <row r="6655" spans="5:7" x14ac:dyDescent="0.25">
      <c r="E6655" s="31"/>
      <c r="F6655" s="31"/>
      <c r="G6655" s="31"/>
    </row>
    <row r="6656" spans="5:7" x14ac:dyDescent="0.25">
      <c r="E6656" s="31"/>
      <c r="F6656" s="31"/>
      <c r="G6656" s="31"/>
    </row>
    <row r="6657" spans="5:7" x14ac:dyDescent="0.25">
      <c r="E6657" s="31"/>
      <c r="F6657" s="31"/>
      <c r="G6657" s="31"/>
    </row>
    <row r="6658" spans="5:7" x14ac:dyDescent="0.25">
      <c r="E6658" s="31"/>
      <c r="F6658" s="31"/>
      <c r="G6658" s="31"/>
    </row>
    <row r="6659" spans="5:7" x14ac:dyDescent="0.25">
      <c r="E6659" s="31"/>
      <c r="F6659" s="31"/>
      <c r="G6659" s="31"/>
    </row>
    <row r="6660" spans="5:7" x14ac:dyDescent="0.25">
      <c r="E6660" s="31"/>
      <c r="F6660" s="31"/>
      <c r="G6660" s="31"/>
    </row>
    <row r="6661" spans="5:7" x14ac:dyDescent="0.25">
      <c r="E6661" s="31"/>
      <c r="F6661" s="31"/>
      <c r="G6661" s="31"/>
    </row>
    <row r="6662" spans="5:7" x14ac:dyDescent="0.25">
      <c r="E6662" s="31"/>
      <c r="F6662" s="31"/>
      <c r="G6662" s="31"/>
    </row>
    <row r="6663" spans="5:7" x14ac:dyDescent="0.25">
      <c r="E6663" s="31"/>
      <c r="F6663" s="31"/>
      <c r="G6663" s="31"/>
    </row>
    <row r="6664" spans="5:7" x14ac:dyDescent="0.25">
      <c r="E6664" s="31"/>
      <c r="F6664" s="31"/>
      <c r="G6664" s="31"/>
    </row>
    <row r="6665" spans="5:7" x14ac:dyDescent="0.25">
      <c r="E6665" s="31"/>
      <c r="F6665" s="31"/>
      <c r="G6665" s="31"/>
    </row>
    <row r="6666" spans="5:7" x14ac:dyDescent="0.25">
      <c r="E6666" s="31"/>
      <c r="F6666" s="31"/>
      <c r="G6666" s="31"/>
    </row>
    <row r="6667" spans="5:7" x14ac:dyDescent="0.25">
      <c r="E6667" s="31"/>
      <c r="F6667" s="31"/>
      <c r="G6667" s="31"/>
    </row>
    <row r="6668" spans="5:7" x14ac:dyDescent="0.25">
      <c r="E6668" s="31"/>
      <c r="F6668" s="31"/>
      <c r="G6668" s="31"/>
    </row>
    <row r="6669" spans="5:7" x14ac:dyDescent="0.25">
      <c r="E6669" s="31"/>
      <c r="F6669" s="31"/>
      <c r="G6669" s="31"/>
    </row>
    <row r="6670" spans="5:7" x14ac:dyDescent="0.25">
      <c r="E6670" s="31"/>
      <c r="F6670" s="31"/>
      <c r="G6670" s="31"/>
    </row>
    <row r="6671" spans="5:7" x14ac:dyDescent="0.25">
      <c r="E6671" s="31"/>
      <c r="F6671" s="31"/>
      <c r="G6671" s="31"/>
    </row>
    <row r="6672" spans="5:7" x14ac:dyDescent="0.25">
      <c r="E6672" s="31"/>
      <c r="F6672" s="31"/>
      <c r="G6672" s="31"/>
    </row>
    <row r="6673" spans="5:7" x14ac:dyDescent="0.25">
      <c r="E6673" s="31"/>
      <c r="F6673" s="31"/>
      <c r="G6673" s="31"/>
    </row>
    <row r="6674" spans="5:7" x14ac:dyDescent="0.25">
      <c r="E6674" s="31"/>
      <c r="F6674" s="31"/>
      <c r="G6674" s="31"/>
    </row>
    <row r="6675" spans="5:7" x14ac:dyDescent="0.25">
      <c r="E6675" s="31"/>
      <c r="F6675" s="31"/>
      <c r="G6675" s="31"/>
    </row>
    <row r="6676" spans="5:7" x14ac:dyDescent="0.25">
      <c r="E6676" s="31"/>
      <c r="F6676" s="31"/>
      <c r="G6676" s="31"/>
    </row>
    <row r="6677" spans="5:7" x14ac:dyDescent="0.25">
      <c r="E6677" s="31"/>
      <c r="F6677" s="31"/>
      <c r="G6677" s="31"/>
    </row>
    <row r="6678" spans="5:7" x14ac:dyDescent="0.25">
      <c r="E6678" s="31"/>
      <c r="F6678" s="31"/>
      <c r="G6678" s="31"/>
    </row>
    <row r="6679" spans="5:7" x14ac:dyDescent="0.25">
      <c r="E6679" s="31"/>
      <c r="F6679" s="31"/>
      <c r="G6679" s="31"/>
    </row>
    <row r="6680" spans="5:7" x14ac:dyDescent="0.25">
      <c r="E6680" s="31"/>
      <c r="F6680" s="31"/>
      <c r="G6680" s="31"/>
    </row>
    <row r="6681" spans="5:7" x14ac:dyDescent="0.25">
      <c r="E6681" s="31"/>
      <c r="F6681" s="31"/>
      <c r="G6681" s="31"/>
    </row>
    <row r="6682" spans="5:7" x14ac:dyDescent="0.25">
      <c r="E6682" s="31"/>
      <c r="F6682" s="31"/>
      <c r="G6682" s="31"/>
    </row>
    <row r="6683" spans="5:7" x14ac:dyDescent="0.25">
      <c r="E6683" s="31"/>
      <c r="F6683" s="31"/>
      <c r="G6683" s="31"/>
    </row>
    <row r="6684" spans="5:7" x14ac:dyDescent="0.25">
      <c r="E6684" s="31"/>
      <c r="F6684" s="31"/>
      <c r="G6684" s="31"/>
    </row>
    <row r="6685" spans="5:7" x14ac:dyDescent="0.25">
      <c r="E6685" s="31"/>
      <c r="F6685" s="31"/>
      <c r="G6685" s="31"/>
    </row>
    <row r="6686" spans="5:7" x14ac:dyDescent="0.25">
      <c r="E6686" s="31"/>
      <c r="F6686" s="31"/>
      <c r="G6686" s="31"/>
    </row>
    <row r="6687" spans="5:7" x14ac:dyDescent="0.25">
      <c r="E6687" s="31"/>
      <c r="F6687" s="31"/>
      <c r="G6687" s="31"/>
    </row>
    <row r="6688" spans="5:7" x14ac:dyDescent="0.25">
      <c r="E6688" s="31"/>
      <c r="F6688" s="31"/>
      <c r="G6688" s="31"/>
    </row>
    <row r="6689" spans="5:7" x14ac:dyDescent="0.25">
      <c r="E6689" s="31"/>
      <c r="F6689" s="31"/>
      <c r="G6689" s="31"/>
    </row>
    <row r="6690" spans="5:7" x14ac:dyDescent="0.25">
      <c r="E6690" s="31"/>
      <c r="F6690" s="31"/>
      <c r="G6690" s="31"/>
    </row>
    <row r="6691" spans="5:7" x14ac:dyDescent="0.25">
      <c r="E6691" s="31"/>
      <c r="F6691" s="31"/>
      <c r="G6691" s="31"/>
    </row>
    <row r="6692" spans="5:7" x14ac:dyDescent="0.25">
      <c r="E6692" s="31"/>
      <c r="F6692" s="31"/>
      <c r="G6692" s="31"/>
    </row>
    <row r="6693" spans="5:7" x14ac:dyDescent="0.25">
      <c r="E6693" s="31"/>
      <c r="F6693" s="31"/>
      <c r="G6693" s="31"/>
    </row>
    <row r="6694" spans="5:7" x14ac:dyDescent="0.25">
      <c r="E6694" s="31"/>
      <c r="F6694" s="31"/>
      <c r="G6694" s="31"/>
    </row>
    <row r="6695" spans="5:7" x14ac:dyDescent="0.25">
      <c r="E6695" s="31"/>
      <c r="F6695" s="31"/>
      <c r="G6695" s="31"/>
    </row>
    <row r="6696" spans="5:7" x14ac:dyDescent="0.25">
      <c r="E6696" s="31"/>
      <c r="F6696" s="31"/>
      <c r="G6696" s="31"/>
    </row>
    <row r="6697" spans="5:7" x14ac:dyDescent="0.25">
      <c r="E6697" s="31"/>
      <c r="F6697" s="31"/>
      <c r="G6697" s="31"/>
    </row>
    <row r="6698" spans="5:7" x14ac:dyDescent="0.25">
      <c r="E6698" s="31"/>
      <c r="F6698" s="31"/>
      <c r="G6698" s="31"/>
    </row>
    <row r="6699" spans="5:7" x14ac:dyDescent="0.25">
      <c r="E6699" s="31"/>
      <c r="F6699" s="31"/>
      <c r="G6699" s="31"/>
    </row>
    <row r="6700" spans="5:7" x14ac:dyDescent="0.25">
      <c r="E6700" s="31"/>
      <c r="F6700" s="31"/>
      <c r="G6700" s="31"/>
    </row>
    <row r="6701" spans="5:7" x14ac:dyDescent="0.25">
      <c r="E6701" s="31"/>
      <c r="F6701" s="31"/>
      <c r="G6701" s="31"/>
    </row>
    <row r="6702" spans="5:7" x14ac:dyDescent="0.25">
      <c r="E6702" s="31"/>
      <c r="F6702" s="31"/>
      <c r="G6702" s="31"/>
    </row>
    <row r="6703" spans="5:7" x14ac:dyDescent="0.25">
      <c r="E6703" s="31"/>
      <c r="F6703" s="31"/>
      <c r="G6703" s="31"/>
    </row>
    <row r="6704" spans="5:7" x14ac:dyDescent="0.25">
      <c r="E6704" s="31"/>
      <c r="F6704" s="31"/>
      <c r="G6704" s="31"/>
    </row>
    <row r="6705" spans="5:7" x14ac:dyDescent="0.25">
      <c r="E6705" s="31"/>
      <c r="F6705" s="31"/>
      <c r="G6705" s="31"/>
    </row>
    <row r="6706" spans="5:7" x14ac:dyDescent="0.25">
      <c r="E6706" s="31"/>
      <c r="F6706" s="31"/>
      <c r="G6706" s="31"/>
    </row>
    <row r="6707" spans="5:7" x14ac:dyDescent="0.25">
      <c r="E6707" s="31"/>
      <c r="F6707" s="31"/>
      <c r="G6707" s="31"/>
    </row>
    <row r="6708" spans="5:7" x14ac:dyDescent="0.25">
      <c r="E6708" s="31"/>
      <c r="F6708" s="31"/>
      <c r="G6708" s="31"/>
    </row>
    <row r="6709" spans="5:7" x14ac:dyDescent="0.25">
      <c r="E6709" s="31"/>
      <c r="F6709" s="31"/>
      <c r="G6709" s="31"/>
    </row>
    <row r="6710" spans="5:7" x14ac:dyDescent="0.25">
      <c r="E6710" s="31"/>
      <c r="F6710" s="31"/>
      <c r="G6710" s="31"/>
    </row>
    <row r="6711" spans="5:7" x14ac:dyDescent="0.25">
      <c r="E6711" s="31"/>
      <c r="F6711" s="31"/>
      <c r="G6711" s="31"/>
    </row>
    <row r="6712" spans="5:7" x14ac:dyDescent="0.25">
      <c r="E6712" s="31"/>
      <c r="F6712" s="31"/>
      <c r="G6712" s="31"/>
    </row>
    <row r="6713" spans="5:7" x14ac:dyDescent="0.25">
      <c r="E6713" s="31"/>
      <c r="F6713" s="31"/>
      <c r="G6713" s="31"/>
    </row>
    <row r="6714" spans="5:7" x14ac:dyDescent="0.25">
      <c r="E6714" s="31"/>
      <c r="F6714" s="31"/>
      <c r="G6714" s="31"/>
    </row>
    <row r="6715" spans="5:7" x14ac:dyDescent="0.25">
      <c r="E6715" s="31"/>
      <c r="F6715" s="31"/>
      <c r="G6715" s="31"/>
    </row>
    <row r="6716" spans="5:7" x14ac:dyDescent="0.25">
      <c r="E6716" s="31"/>
      <c r="F6716" s="31"/>
      <c r="G6716" s="31"/>
    </row>
    <row r="6717" spans="5:7" x14ac:dyDescent="0.25">
      <c r="E6717" s="31"/>
      <c r="F6717" s="31"/>
      <c r="G6717" s="31"/>
    </row>
    <row r="6718" spans="5:7" x14ac:dyDescent="0.25">
      <c r="E6718" s="31"/>
      <c r="F6718" s="31"/>
      <c r="G6718" s="31"/>
    </row>
    <row r="6719" spans="5:7" x14ac:dyDescent="0.25">
      <c r="E6719" s="31"/>
      <c r="F6719" s="31"/>
      <c r="G6719" s="31"/>
    </row>
    <row r="6720" spans="5:7" x14ac:dyDescent="0.25">
      <c r="E6720" s="31"/>
      <c r="F6720" s="31"/>
      <c r="G6720" s="31"/>
    </row>
    <row r="6721" spans="5:7" x14ac:dyDescent="0.25">
      <c r="E6721" s="31"/>
      <c r="F6721" s="31"/>
      <c r="G6721" s="31"/>
    </row>
    <row r="6722" spans="5:7" x14ac:dyDescent="0.25">
      <c r="E6722" s="31"/>
      <c r="F6722" s="31"/>
      <c r="G6722" s="31"/>
    </row>
    <row r="6723" spans="5:7" x14ac:dyDescent="0.25">
      <c r="E6723" s="31"/>
      <c r="F6723" s="31"/>
      <c r="G6723" s="31"/>
    </row>
    <row r="6724" spans="5:7" x14ac:dyDescent="0.25">
      <c r="E6724" s="31"/>
      <c r="F6724" s="31"/>
      <c r="G6724" s="31"/>
    </row>
    <row r="6725" spans="5:7" x14ac:dyDescent="0.25">
      <c r="E6725" s="31"/>
      <c r="F6725" s="31"/>
      <c r="G6725" s="31"/>
    </row>
    <row r="6726" spans="5:7" x14ac:dyDescent="0.25">
      <c r="E6726" s="31"/>
      <c r="F6726" s="31"/>
      <c r="G6726" s="31"/>
    </row>
    <row r="6727" spans="5:7" x14ac:dyDescent="0.25">
      <c r="E6727" s="31"/>
      <c r="F6727" s="31"/>
      <c r="G6727" s="31"/>
    </row>
    <row r="6728" spans="5:7" x14ac:dyDescent="0.25">
      <c r="E6728" s="31"/>
      <c r="F6728" s="31"/>
      <c r="G6728" s="31"/>
    </row>
    <row r="6729" spans="5:7" x14ac:dyDescent="0.25">
      <c r="E6729" s="31"/>
      <c r="F6729" s="31"/>
      <c r="G6729" s="31"/>
    </row>
    <row r="6730" spans="5:7" x14ac:dyDescent="0.25">
      <c r="E6730" s="31"/>
      <c r="F6730" s="31"/>
      <c r="G6730" s="31"/>
    </row>
    <row r="6731" spans="5:7" x14ac:dyDescent="0.25">
      <c r="E6731" s="31"/>
      <c r="F6731" s="31"/>
      <c r="G6731" s="31"/>
    </row>
    <row r="6732" spans="5:7" x14ac:dyDescent="0.25">
      <c r="E6732" s="31"/>
      <c r="F6732" s="31"/>
      <c r="G6732" s="31"/>
    </row>
    <row r="6733" spans="5:7" x14ac:dyDescent="0.25">
      <c r="E6733" s="31"/>
      <c r="F6733" s="31"/>
      <c r="G6733" s="31"/>
    </row>
    <row r="6734" spans="5:7" x14ac:dyDescent="0.25">
      <c r="E6734" s="31"/>
      <c r="F6734" s="31"/>
      <c r="G6734" s="31"/>
    </row>
    <row r="6735" spans="5:7" x14ac:dyDescent="0.25">
      <c r="E6735" s="31"/>
      <c r="F6735" s="31"/>
      <c r="G6735" s="31"/>
    </row>
    <row r="6736" spans="5:7" x14ac:dyDescent="0.25">
      <c r="E6736" s="31"/>
      <c r="F6736" s="31"/>
      <c r="G6736" s="31"/>
    </row>
    <row r="6737" spans="5:7" x14ac:dyDescent="0.25">
      <c r="E6737" s="31"/>
      <c r="F6737" s="31"/>
      <c r="G6737" s="31"/>
    </row>
    <row r="6738" spans="5:7" x14ac:dyDescent="0.25">
      <c r="E6738" s="31"/>
      <c r="F6738" s="31"/>
      <c r="G6738" s="31"/>
    </row>
    <row r="6739" spans="5:7" x14ac:dyDescent="0.25">
      <c r="E6739" s="31"/>
      <c r="F6739" s="31"/>
      <c r="G6739" s="31"/>
    </row>
    <row r="6740" spans="5:7" x14ac:dyDescent="0.25">
      <c r="E6740" s="31"/>
      <c r="F6740" s="31"/>
      <c r="G6740" s="31"/>
    </row>
    <row r="6741" spans="5:7" x14ac:dyDescent="0.25">
      <c r="E6741" s="31"/>
      <c r="F6741" s="31"/>
      <c r="G6741" s="31"/>
    </row>
    <row r="6742" spans="5:7" x14ac:dyDescent="0.25">
      <c r="E6742" s="31"/>
      <c r="F6742" s="31"/>
      <c r="G6742" s="31"/>
    </row>
    <row r="6743" spans="5:7" x14ac:dyDescent="0.25">
      <c r="E6743" s="31"/>
      <c r="F6743" s="31"/>
      <c r="G6743" s="31"/>
    </row>
    <row r="6744" spans="5:7" x14ac:dyDescent="0.25">
      <c r="E6744" s="31"/>
      <c r="F6744" s="31"/>
      <c r="G6744" s="31"/>
    </row>
    <row r="6745" spans="5:7" x14ac:dyDescent="0.25">
      <c r="E6745" s="31"/>
      <c r="F6745" s="31"/>
      <c r="G6745" s="31"/>
    </row>
    <row r="6746" spans="5:7" x14ac:dyDescent="0.25">
      <c r="E6746" s="31"/>
      <c r="F6746" s="31"/>
      <c r="G6746" s="31"/>
    </row>
    <row r="6747" spans="5:7" x14ac:dyDescent="0.25">
      <c r="E6747" s="31"/>
      <c r="F6747" s="31"/>
      <c r="G6747" s="31"/>
    </row>
    <row r="6748" spans="5:7" x14ac:dyDescent="0.25">
      <c r="E6748" s="31"/>
      <c r="F6748" s="31"/>
      <c r="G6748" s="31"/>
    </row>
    <row r="6749" spans="5:7" x14ac:dyDescent="0.25">
      <c r="E6749" s="31"/>
      <c r="F6749" s="31"/>
      <c r="G6749" s="31"/>
    </row>
    <row r="6750" spans="5:7" x14ac:dyDescent="0.25">
      <c r="E6750" s="31"/>
      <c r="F6750" s="31"/>
      <c r="G6750" s="31"/>
    </row>
    <row r="6751" spans="5:7" x14ac:dyDescent="0.25">
      <c r="E6751" s="31"/>
      <c r="F6751" s="31"/>
      <c r="G6751" s="31"/>
    </row>
    <row r="6752" spans="5:7" x14ac:dyDescent="0.25">
      <c r="E6752" s="31"/>
      <c r="F6752" s="31"/>
      <c r="G6752" s="31"/>
    </row>
    <row r="6753" spans="5:7" x14ac:dyDescent="0.25">
      <c r="E6753" s="31"/>
      <c r="F6753" s="31"/>
      <c r="G6753" s="31"/>
    </row>
    <row r="6754" spans="5:7" x14ac:dyDescent="0.25">
      <c r="E6754" s="31"/>
      <c r="F6754" s="31"/>
      <c r="G6754" s="31"/>
    </row>
    <row r="6755" spans="5:7" x14ac:dyDescent="0.25">
      <c r="E6755" s="31"/>
      <c r="F6755" s="31"/>
      <c r="G6755" s="31"/>
    </row>
    <row r="6756" spans="5:7" x14ac:dyDescent="0.25">
      <c r="E6756" s="31"/>
      <c r="F6756" s="31"/>
      <c r="G6756" s="31"/>
    </row>
    <row r="6757" spans="5:7" x14ac:dyDescent="0.25">
      <c r="E6757" s="31"/>
      <c r="F6757" s="31"/>
      <c r="G6757" s="31"/>
    </row>
    <row r="6758" spans="5:7" x14ac:dyDescent="0.25">
      <c r="E6758" s="31"/>
      <c r="F6758" s="31"/>
      <c r="G6758" s="31"/>
    </row>
    <row r="6759" spans="5:7" x14ac:dyDescent="0.25">
      <c r="E6759" s="31"/>
      <c r="F6759" s="31"/>
      <c r="G6759" s="31"/>
    </row>
    <row r="6760" spans="5:7" x14ac:dyDescent="0.25">
      <c r="E6760" s="31"/>
      <c r="F6760" s="31"/>
      <c r="G6760" s="31"/>
    </row>
    <row r="6761" spans="5:7" x14ac:dyDescent="0.25">
      <c r="E6761" s="31"/>
      <c r="F6761" s="31"/>
      <c r="G6761" s="31"/>
    </row>
    <row r="6762" spans="5:7" x14ac:dyDescent="0.25">
      <c r="E6762" s="31"/>
      <c r="F6762" s="31"/>
      <c r="G6762" s="31"/>
    </row>
    <row r="6763" spans="5:7" x14ac:dyDescent="0.25">
      <c r="E6763" s="31"/>
      <c r="F6763" s="31"/>
      <c r="G6763" s="31"/>
    </row>
    <row r="6764" spans="5:7" x14ac:dyDescent="0.25">
      <c r="E6764" s="31"/>
      <c r="F6764" s="31"/>
      <c r="G6764" s="31"/>
    </row>
    <row r="6765" spans="5:7" x14ac:dyDescent="0.25">
      <c r="E6765" s="31"/>
      <c r="F6765" s="31"/>
      <c r="G6765" s="31"/>
    </row>
    <row r="6766" spans="5:7" x14ac:dyDescent="0.25">
      <c r="E6766" s="31"/>
      <c r="F6766" s="31"/>
      <c r="G6766" s="31"/>
    </row>
    <row r="6767" spans="5:7" x14ac:dyDescent="0.25">
      <c r="E6767" s="31"/>
      <c r="F6767" s="31"/>
      <c r="G6767" s="31"/>
    </row>
    <row r="6768" spans="5:7" x14ac:dyDescent="0.25">
      <c r="E6768" s="31"/>
      <c r="F6768" s="31"/>
      <c r="G6768" s="31"/>
    </row>
    <row r="6769" spans="5:7" x14ac:dyDescent="0.25">
      <c r="E6769" s="31"/>
      <c r="F6769" s="31"/>
      <c r="G6769" s="31"/>
    </row>
    <row r="6770" spans="5:7" x14ac:dyDescent="0.25">
      <c r="E6770" s="31"/>
      <c r="F6770" s="31"/>
      <c r="G6770" s="31"/>
    </row>
    <row r="6771" spans="5:7" x14ac:dyDescent="0.25">
      <c r="E6771" s="31"/>
      <c r="F6771" s="31"/>
      <c r="G6771" s="31"/>
    </row>
    <row r="6772" spans="5:7" x14ac:dyDescent="0.25">
      <c r="E6772" s="31"/>
      <c r="F6772" s="31"/>
      <c r="G6772" s="31"/>
    </row>
    <row r="6773" spans="5:7" x14ac:dyDescent="0.25">
      <c r="E6773" s="31"/>
      <c r="F6773" s="31"/>
      <c r="G6773" s="31"/>
    </row>
    <row r="6774" spans="5:7" x14ac:dyDescent="0.25">
      <c r="E6774" s="31"/>
      <c r="F6774" s="31"/>
      <c r="G6774" s="31"/>
    </row>
    <row r="6775" spans="5:7" x14ac:dyDescent="0.25">
      <c r="E6775" s="31"/>
      <c r="F6775" s="31"/>
      <c r="G6775" s="31"/>
    </row>
    <row r="6776" spans="5:7" x14ac:dyDescent="0.25">
      <c r="E6776" s="31"/>
      <c r="F6776" s="31"/>
      <c r="G6776" s="31"/>
    </row>
    <row r="6777" spans="5:7" x14ac:dyDescent="0.25">
      <c r="E6777" s="31"/>
      <c r="F6777" s="31"/>
      <c r="G6777" s="31"/>
    </row>
    <row r="6778" spans="5:7" x14ac:dyDescent="0.25">
      <c r="E6778" s="31"/>
      <c r="F6778" s="31"/>
      <c r="G6778" s="31"/>
    </row>
    <row r="6779" spans="5:7" x14ac:dyDescent="0.25">
      <c r="E6779" s="31"/>
      <c r="F6779" s="31"/>
      <c r="G6779" s="31"/>
    </row>
    <row r="6780" spans="5:7" x14ac:dyDescent="0.25">
      <c r="E6780" s="31"/>
      <c r="F6780" s="31"/>
      <c r="G6780" s="31"/>
    </row>
    <row r="6781" spans="5:7" x14ac:dyDescent="0.25">
      <c r="E6781" s="31"/>
      <c r="F6781" s="31"/>
      <c r="G6781" s="31"/>
    </row>
    <row r="6782" spans="5:7" x14ac:dyDescent="0.25">
      <c r="E6782" s="31"/>
      <c r="F6782" s="31"/>
      <c r="G6782" s="31"/>
    </row>
    <row r="6783" spans="5:7" x14ac:dyDescent="0.25">
      <c r="E6783" s="31"/>
      <c r="F6783" s="31"/>
      <c r="G6783" s="31"/>
    </row>
    <row r="6784" spans="5:7" x14ac:dyDescent="0.25">
      <c r="E6784" s="31"/>
      <c r="F6784" s="31"/>
      <c r="G6784" s="31"/>
    </row>
    <row r="6785" spans="5:7" x14ac:dyDescent="0.25">
      <c r="E6785" s="31"/>
      <c r="F6785" s="31"/>
      <c r="G6785" s="31"/>
    </row>
    <row r="6786" spans="5:7" x14ac:dyDescent="0.25">
      <c r="E6786" s="31"/>
      <c r="F6786" s="31"/>
      <c r="G6786" s="31"/>
    </row>
    <row r="6787" spans="5:7" x14ac:dyDescent="0.25">
      <c r="E6787" s="31"/>
      <c r="F6787" s="31"/>
      <c r="G6787" s="31"/>
    </row>
    <row r="6788" spans="5:7" x14ac:dyDescent="0.25">
      <c r="E6788" s="31"/>
      <c r="F6788" s="31"/>
      <c r="G6788" s="31"/>
    </row>
    <row r="6789" spans="5:7" x14ac:dyDescent="0.25">
      <c r="E6789" s="31"/>
      <c r="F6789" s="31"/>
      <c r="G6789" s="31"/>
    </row>
    <row r="6790" spans="5:7" x14ac:dyDescent="0.25">
      <c r="E6790" s="31"/>
      <c r="F6790" s="31"/>
      <c r="G6790" s="31"/>
    </row>
    <row r="6791" spans="5:7" x14ac:dyDescent="0.25">
      <c r="E6791" s="31"/>
      <c r="F6791" s="31"/>
      <c r="G6791" s="31"/>
    </row>
    <row r="6792" spans="5:7" x14ac:dyDescent="0.25">
      <c r="E6792" s="31"/>
      <c r="F6792" s="31"/>
      <c r="G6792" s="31"/>
    </row>
    <row r="6793" spans="5:7" x14ac:dyDescent="0.25">
      <c r="E6793" s="31"/>
      <c r="F6793" s="31"/>
      <c r="G6793" s="31"/>
    </row>
    <row r="6794" spans="5:7" x14ac:dyDescent="0.25">
      <c r="E6794" s="31"/>
      <c r="F6794" s="31"/>
      <c r="G6794" s="31"/>
    </row>
    <row r="6795" spans="5:7" x14ac:dyDescent="0.25">
      <c r="E6795" s="31"/>
      <c r="F6795" s="31"/>
      <c r="G6795" s="31"/>
    </row>
    <row r="6796" spans="5:7" x14ac:dyDescent="0.25">
      <c r="E6796" s="31"/>
      <c r="F6796" s="31"/>
      <c r="G6796" s="31"/>
    </row>
    <row r="6797" spans="5:7" x14ac:dyDescent="0.25">
      <c r="E6797" s="31"/>
      <c r="F6797" s="31"/>
      <c r="G6797" s="31"/>
    </row>
    <row r="6798" spans="5:7" x14ac:dyDescent="0.25">
      <c r="E6798" s="31"/>
      <c r="F6798" s="31"/>
      <c r="G6798" s="31"/>
    </row>
    <row r="6799" spans="5:7" x14ac:dyDescent="0.25">
      <c r="E6799" s="31"/>
      <c r="F6799" s="31"/>
      <c r="G6799" s="31"/>
    </row>
    <row r="6800" spans="5:7" x14ac:dyDescent="0.25">
      <c r="E6800" s="31"/>
      <c r="F6800" s="31"/>
      <c r="G6800" s="31"/>
    </row>
    <row r="6801" spans="5:7" x14ac:dyDescent="0.25">
      <c r="E6801" s="31"/>
      <c r="F6801" s="31"/>
      <c r="G6801" s="31"/>
    </row>
    <row r="6802" spans="5:7" x14ac:dyDescent="0.25">
      <c r="E6802" s="31"/>
      <c r="F6802" s="31"/>
      <c r="G6802" s="31"/>
    </row>
    <row r="6803" spans="5:7" x14ac:dyDescent="0.25">
      <c r="E6803" s="31"/>
      <c r="F6803" s="31"/>
      <c r="G6803" s="31"/>
    </row>
    <row r="6804" spans="5:7" x14ac:dyDescent="0.25">
      <c r="E6804" s="31"/>
      <c r="F6804" s="31"/>
      <c r="G6804" s="31"/>
    </row>
    <row r="6805" spans="5:7" x14ac:dyDescent="0.25">
      <c r="E6805" s="31"/>
      <c r="F6805" s="31"/>
      <c r="G6805" s="31"/>
    </row>
    <row r="6806" spans="5:7" x14ac:dyDescent="0.25">
      <c r="E6806" s="31"/>
      <c r="F6806" s="31"/>
      <c r="G6806" s="31"/>
    </row>
    <row r="6807" spans="5:7" x14ac:dyDescent="0.25">
      <c r="E6807" s="31"/>
      <c r="F6807" s="31"/>
      <c r="G6807" s="31"/>
    </row>
    <row r="6808" spans="5:7" x14ac:dyDescent="0.25">
      <c r="E6808" s="31"/>
      <c r="F6808" s="31"/>
      <c r="G6808" s="31"/>
    </row>
    <row r="6809" spans="5:7" x14ac:dyDescent="0.25">
      <c r="E6809" s="31"/>
      <c r="F6809" s="31"/>
      <c r="G6809" s="31"/>
    </row>
    <row r="6810" spans="5:7" x14ac:dyDescent="0.25">
      <c r="E6810" s="31"/>
      <c r="F6810" s="31"/>
      <c r="G6810" s="31"/>
    </row>
    <row r="6811" spans="5:7" x14ac:dyDescent="0.25">
      <c r="E6811" s="31"/>
      <c r="F6811" s="31"/>
      <c r="G6811" s="31"/>
    </row>
    <row r="6812" spans="5:7" x14ac:dyDescent="0.25">
      <c r="E6812" s="31"/>
      <c r="F6812" s="31"/>
      <c r="G6812" s="31"/>
    </row>
    <row r="6813" spans="5:7" x14ac:dyDescent="0.25">
      <c r="E6813" s="31"/>
      <c r="F6813" s="31"/>
      <c r="G6813" s="31"/>
    </row>
    <row r="6814" spans="5:7" x14ac:dyDescent="0.25">
      <c r="E6814" s="31"/>
      <c r="F6814" s="31"/>
      <c r="G6814" s="31"/>
    </row>
    <row r="6815" spans="5:7" x14ac:dyDescent="0.25">
      <c r="E6815" s="31"/>
      <c r="F6815" s="31"/>
      <c r="G6815" s="31"/>
    </row>
    <row r="6816" spans="5:7" x14ac:dyDescent="0.25">
      <c r="E6816" s="31"/>
      <c r="F6816" s="31"/>
      <c r="G6816" s="31"/>
    </row>
    <row r="6817" spans="5:7" x14ac:dyDescent="0.25">
      <c r="E6817" s="31"/>
      <c r="F6817" s="31"/>
      <c r="G6817" s="31"/>
    </row>
    <row r="6818" spans="5:7" x14ac:dyDescent="0.25">
      <c r="E6818" s="31"/>
      <c r="F6818" s="31"/>
      <c r="G6818" s="31"/>
    </row>
    <row r="6819" spans="5:7" x14ac:dyDescent="0.25">
      <c r="E6819" s="31"/>
      <c r="F6819" s="31"/>
      <c r="G6819" s="31"/>
    </row>
    <row r="6820" spans="5:7" x14ac:dyDescent="0.25">
      <c r="E6820" s="31"/>
      <c r="F6820" s="31"/>
      <c r="G6820" s="31"/>
    </row>
    <row r="6821" spans="5:7" x14ac:dyDescent="0.25">
      <c r="E6821" s="31"/>
      <c r="F6821" s="31"/>
      <c r="G6821" s="31"/>
    </row>
    <row r="6822" spans="5:7" x14ac:dyDescent="0.25">
      <c r="E6822" s="31"/>
      <c r="F6822" s="31"/>
      <c r="G6822" s="31"/>
    </row>
    <row r="6823" spans="5:7" x14ac:dyDescent="0.25">
      <c r="E6823" s="31"/>
      <c r="F6823" s="31"/>
      <c r="G6823" s="31"/>
    </row>
    <row r="6824" spans="5:7" x14ac:dyDescent="0.25">
      <c r="E6824" s="31"/>
      <c r="F6824" s="31"/>
      <c r="G6824" s="31"/>
    </row>
    <row r="6825" spans="5:7" x14ac:dyDescent="0.25">
      <c r="E6825" s="31"/>
      <c r="F6825" s="31"/>
      <c r="G6825" s="31"/>
    </row>
    <row r="6826" spans="5:7" x14ac:dyDescent="0.25">
      <c r="E6826" s="31"/>
      <c r="F6826" s="31"/>
      <c r="G6826" s="31"/>
    </row>
    <row r="6827" spans="5:7" x14ac:dyDescent="0.25">
      <c r="E6827" s="31"/>
      <c r="F6827" s="31"/>
      <c r="G6827" s="31"/>
    </row>
    <row r="6828" spans="5:7" x14ac:dyDescent="0.25">
      <c r="E6828" s="31"/>
      <c r="F6828" s="31"/>
      <c r="G6828" s="31"/>
    </row>
    <row r="6829" spans="5:7" x14ac:dyDescent="0.25">
      <c r="E6829" s="31"/>
      <c r="F6829" s="31"/>
      <c r="G6829" s="31"/>
    </row>
    <row r="6830" spans="5:7" x14ac:dyDescent="0.25">
      <c r="E6830" s="31"/>
      <c r="F6830" s="31"/>
      <c r="G6830" s="31"/>
    </row>
    <row r="6831" spans="5:7" x14ac:dyDescent="0.25">
      <c r="E6831" s="31"/>
      <c r="F6831" s="31"/>
      <c r="G6831" s="31"/>
    </row>
    <row r="6832" spans="5:7" x14ac:dyDescent="0.25">
      <c r="E6832" s="31"/>
      <c r="F6832" s="31"/>
      <c r="G6832" s="31"/>
    </row>
    <row r="6833" spans="5:7" x14ac:dyDescent="0.25">
      <c r="E6833" s="31"/>
      <c r="F6833" s="31"/>
      <c r="G6833" s="31"/>
    </row>
    <row r="6834" spans="5:7" x14ac:dyDescent="0.25">
      <c r="E6834" s="31"/>
      <c r="F6834" s="31"/>
      <c r="G6834" s="31"/>
    </row>
    <row r="6835" spans="5:7" x14ac:dyDescent="0.25">
      <c r="E6835" s="31"/>
      <c r="F6835" s="31"/>
      <c r="G6835" s="31"/>
    </row>
    <row r="6836" spans="5:7" x14ac:dyDescent="0.25">
      <c r="E6836" s="31"/>
      <c r="F6836" s="31"/>
      <c r="G6836" s="31"/>
    </row>
    <row r="6837" spans="5:7" x14ac:dyDescent="0.25">
      <c r="E6837" s="31"/>
      <c r="F6837" s="31"/>
      <c r="G6837" s="31"/>
    </row>
    <row r="6838" spans="5:7" x14ac:dyDescent="0.25">
      <c r="E6838" s="31"/>
      <c r="F6838" s="31"/>
      <c r="G6838" s="31"/>
    </row>
    <row r="6839" spans="5:7" x14ac:dyDescent="0.25">
      <c r="E6839" s="31"/>
      <c r="F6839" s="31"/>
      <c r="G6839" s="31"/>
    </row>
    <row r="6840" spans="5:7" x14ac:dyDescent="0.25">
      <c r="E6840" s="31"/>
      <c r="F6840" s="31"/>
      <c r="G6840" s="31"/>
    </row>
    <row r="6841" spans="5:7" x14ac:dyDescent="0.25">
      <c r="E6841" s="31"/>
      <c r="F6841" s="31"/>
      <c r="G6841" s="31"/>
    </row>
    <row r="6842" spans="5:7" x14ac:dyDescent="0.25">
      <c r="E6842" s="31"/>
      <c r="F6842" s="31"/>
      <c r="G6842" s="31"/>
    </row>
    <row r="6843" spans="5:7" x14ac:dyDescent="0.25">
      <c r="E6843" s="31"/>
      <c r="F6843" s="31"/>
      <c r="G6843" s="31"/>
    </row>
    <row r="6844" spans="5:7" x14ac:dyDescent="0.25">
      <c r="E6844" s="31"/>
      <c r="F6844" s="31"/>
      <c r="G6844" s="31"/>
    </row>
    <row r="6845" spans="5:7" x14ac:dyDescent="0.25">
      <c r="E6845" s="31"/>
      <c r="F6845" s="31"/>
      <c r="G6845" s="31"/>
    </row>
    <row r="6846" spans="5:7" x14ac:dyDescent="0.25">
      <c r="E6846" s="31"/>
      <c r="F6846" s="31"/>
      <c r="G6846" s="31"/>
    </row>
    <row r="6847" spans="5:7" x14ac:dyDescent="0.25">
      <c r="E6847" s="31"/>
      <c r="F6847" s="31"/>
      <c r="G6847" s="31"/>
    </row>
    <row r="6848" spans="5:7" x14ac:dyDescent="0.25">
      <c r="E6848" s="31"/>
      <c r="F6848" s="31"/>
      <c r="G6848" s="31"/>
    </row>
    <row r="6849" spans="5:7" x14ac:dyDescent="0.25">
      <c r="E6849" s="31"/>
      <c r="F6849" s="31"/>
      <c r="G6849" s="31"/>
    </row>
    <row r="6850" spans="5:7" x14ac:dyDescent="0.25">
      <c r="E6850" s="31"/>
      <c r="F6850" s="31"/>
      <c r="G6850" s="31"/>
    </row>
    <row r="6851" spans="5:7" x14ac:dyDescent="0.25">
      <c r="E6851" s="31"/>
      <c r="F6851" s="31"/>
      <c r="G6851" s="31"/>
    </row>
    <row r="6852" spans="5:7" x14ac:dyDescent="0.25">
      <c r="E6852" s="31"/>
      <c r="F6852" s="31"/>
      <c r="G6852" s="31"/>
    </row>
    <row r="6853" spans="5:7" x14ac:dyDescent="0.25">
      <c r="E6853" s="31"/>
      <c r="F6853" s="31"/>
      <c r="G6853" s="31"/>
    </row>
    <row r="6854" spans="5:7" x14ac:dyDescent="0.25">
      <c r="E6854" s="31"/>
      <c r="F6854" s="31"/>
      <c r="G6854" s="31"/>
    </row>
    <row r="6855" spans="5:7" x14ac:dyDescent="0.25">
      <c r="E6855" s="31"/>
      <c r="F6855" s="31"/>
      <c r="G6855" s="31"/>
    </row>
    <row r="6856" spans="5:7" x14ac:dyDescent="0.25">
      <c r="E6856" s="31"/>
      <c r="F6856" s="31"/>
      <c r="G6856" s="31"/>
    </row>
    <row r="6857" spans="5:7" x14ac:dyDescent="0.25">
      <c r="E6857" s="31"/>
      <c r="F6857" s="31"/>
      <c r="G6857" s="31"/>
    </row>
    <row r="6858" spans="5:7" x14ac:dyDescent="0.25">
      <c r="E6858" s="31"/>
      <c r="F6858" s="31"/>
      <c r="G6858" s="31"/>
    </row>
    <row r="6859" spans="5:7" x14ac:dyDescent="0.25">
      <c r="E6859" s="31"/>
      <c r="F6859" s="31"/>
      <c r="G6859" s="31"/>
    </row>
    <row r="6860" spans="5:7" x14ac:dyDescent="0.25">
      <c r="E6860" s="31"/>
      <c r="F6860" s="31"/>
      <c r="G6860" s="31"/>
    </row>
    <row r="6861" spans="5:7" x14ac:dyDescent="0.25">
      <c r="E6861" s="31"/>
      <c r="F6861" s="31"/>
      <c r="G6861" s="31"/>
    </row>
    <row r="6862" spans="5:7" x14ac:dyDescent="0.25">
      <c r="E6862" s="31"/>
      <c r="F6862" s="31"/>
      <c r="G6862" s="31"/>
    </row>
    <row r="6863" spans="5:7" x14ac:dyDescent="0.25">
      <c r="E6863" s="31"/>
      <c r="F6863" s="31"/>
      <c r="G6863" s="31"/>
    </row>
    <row r="6864" spans="5:7" x14ac:dyDescent="0.25">
      <c r="E6864" s="31"/>
      <c r="F6864" s="31"/>
      <c r="G6864" s="31"/>
    </row>
    <row r="6865" spans="5:7" x14ac:dyDescent="0.25">
      <c r="E6865" s="31"/>
      <c r="F6865" s="31"/>
      <c r="G6865" s="31"/>
    </row>
    <row r="6866" spans="5:7" x14ac:dyDescent="0.25">
      <c r="E6866" s="31"/>
      <c r="F6866" s="31"/>
      <c r="G6866" s="31"/>
    </row>
    <row r="6867" spans="5:7" x14ac:dyDescent="0.25">
      <c r="E6867" s="31"/>
      <c r="F6867" s="31"/>
      <c r="G6867" s="31"/>
    </row>
    <row r="6868" spans="5:7" x14ac:dyDescent="0.25">
      <c r="E6868" s="31"/>
      <c r="F6868" s="31"/>
      <c r="G6868" s="31"/>
    </row>
    <row r="6869" spans="5:7" x14ac:dyDescent="0.25">
      <c r="E6869" s="31"/>
      <c r="F6869" s="31"/>
      <c r="G6869" s="31"/>
    </row>
    <row r="6870" spans="5:7" x14ac:dyDescent="0.25">
      <c r="E6870" s="31"/>
      <c r="F6870" s="31"/>
      <c r="G6870" s="31"/>
    </row>
    <row r="6871" spans="5:7" x14ac:dyDescent="0.25">
      <c r="E6871" s="31"/>
      <c r="F6871" s="31"/>
      <c r="G6871" s="31"/>
    </row>
    <row r="6872" spans="5:7" x14ac:dyDescent="0.25">
      <c r="E6872" s="31"/>
      <c r="F6872" s="31"/>
      <c r="G6872" s="31"/>
    </row>
    <row r="6873" spans="5:7" x14ac:dyDescent="0.25">
      <c r="E6873" s="31"/>
      <c r="F6873" s="31"/>
      <c r="G6873" s="31"/>
    </row>
    <row r="6874" spans="5:7" x14ac:dyDescent="0.25">
      <c r="E6874" s="31"/>
      <c r="F6874" s="31"/>
      <c r="G6874" s="31"/>
    </row>
    <row r="6875" spans="5:7" x14ac:dyDescent="0.25">
      <c r="E6875" s="31"/>
      <c r="F6875" s="31"/>
      <c r="G6875" s="31"/>
    </row>
    <row r="6876" spans="5:7" x14ac:dyDescent="0.25">
      <c r="E6876" s="31"/>
      <c r="F6876" s="31"/>
      <c r="G6876" s="31"/>
    </row>
    <row r="6877" spans="5:7" x14ac:dyDescent="0.25">
      <c r="E6877" s="31"/>
      <c r="F6877" s="31"/>
      <c r="G6877" s="31"/>
    </row>
    <row r="6878" spans="5:7" x14ac:dyDescent="0.25">
      <c r="E6878" s="31"/>
      <c r="F6878" s="31"/>
      <c r="G6878" s="31"/>
    </row>
    <row r="6879" spans="5:7" x14ac:dyDescent="0.25">
      <c r="E6879" s="31"/>
      <c r="F6879" s="31"/>
      <c r="G6879" s="31"/>
    </row>
    <row r="6880" spans="5:7" x14ac:dyDescent="0.25">
      <c r="E6880" s="31"/>
      <c r="F6880" s="31"/>
      <c r="G6880" s="31"/>
    </row>
    <row r="6881" spans="5:7" x14ac:dyDescent="0.25">
      <c r="E6881" s="31"/>
      <c r="F6881" s="31"/>
      <c r="G6881" s="31"/>
    </row>
    <row r="6882" spans="5:7" x14ac:dyDescent="0.25">
      <c r="E6882" s="31"/>
      <c r="F6882" s="31"/>
      <c r="G6882" s="31"/>
    </row>
    <row r="6883" spans="5:7" x14ac:dyDescent="0.25">
      <c r="E6883" s="31"/>
      <c r="F6883" s="31"/>
      <c r="G6883" s="31"/>
    </row>
    <row r="6884" spans="5:7" x14ac:dyDescent="0.25">
      <c r="E6884" s="31"/>
      <c r="F6884" s="31"/>
      <c r="G6884" s="31"/>
    </row>
    <row r="6885" spans="5:7" x14ac:dyDescent="0.25">
      <c r="E6885" s="31"/>
      <c r="F6885" s="31"/>
      <c r="G6885" s="31"/>
    </row>
    <row r="6886" spans="5:7" x14ac:dyDescent="0.25">
      <c r="E6886" s="31"/>
      <c r="F6886" s="31"/>
      <c r="G6886" s="31"/>
    </row>
    <row r="6887" spans="5:7" x14ac:dyDescent="0.25">
      <c r="E6887" s="31"/>
      <c r="F6887" s="31"/>
      <c r="G6887" s="31"/>
    </row>
    <row r="6888" spans="5:7" x14ac:dyDescent="0.25">
      <c r="E6888" s="31"/>
      <c r="F6888" s="31"/>
      <c r="G6888" s="31"/>
    </row>
    <row r="6889" spans="5:7" x14ac:dyDescent="0.25">
      <c r="E6889" s="31"/>
      <c r="F6889" s="31"/>
      <c r="G6889" s="31"/>
    </row>
    <row r="6890" spans="5:7" x14ac:dyDescent="0.25">
      <c r="E6890" s="31"/>
      <c r="F6890" s="31"/>
      <c r="G6890" s="31"/>
    </row>
    <row r="6891" spans="5:7" x14ac:dyDescent="0.25">
      <c r="E6891" s="31"/>
      <c r="F6891" s="31"/>
      <c r="G6891" s="31"/>
    </row>
    <row r="6892" spans="5:7" x14ac:dyDescent="0.25">
      <c r="E6892" s="31"/>
      <c r="F6892" s="31"/>
      <c r="G6892" s="31"/>
    </row>
    <row r="6893" spans="5:7" x14ac:dyDescent="0.25">
      <c r="E6893" s="31"/>
      <c r="F6893" s="31"/>
      <c r="G6893" s="31"/>
    </row>
    <row r="6894" spans="5:7" x14ac:dyDescent="0.25">
      <c r="E6894" s="31"/>
      <c r="F6894" s="31"/>
      <c r="G6894" s="31"/>
    </row>
    <row r="6895" spans="5:7" x14ac:dyDescent="0.25">
      <c r="E6895" s="31"/>
      <c r="F6895" s="31"/>
      <c r="G6895" s="31"/>
    </row>
    <row r="6896" spans="5:7" x14ac:dyDescent="0.25">
      <c r="E6896" s="31"/>
      <c r="F6896" s="31"/>
      <c r="G6896" s="31"/>
    </row>
    <row r="6897" spans="5:7" x14ac:dyDescent="0.25">
      <c r="E6897" s="31"/>
      <c r="F6897" s="31"/>
      <c r="G6897" s="31"/>
    </row>
    <row r="6898" spans="5:7" x14ac:dyDescent="0.25">
      <c r="E6898" s="31"/>
      <c r="F6898" s="31"/>
      <c r="G6898" s="31"/>
    </row>
    <row r="6899" spans="5:7" x14ac:dyDescent="0.25">
      <c r="E6899" s="31"/>
      <c r="F6899" s="31"/>
      <c r="G6899" s="31"/>
    </row>
    <row r="6900" spans="5:7" x14ac:dyDescent="0.25">
      <c r="E6900" s="31"/>
      <c r="F6900" s="31"/>
      <c r="G6900" s="31"/>
    </row>
    <row r="6901" spans="5:7" x14ac:dyDescent="0.25">
      <c r="E6901" s="31"/>
      <c r="F6901" s="31"/>
      <c r="G6901" s="31"/>
    </row>
    <row r="6902" spans="5:7" x14ac:dyDescent="0.25">
      <c r="E6902" s="31"/>
      <c r="F6902" s="31"/>
      <c r="G6902" s="31"/>
    </row>
    <row r="6903" spans="5:7" x14ac:dyDescent="0.25">
      <c r="E6903" s="31"/>
      <c r="F6903" s="31"/>
      <c r="G6903" s="31"/>
    </row>
    <row r="6904" spans="5:7" x14ac:dyDescent="0.25">
      <c r="E6904" s="31"/>
      <c r="F6904" s="31"/>
      <c r="G6904" s="31"/>
    </row>
    <row r="6905" spans="5:7" x14ac:dyDescent="0.25">
      <c r="E6905" s="31"/>
      <c r="F6905" s="31"/>
      <c r="G6905" s="31"/>
    </row>
    <row r="6906" spans="5:7" x14ac:dyDescent="0.25">
      <c r="E6906" s="31"/>
      <c r="F6906" s="31"/>
      <c r="G6906" s="31"/>
    </row>
    <row r="6907" spans="5:7" x14ac:dyDescent="0.25">
      <c r="E6907" s="31"/>
      <c r="F6907" s="31"/>
      <c r="G6907" s="31"/>
    </row>
    <row r="6908" spans="5:7" x14ac:dyDescent="0.25">
      <c r="E6908" s="31"/>
      <c r="F6908" s="31"/>
      <c r="G6908" s="31"/>
    </row>
    <row r="6909" spans="5:7" x14ac:dyDescent="0.25">
      <c r="E6909" s="31"/>
      <c r="F6909" s="31"/>
      <c r="G6909" s="31"/>
    </row>
    <row r="6910" spans="5:7" x14ac:dyDescent="0.25">
      <c r="E6910" s="31"/>
      <c r="F6910" s="31"/>
      <c r="G6910" s="31"/>
    </row>
    <row r="6911" spans="5:7" x14ac:dyDescent="0.25">
      <c r="E6911" s="31"/>
      <c r="F6911" s="31"/>
      <c r="G6911" s="31"/>
    </row>
    <row r="6912" spans="5:7" x14ac:dyDescent="0.25">
      <c r="E6912" s="31"/>
      <c r="F6912" s="31"/>
      <c r="G6912" s="31"/>
    </row>
    <row r="6913" spans="5:7" x14ac:dyDescent="0.25">
      <c r="E6913" s="31"/>
      <c r="F6913" s="31"/>
      <c r="G6913" s="31"/>
    </row>
    <row r="6914" spans="5:7" x14ac:dyDescent="0.25">
      <c r="E6914" s="31"/>
      <c r="F6914" s="31"/>
      <c r="G6914" s="31"/>
    </row>
    <row r="6915" spans="5:7" x14ac:dyDescent="0.25">
      <c r="E6915" s="31"/>
      <c r="F6915" s="31"/>
      <c r="G6915" s="31"/>
    </row>
    <row r="6916" spans="5:7" x14ac:dyDescent="0.25">
      <c r="E6916" s="31"/>
      <c r="F6916" s="31"/>
      <c r="G6916" s="31"/>
    </row>
    <row r="6917" spans="5:7" x14ac:dyDescent="0.25">
      <c r="E6917" s="31"/>
      <c r="F6917" s="31"/>
      <c r="G6917" s="31"/>
    </row>
    <row r="6918" spans="5:7" x14ac:dyDescent="0.25">
      <c r="E6918" s="31"/>
      <c r="F6918" s="31"/>
      <c r="G6918" s="31"/>
    </row>
    <row r="6919" spans="5:7" x14ac:dyDescent="0.25">
      <c r="E6919" s="31"/>
      <c r="F6919" s="31"/>
      <c r="G6919" s="31"/>
    </row>
    <row r="6920" spans="5:7" x14ac:dyDescent="0.25">
      <c r="E6920" s="31"/>
      <c r="F6920" s="31"/>
      <c r="G6920" s="31"/>
    </row>
    <row r="6921" spans="5:7" x14ac:dyDescent="0.25">
      <c r="E6921" s="31"/>
      <c r="F6921" s="31"/>
      <c r="G6921" s="31"/>
    </row>
    <row r="6922" spans="5:7" x14ac:dyDescent="0.25">
      <c r="E6922" s="31"/>
      <c r="F6922" s="31"/>
      <c r="G6922" s="31"/>
    </row>
    <row r="6923" spans="5:7" x14ac:dyDescent="0.25">
      <c r="E6923" s="31"/>
      <c r="F6923" s="31"/>
      <c r="G6923" s="31"/>
    </row>
    <row r="6924" spans="5:7" x14ac:dyDescent="0.25">
      <c r="E6924" s="31"/>
      <c r="F6924" s="31"/>
      <c r="G6924" s="31"/>
    </row>
    <row r="6925" spans="5:7" x14ac:dyDescent="0.25">
      <c r="E6925" s="31"/>
      <c r="F6925" s="31"/>
      <c r="G6925" s="31"/>
    </row>
    <row r="6926" spans="5:7" x14ac:dyDescent="0.25">
      <c r="E6926" s="31"/>
      <c r="F6926" s="31"/>
      <c r="G6926" s="31"/>
    </row>
    <row r="6927" spans="5:7" x14ac:dyDescent="0.25">
      <c r="E6927" s="31"/>
      <c r="F6927" s="31"/>
      <c r="G6927" s="31"/>
    </row>
    <row r="6928" spans="5:7" x14ac:dyDescent="0.25">
      <c r="E6928" s="31"/>
      <c r="F6928" s="31"/>
      <c r="G6928" s="31"/>
    </row>
    <row r="6929" spans="5:7" x14ac:dyDescent="0.25">
      <c r="E6929" s="31"/>
      <c r="F6929" s="31"/>
      <c r="G6929" s="31"/>
    </row>
    <row r="6930" spans="5:7" x14ac:dyDescent="0.25">
      <c r="E6930" s="31"/>
      <c r="F6930" s="31"/>
      <c r="G6930" s="31"/>
    </row>
    <row r="6931" spans="5:7" x14ac:dyDescent="0.25">
      <c r="E6931" s="31"/>
      <c r="F6931" s="31"/>
      <c r="G6931" s="31"/>
    </row>
    <row r="6932" spans="5:7" x14ac:dyDescent="0.25">
      <c r="E6932" s="31"/>
      <c r="F6932" s="31"/>
      <c r="G6932" s="31"/>
    </row>
    <row r="6933" spans="5:7" x14ac:dyDescent="0.25">
      <c r="E6933" s="31"/>
      <c r="F6933" s="31"/>
      <c r="G6933" s="31"/>
    </row>
    <row r="6934" spans="5:7" x14ac:dyDescent="0.25">
      <c r="E6934" s="31"/>
      <c r="F6934" s="31"/>
      <c r="G6934" s="31"/>
    </row>
    <row r="6935" spans="5:7" x14ac:dyDescent="0.25">
      <c r="E6935" s="31"/>
      <c r="F6935" s="31"/>
      <c r="G6935" s="31"/>
    </row>
    <row r="6936" spans="5:7" x14ac:dyDescent="0.25">
      <c r="E6936" s="31"/>
      <c r="F6936" s="31"/>
      <c r="G6936" s="31"/>
    </row>
    <row r="6937" spans="5:7" x14ac:dyDescent="0.25">
      <c r="E6937" s="31"/>
      <c r="F6937" s="31"/>
      <c r="G6937" s="31"/>
    </row>
    <row r="6938" spans="5:7" x14ac:dyDescent="0.25">
      <c r="E6938" s="31"/>
      <c r="F6938" s="31"/>
      <c r="G6938" s="31"/>
    </row>
    <row r="6939" spans="5:7" x14ac:dyDescent="0.25">
      <c r="E6939" s="31"/>
      <c r="F6939" s="31"/>
      <c r="G6939" s="31"/>
    </row>
    <row r="6940" spans="5:7" x14ac:dyDescent="0.25">
      <c r="E6940" s="31"/>
      <c r="F6940" s="31"/>
      <c r="G6940" s="31"/>
    </row>
    <row r="6941" spans="5:7" x14ac:dyDescent="0.25">
      <c r="E6941" s="31"/>
      <c r="F6941" s="31"/>
      <c r="G6941" s="31"/>
    </row>
    <row r="6942" spans="5:7" x14ac:dyDescent="0.25">
      <c r="E6942" s="31"/>
      <c r="F6942" s="31"/>
      <c r="G6942" s="31"/>
    </row>
    <row r="6943" spans="5:7" x14ac:dyDescent="0.25">
      <c r="E6943" s="31"/>
      <c r="F6943" s="31"/>
      <c r="G6943" s="31"/>
    </row>
    <row r="6944" spans="5:7" x14ac:dyDescent="0.25">
      <c r="E6944" s="31"/>
      <c r="F6944" s="31"/>
      <c r="G6944" s="31"/>
    </row>
    <row r="6945" spans="5:7" x14ac:dyDescent="0.25">
      <c r="E6945" s="31"/>
      <c r="F6945" s="31"/>
      <c r="G6945" s="31"/>
    </row>
    <row r="6946" spans="5:7" x14ac:dyDescent="0.25">
      <c r="E6946" s="31"/>
      <c r="F6946" s="31"/>
      <c r="G6946" s="31"/>
    </row>
    <row r="6947" spans="5:7" x14ac:dyDescent="0.25">
      <c r="E6947" s="31"/>
      <c r="F6947" s="31"/>
      <c r="G6947" s="31"/>
    </row>
    <row r="6948" spans="5:7" x14ac:dyDescent="0.25">
      <c r="E6948" s="31"/>
      <c r="F6948" s="31"/>
      <c r="G6948" s="31"/>
    </row>
    <row r="6949" spans="5:7" x14ac:dyDescent="0.25">
      <c r="E6949" s="31"/>
      <c r="F6949" s="31"/>
      <c r="G6949" s="31"/>
    </row>
    <row r="6950" spans="5:7" x14ac:dyDescent="0.25">
      <c r="E6950" s="31"/>
      <c r="F6950" s="31"/>
      <c r="G6950" s="31"/>
    </row>
    <row r="6951" spans="5:7" x14ac:dyDescent="0.25">
      <c r="E6951" s="31"/>
      <c r="F6951" s="31"/>
      <c r="G6951" s="31"/>
    </row>
    <row r="6952" spans="5:7" x14ac:dyDescent="0.25">
      <c r="E6952" s="31"/>
      <c r="F6952" s="31"/>
      <c r="G6952" s="31"/>
    </row>
    <row r="6953" spans="5:7" x14ac:dyDescent="0.25">
      <c r="E6953" s="31"/>
      <c r="F6953" s="31"/>
      <c r="G6953" s="31"/>
    </row>
    <row r="6954" spans="5:7" x14ac:dyDescent="0.25">
      <c r="E6954" s="31"/>
      <c r="F6954" s="31"/>
      <c r="G6954" s="31"/>
    </row>
    <row r="6955" spans="5:7" x14ac:dyDescent="0.25">
      <c r="E6955" s="31"/>
      <c r="F6955" s="31"/>
      <c r="G6955" s="31"/>
    </row>
    <row r="6956" spans="5:7" x14ac:dyDescent="0.25">
      <c r="E6956" s="31"/>
      <c r="F6956" s="31"/>
      <c r="G6956" s="31"/>
    </row>
    <row r="6957" spans="5:7" x14ac:dyDescent="0.25">
      <c r="E6957" s="31"/>
      <c r="F6957" s="31"/>
      <c r="G6957" s="31"/>
    </row>
    <row r="6958" spans="5:7" x14ac:dyDescent="0.25">
      <c r="E6958" s="31"/>
      <c r="F6958" s="31"/>
      <c r="G6958" s="31"/>
    </row>
    <row r="6959" spans="5:7" x14ac:dyDescent="0.25">
      <c r="E6959" s="31"/>
      <c r="F6959" s="31"/>
      <c r="G6959" s="31"/>
    </row>
    <row r="6960" spans="5:7" x14ac:dyDescent="0.25">
      <c r="E6960" s="31"/>
      <c r="F6960" s="31"/>
      <c r="G6960" s="31"/>
    </row>
    <row r="6961" spans="5:7" x14ac:dyDescent="0.25">
      <c r="E6961" s="31"/>
      <c r="F6961" s="31"/>
      <c r="G6961" s="31"/>
    </row>
    <row r="6962" spans="5:7" x14ac:dyDescent="0.25">
      <c r="E6962" s="31"/>
      <c r="F6962" s="31"/>
      <c r="G6962" s="31"/>
    </row>
    <row r="6963" spans="5:7" x14ac:dyDescent="0.25">
      <c r="E6963" s="31"/>
      <c r="F6963" s="31"/>
      <c r="G6963" s="31"/>
    </row>
    <row r="6964" spans="5:7" x14ac:dyDescent="0.25">
      <c r="E6964" s="31"/>
      <c r="F6964" s="31"/>
      <c r="G6964" s="31"/>
    </row>
    <row r="6965" spans="5:7" x14ac:dyDescent="0.25">
      <c r="E6965" s="31"/>
      <c r="F6965" s="31"/>
      <c r="G6965" s="31"/>
    </row>
    <row r="6966" spans="5:7" x14ac:dyDescent="0.25">
      <c r="E6966" s="31"/>
      <c r="F6966" s="31"/>
      <c r="G6966" s="31"/>
    </row>
    <row r="6967" spans="5:7" x14ac:dyDescent="0.25">
      <c r="E6967" s="31"/>
      <c r="F6967" s="31"/>
      <c r="G6967" s="31"/>
    </row>
    <row r="6968" spans="5:7" x14ac:dyDescent="0.25">
      <c r="E6968" s="31"/>
      <c r="F6968" s="31"/>
      <c r="G6968" s="31"/>
    </row>
    <row r="6969" spans="5:7" x14ac:dyDescent="0.25">
      <c r="E6969" s="31"/>
      <c r="F6969" s="31"/>
      <c r="G6969" s="31"/>
    </row>
    <row r="6970" spans="5:7" x14ac:dyDescent="0.25">
      <c r="E6970" s="31"/>
      <c r="F6970" s="31"/>
      <c r="G6970" s="31"/>
    </row>
    <row r="6971" spans="5:7" x14ac:dyDescent="0.25">
      <c r="E6971" s="31"/>
      <c r="F6971" s="31"/>
      <c r="G6971" s="31"/>
    </row>
    <row r="6972" spans="5:7" x14ac:dyDescent="0.25">
      <c r="E6972" s="31"/>
      <c r="F6972" s="31"/>
      <c r="G6972" s="31"/>
    </row>
    <row r="6973" spans="5:7" x14ac:dyDescent="0.25">
      <c r="E6973" s="31"/>
      <c r="F6973" s="31"/>
      <c r="G6973" s="31"/>
    </row>
    <row r="6974" spans="5:7" x14ac:dyDescent="0.25">
      <c r="E6974" s="31"/>
      <c r="F6974" s="31"/>
      <c r="G6974" s="31"/>
    </row>
    <row r="6975" spans="5:7" x14ac:dyDescent="0.25">
      <c r="E6975" s="31"/>
      <c r="F6975" s="31"/>
      <c r="G6975" s="31"/>
    </row>
    <row r="6976" spans="5:7" x14ac:dyDescent="0.25">
      <c r="E6976" s="31"/>
      <c r="F6976" s="31"/>
      <c r="G6976" s="31"/>
    </row>
    <row r="6977" spans="5:7" x14ac:dyDescent="0.25">
      <c r="E6977" s="31"/>
      <c r="F6977" s="31"/>
      <c r="G6977" s="31"/>
    </row>
    <row r="6978" spans="5:7" x14ac:dyDescent="0.25">
      <c r="E6978" s="31"/>
      <c r="F6978" s="31"/>
      <c r="G6978" s="31"/>
    </row>
    <row r="6979" spans="5:7" x14ac:dyDescent="0.25">
      <c r="E6979" s="31"/>
      <c r="F6979" s="31"/>
      <c r="G6979" s="31"/>
    </row>
    <row r="6980" spans="5:7" x14ac:dyDescent="0.25">
      <c r="E6980" s="31"/>
      <c r="F6980" s="31"/>
      <c r="G6980" s="31"/>
    </row>
    <row r="6981" spans="5:7" x14ac:dyDescent="0.25">
      <c r="E6981" s="31"/>
      <c r="F6981" s="31"/>
      <c r="G6981" s="31"/>
    </row>
    <row r="6982" spans="5:7" x14ac:dyDescent="0.25">
      <c r="E6982" s="31"/>
      <c r="F6982" s="31"/>
      <c r="G6982" s="31"/>
    </row>
    <row r="6983" spans="5:7" x14ac:dyDescent="0.25">
      <c r="E6983" s="31"/>
      <c r="F6983" s="31"/>
      <c r="G6983" s="31"/>
    </row>
    <row r="6984" spans="5:7" x14ac:dyDescent="0.25">
      <c r="E6984" s="31"/>
      <c r="F6984" s="31"/>
      <c r="G6984" s="31"/>
    </row>
    <row r="6985" spans="5:7" x14ac:dyDescent="0.25">
      <c r="E6985" s="31"/>
      <c r="F6985" s="31"/>
      <c r="G6985" s="31"/>
    </row>
    <row r="6986" spans="5:7" x14ac:dyDescent="0.25">
      <c r="E6986" s="31"/>
      <c r="F6986" s="31"/>
      <c r="G6986" s="31"/>
    </row>
    <row r="6987" spans="5:7" x14ac:dyDescent="0.25">
      <c r="E6987" s="31"/>
      <c r="F6987" s="31"/>
      <c r="G6987" s="31"/>
    </row>
    <row r="6988" spans="5:7" x14ac:dyDescent="0.25">
      <c r="E6988" s="31"/>
      <c r="F6988" s="31"/>
      <c r="G6988" s="31"/>
    </row>
    <row r="6989" spans="5:7" x14ac:dyDescent="0.25">
      <c r="E6989" s="31"/>
      <c r="F6989" s="31"/>
      <c r="G6989" s="31"/>
    </row>
    <row r="6990" spans="5:7" x14ac:dyDescent="0.25">
      <c r="E6990" s="31"/>
      <c r="F6990" s="31"/>
      <c r="G6990" s="31"/>
    </row>
    <row r="6991" spans="5:7" x14ac:dyDescent="0.25">
      <c r="E6991" s="31"/>
      <c r="F6991" s="31"/>
      <c r="G6991" s="31"/>
    </row>
    <row r="6992" spans="5:7" x14ac:dyDescent="0.25">
      <c r="E6992" s="31"/>
      <c r="F6992" s="31"/>
      <c r="G6992" s="31"/>
    </row>
    <row r="6993" spans="5:7" x14ac:dyDescent="0.25">
      <c r="E6993" s="31"/>
      <c r="F6993" s="31"/>
      <c r="G6993" s="31"/>
    </row>
    <row r="6994" spans="5:7" x14ac:dyDescent="0.25">
      <c r="E6994" s="31"/>
      <c r="F6994" s="31"/>
      <c r="G6994" s="31"/>
    </row>
    <row r="6995" spans="5:7" x14ac:dyDescent="0.25">
      <c r="E6995" s="31"/>
      <c r="F6995" s="31"/>
      <c r="G6995" s="31"/>
    </row>
    <row r="6996" spans="5:7" x14ac:dyDescent="0.25">
      <c r="E6996" s="31"/>
      <c r="F6996" s="31"/>
      <c r="G6996" s="31"/>
    </row>
    <row r="6997" spans="5:7" x14ac:dyDescent="0.25">
      <c r="E6997" s="31"/>
      <c r="F6997" s="31"/>
      <c r="G6997" s="31"/>
    </row>
    <row r="6998" spans="5:7" x14ac:dyDescent="0.25">
      <c r="E6998" s="31"/>
      <c r="F6998" s="31"/>
      <c r="G6998" s="31"/>
    </row>
    <row r="6999" spans="5:7" x14ac:dyDescent="0.25">
      <c r="E6999" s="31"/>
      <c r="F6999" s="31"/>
      <c r="G6999" s="31"/>
    </row>
    <row r="7000" spans="5:7" x14ac:dyDescent="0.25">
      <c r="E7000" s="31"/>
      <c r="F7000" s="31"/>
      <c r="G7000" s="31"/>
    </row>
    <row r="7001" spans="5:7" x14ac:dyDescent="0.25">
      <c r="E7001" s="31"/>
      <c r="F7001" s="31"/>
      <c r="G7001" s="31"/>
    </row>
    <row r="7002" spans="5:7" x14ac:dyDescent="0.25">
      <c r="E7002" s="31"/>
      <c r="F7002" s="31"/>
      <c r="G7002" s="31"/>
    </row>
    <row r="7003" spans="5:7" x14ac:dyDescent="0.25">
      <c r="E7003" s="31"/>
      <c r="F7003" s="31"/>
      <c r="G7003" s="31"/>
    </row>
    <row r="7004" spans="5:7" x14ac:dyDescent="0.25">
      <c r="E7004" s="31"/>
      <c r="F7004" s="31"/>
      <c r="G7004" s="31"/>
    </row>
    <row r="7005" spans="5:7" x14ac:dyDescent="0.25">
      <c r="E7005" s="31"/>
      <c r="F7005" s="31"/>
      <c r="G7005" s="31"/>
    </row>
    <row r="7006" spans="5:7" x14ac:dyDescent="0.25">
      <c r="E7006" s="31"/>
      <c r="F7006" s="31"/>
      <c r="G7006" s="31"/>
    </row>
    <row r="7007" spans="5:7" x14ac:dyDescent="0.25">
      <c r="E7007" s="31"/>
      <c r="F7007" s="31"/>
      <c r="G7007" s="31"/>
    </row>
    <row r="7008" spans="5:7" x14ac:dyDescent="0.25">
      <c r="E7008" s="31"/>
      <c r="F7008" s="31"/>
      <c r="G7008" s="31"/>
    </row>
    <row r="7009" spans="5:7" x14ac:dyDescent="0.25">
      <c r="E7009" s="31"/>
      <c r="F7009" s="31"/>
      <c r="G7009" s="31"/>
    </row>
    <row r="7010" spans="5:7" x14ac:dyDescent="0.25">
      <c r="E7010" s="31"/>
      <c r="F7010" s="31"/>
      <c r="G7010" s="31"/>
    </row>
    <row r="7011" spans="5:7" x14ac:dyDescent="0.25">
      <c r="E7011" s="31"/>
      <c r="F7011" s="31"/>
      <c r="G7011" s="31"/>
    </row>
    <row r="7012" spans="5:7" x14ac:dyDescent="0.25">
      <c r="E7012" s="31"/>
      <c r="F7012" s="31"/>
      <c r="G7012" s="31"/>
    </row>
    <row r="7013" spans="5:7" x14ac:dyDescent="0.25">
      <c r="E7013" s="31"/>
      <c r="F7013" s="31"/>
      <c r="G7013" s="31"/>
    </row>
    <row r="7014" spans="5:7" x14ac:dyDescent="0.25">
      <c r="E7014" s="31"/>
      <c r="F7014" s="31"/>
      <c r="G7014" s="31"/>
    </row>
    <row r="7015" spans="5:7" x14ac:dyDescent="0.25">
      <c r="E7015" s="31"/>
      <c r="F7015" s="31"/>
      <c r="G7015" s="31"/>
    </row>
    <row r="7016" spans="5:7" x14ac:dyDescent="0.25">
      <c r="E7016" s="31"/>
      <c r="F7016" s="31"/>
      <c r="G7016" s="31"/>
    </row>
    <row r="7017" spans="5:7" x14ac:dyDescent="0.25">
      <c r="E7017" s="31"/>
      <c r="F7017" s="31"/>
      <c r="G7017" s="31"/>
    </row>
    <row r="7018" spans="5:7" x14ac:dyDescent="0.25">
      <c r="E7018" s="31"/>
      <c r="F7018" s="31"/>
      <c r="G7018" s="31"/>
    </row>
    <row r="7019" spans="5:7" x14ac:dyDescent="0.25">
      <c r="E7019" s="31"/>
      <c r="F7019" s="31"/>
      <c r="G7019" s="31"/>
    </row>
    <row r="7020" spans="5:7" x14ac:dyDescent="0.25">
      <c r="E7020" s="31"/>
      <c r="F7020" s="31"/>
      <c r="G7020" s="31"/>
    </row>
    <row r="7021" spans="5:7" x14ac:dyDescent="0.25">
      <c r="E7021" s="31"/>
      <c r="F7021" s="31"/>
      <c r="G7021" s="31"/>
    </row>
    <row r="7022" spans="5:7" x14ac:dyDescent="0.25">
      <c r="E7022" s="31"/>
      <c r="F7022" s="31"/>
      <c r="G7022" s="31"/>
    </row>
    <row r="7023" spans="5:7" x14ac:dyDescent="0.25">
      <c r="E7023" s="31"/>
      <c r="F7023" s="31"/>
      <c r="G7023" s="31"/>
    </row>
    <row r="7024" spans="5:7" x14ac:dyDescent="0.25">
      <c r="E7024" s="31"/>
      <c r="F7024" s="31"/>
      <c r="G7024" s="31"/>
    </row>
    <row r="7025" spans="5:7" x14ac:dyDescent="0.25">
      <c r="E7025" s="31"/>
      <c r="F7025" s="31"/>
      <c r="G7025" s="31"/>
    </row>
    <row r="7026" spans="5:7" x14ac:dyDescent="0.25">
      <c r="E7026" s="31"/>
      <c r="F7026" s="31"/>
      <c r="G7026" s="31"/>
    </row>
    <row r="7027" spans="5:7" x14ac:dyDescent="0.25">
      <c r="E7027" s="31"/>
      <c r="F7027" s="31"/>
      <c r="G7027" s="31"/>
    </row>
    <row r="7028" spans="5:7" x14ac:dyDescent="0.25">
      <c r="E7028" s="31"/>
      <c r="F7028" s="31"/>
      <c r="G7028" s="31"/>
    </row>
    <row r="7029" spans="5:7" x14ac:dyDescent="0.25">
      <c r="E7029" s="31"/>
      <c r="F7029" s="31"/>
      <c r="G7029" s="31"/>
    </row>
    <row r="7030" spans="5:7" x14ac:dyDescent="0.25">
      <c r="E7030" s="31"/>
      <c r="F7030" s="31"/>
      <c r="G7030" s="31"/>
    </row>
    <row r="7031" spans="5:7" x14ac:dyDescent="0.25">
      <c r="E7031" s="31"/>
      <c r="F7031" s="31"/>
      <c r="G7031" s="31"/>
    </row>
    <row r="7032" spans="5:7" x14ac:dyDescent="0.25">
      <c r="E7032" s="31"/>
      <c r="F7032" s="31"/>
      <c r="G7032" s="31"/>
    </row>
    <row r="7033" spans="5:7" x14ac:dyDescent="0.25">
      <c r="E7033" s="31"/>
      <c r="F7033" s="31"/>
      <c r="G7033" s="31"/>
    </row>
    <row r="7034" spans="5:7" x14ac:dyDescent="0.25">
      <c r="E7034" s="31"/>
      <c r="F7034" s="31"/>
      <c r="G7034" s="31"/>
    </row>
    <row r="7035" spans="5:7" x14ac:dyDescent="0.25">
      <c r="E7035" s="31"/>
      <c r="F7035" s="31"/>
      <c r="G7035" s="31"/>
    </row>
    <row r="7036" spans="5:7" x14ac:dyDescent="0.25">
      <c r="E7036" s="31"/>
      <c r="F7036" s="31"/>
      <c r="G7036" s="31"/>
    </row>
    <row r="7037" spans="5:7" x14ac:dyDescent="0.25">
      <c r="E7037" s="31"/>
      <c r="F7037" s="31"/>
      <c r="G7037" s="31"/>
    </row>
    <row r="7038" spans="5:7" x14ac:dyDescent="0.25">
      <c r="E7038" s="31"/>
      <c r="F7038" s="31"/>
      <c r="G7038" s="31"/>
    </row>
    <row r="7039" spans="5:7" x14ac:dyDescent="0.25">
      <c r="E7039" s="31"/>
      <c r="F7039" s="31"/>
      <c r="G7039" s="31"/>
    </row>
    <row r="7040" spans="5:7" x14ac:dyDescent="0.25">
      <c r="E7040" s="31"/>
      <c r="F7040" s="31"/>
      <c r="G7040" s="31"/>
    </row>
    <row r="7041" spans="5:7" x14ac:dyDescent="0.25">
      <c r="E7041" s="31"/>
      <c r="F7041" s="31"/>
      <c r="G7041" s="31"/>
    </row>
    <row r="7042" spans="5:7" x14ac:dyDescent="0.25">
      <c r="E7042" s="31"/>
      <c r="F7042" s="31"/>
      <c r="G7042" s="31"/>
    </row>
    <row r="7043" spans="5:7" x14ac:dyDescent="0.25">
      <c r="E7043" s="31"/>
      <c r="F7043" s="31"/>
      <c r="G7043" s="31"/>
    </row>
    <row r="7044" spans="5:7" x14ac:dyDescent="0.25">
      <c r="E7044" s="31"/>
      <c r="F7044" s="31"/>
      <c r="G7044" s="31"/>
    </row>
    <row r="7045" spans="5:7" x14ac:dyDescent="0.25">
      <c r="E7045" s="31"/>
      <c r="F7045" s="31"/>
      <c r="G7045" s="31"/>
    </row>
    <row r="7046" spans="5:7" x14ac:dyDescent="0.25">
      <c r="E7046" s="31"/>
      <c r="F7046" s="31"/>
      <c r="G7046" s="31"/>
    </row>
    <row r="7047" spans="5:7" x14ac:dyDescent="0.25">
      <c r="E7047" s="31"/>
      <c r="F7047" s="31"/>
      <c r="G7047" s="31"/>
    </row>
    <row r="7048" spans="5:7" x14ac:dyDescent="0.25">
      <c r="E7048" s="31"/>
      <c r="F7048" s="31"/>
      <c r="G7048" s="31"/>
    </row>
    <row r="7049" spans="5:7" x14ac:dyDescent="0.25">
      <c r="E7049" s="31"/>
      <c r="F7049" s="31"/>
      <c r="G7049" s="31"/>
    </row>
    <row r="7050" spans="5:7" x14ac:dyDescent="0.25">
      <c r="E7050" s="31"/>
      <c r="F7050" s="31"/>
      <c r="G7050" s="31"/>
    </row>
    <row r="7051" spans="5:7" x14ac:dyDescent="0.25">
      <c r="E7051" s="31"/>
      <c r="F7051" s="31"/>
      <c r="G7051" s="31"/>
    </row>
    <row r="7052" spans="5:7" x14ac:dyDescent="0.25">
      <c r="E7052" s="31"/>
      <c r="F7052" s="31"/>
      <c r="G7052" s="31"/>
    </row>
    <row r="7053" spans="5:7" x14ac:dyDescent="0.25">
      <c r="E7053" s="31"/>
      <c r="F7053" s="31"/>
      <c r="G7053" s="31"/>
    </row>
    <row r="7054" spans="5:7" x14ac:dyDescent="0.25">
      <c r="E7054" s="31"/>
      <c r="F7054" s="31"/>
      <c r="G7054" s="31"/>
    </row>
    <row r="7055" spans="5:7" x14ac:dyDescent="0.25">
      <c r="E7055" s="31"/>
      <c r="F7055" s="31"/>
      <c r="G7055" s="31"/>
    </row>
    <row r="7056" spans="5:7" x14ac:dyDescent="0.25">
      <c r="E7056" s="31"/>
      <c r="F7056" s="31"/>
      <c r="G7056" s="31"/>
    </row>
    <row r="7057" spans="5:7" x14ac:dyDescent="0.25">
      <c r="E7057" s="31"/>
      <c r="F7057" s="31"/>
      <c r="G7057" s="31"/>
    </row>
    <row r="7058" spans="5:7" x14ac:dyDescent="0.25">
      <c r="E7058" s="31"/>
      <c r="F7058" s="31"/>
      <c r="G7058" s="31"/>
    </row>
    <row r="7059" spans="5:7" x14ac:dyDescent="0.25">
      <c r="E7059" s="31"/>
      <c r="F7059" s="31"/>
      <c r="G7059" s="31"/>
    </row>
    <row r="7060" spans="5:7" x14ac:dyDescent="0.25">
      <c r="E7060" s="31"/>
      <c r="F7060" s="31"/>
      <c r="G7060" s="31"/>
    </row>
    <row r="7061" spans="5:7" x14ac:dyDescent="0.25">
      <c r="E7061" s="31"/>
      <c r="F7061" s="31"/>
      <c r="G7061" s="31"/>
    </row>
    <row r="7062" spans="5:7" x14ac:dyDescent="0.25">
      <c r="E7062" s="31"/>
      <c r="F7062" s="31"/>
      <c r="G7062" s="31"/>
    </row>
    <row r="7063" spans="5:7" x14ac:dyDescent="0.25">
      <c r="E7063" s="31"/>
      <c r="F7063" s="31"/>
      <c r="G7063" s="31"/>
    </row>
    <row r="7064" spans="5:7" x14ac:dyDescent="0.25">
      <c r="E7064" s="31"/>
      <c r="F7064" s="31"/>
      <c r="G7064" s="31"/>
    </row>
    <row r="7065" spans="5:7" x14ac:dyDescent="0.25">
      <c r="E7065" s="31"/>
      <c r="F7065" s="31"/>
      <c r="G7065" s="31"/>
    </row>
    <row r="7066" spans="5:7" x14ac:dyDescent="0.25">
      <c r="E7066" s="31"/>
      <c r="F7066" s="31"/>
      <c r="G7066" s="31"/>
    </row>
    <row r="7067" spans="5:7" x14ac:dyDescent="0.25">
      <c r="E7067" s="31"/>
      <c r="F7067" s="31"/>
      <c r="G7067" s="31"/>
    </row>
    <row r="7068" spans="5:7" x14ac:dyDescent="0.25">
      <c r="E7068" s="31"/>
      <c r="F7068" s="31"/>
      <c r="G7068" s="31"/>
    </row>
    <row r="7069" spans="5:7" x14ac:dyDescent="0.25">
      <c r="E7069" s="31"/>
      <c r="F7069" s="31"/>
      <c r="G7069" s="31"/>
    </row>
    <row r="7070" spans="5:7" x14ac:dyDescent="0.25">
      <c r="E7070" s="31"/>
      <c r="F7070" s="31"/>
      <c r="G7070" s="31"/>
    </row>
    <row r="7071" spans="5:7" x14ac:dyDescent="0.25">
      <c r="E7071" s="31"/>
      <c r="F7071" s="31"/>
      <c r="G7071" s="31"/>
    </row>
    <row r="7072" spans="5:7" x14ac:dyDescent="0.25">
      <c r="E7072" s="31"/>
      <c r="F7072" s="31"/>
      <c r="G7072" s="31"/>
    </row>
    <row r="7073" spans="5:7" x14ac:dyDescent="0.25">
      <c r="E7073" s="31"/>
      <c r="F7073" s="31"/>
      <c r="G7073" s="31"/>
    </row>
    <row r="7074" spans="5:7" x14ac:dyDescent="0.25">
      <c r="E7074" s="31"/>
      <c r="F7074" s="31"/>
      <c r="G7074" s="31"/>
    </row>
    <row r="7075" spans="5:7" x14ac:dyDescent="0.25">
      <c r="E7075" s="31"/>
      <c r="F7075" s="31"/>
      <c r="G7075" s="31"/>
    </row>
    <row r="7076" spans="5:7" x14ac:dyDescent="0.25">
      <c r="E7076" s="31"/>
      <c r="F7076" s="31"/>
      <c r="G7076" s="31"/>
    </row>
    <row r="7077" spans="5:7" x14ac:dyDescent="0.25">
      <c r="E7077" s="31"/>
      <c r="F7077" s="31"/>
      <c r="G7077" s="31"/>
    </row>
    <row r="7078" spans="5:7" x14ac:dyDescent="0.25">
      <c r="E7078" s="31"/>
      <c r="F7078" s="31"/>
      <c r="G7078" s="31"/>
    </row>
    <row r="7079" spans="5:7" x14ac:dyDescent="0.25">
      <c r="E7079" s="31"/>
      <c r="F7079" s="31"/>
      <c r="G7079" s="31"/>
    </row>
    <row r="7080" spans="5:7" x14ac:dyDescent="0.25">
      <c r="E7080" s="31"/>
      <c r="F7080" s="31"/>
      <c r="G7080" s="31"/>
    </row>
    <row r="7081" spans="5:7" x14ac:dyDescent="0.25">
      <c r="E7081" s="31"/>
      <c r="F7081" s="31"/>
      <c r="G7081" s="31"/>
    </row>
    <row r="7082" spans="5:7" x14ac:dyDescent="0.25">
      <c r="E7082" s="31"/>
      <c r="F7082" s="31"/>
      <c r="G7082" s="31"/>
    </row>
    <row r="7083" spans="5:7" x14ac:dyDescent="0.25">
      <c r="E7083" s="31"/>
      <c r="F7083" s="31"/>
      <c r="G7083" s="31"/>
    </row>
    <row r="7084" spans="5:7" x14ac:dyDescent="0.25">
      <c r="E7084" s="31"/>
      <c r="F7084" s="31"/>
      <c r="G7084" s="31"/>
    </row>
    <row r="7085" spans="5:7" x14ac:dyDescent="0.25">
      <c r="E7085" s="31"/>
      <c r="F7085" s="31"/>
      <c r="G7085" s="31"/>
    </row>
    <row r="7086" spans="5:7" x14ac:dyDescent="0.25">
      <c r="E7086" s="31"/>
      <c r="F7086" s="31"/>
      <c r="G7086" s="31"/>
    </row>
    <row r="7087" spans="5:7" x14ac:dyDescent="0.25">
      <c r="E7087" s="31"/>
      <c r="F7087" s="31"/>
      <c r="G7087" s="31"/>
    </row>
    <row r="7088" spans="5:7" x14ac:dyDescent="0.25">
      <c r="E7088" s="31"/>
      <c r="F7088" s="31"/>
      <c r="G7088" s="31"/>
    </row>
    <row r="7089" spans="5:7" x14ac:dyDescent="0.25">
      <c r="E7089" s="31"/>
      <c r="F7089" s="31"/>
      <c r="G7089" s="31"/>
    </row>
    <row r="7090" spans="5:7" x14ac:dyDescent="0.25">
      <c r="E7090" s="31"/>
      <c r="F7090" s="31"/>
      <c r="G7090" s="31"/>
    </row>
    <row r="7091" spans="5:7" x14ac:dyDescent="0.25">
      <c r="E7091" s="31"/>
      <c r="F7091" s="31"/>
      <c r="G7091" s="31"/>
    </row>
    <row r="7092" spans="5:7" x14ac:dyDescent="0.25">
      <c r="E7092" s="31"/>
      <c r="F7092" s="31"/>
      <c r="G7092" s="31"/>
    </row>
    <row r="7093" spans="5:7" x14ac:dyDescent="0.25">
      <c r="E7093" s="31"/>
      <c r="F7093" s="31"/>
      <c r="G7093" s="31"/>
    </row>
    <row r="7094" spans="5:7" x14ac:dyDescent="0.25">
      <c r="E7094" s="31"/>
      <c r="F7094" s="31"/>
      <c r="G7094" s="31"/>
    </row>
    <row r="7095" spans="5:7" x14ac:dyDescent="0.25">
      <c r="E7095" s="31"/>
      <c r="F7095" s="31"/>
      <c r="G7095" s="31"/>
    </row>
    <row r="7096" spans="5:7" x14ac:dyDescent="0.25">
      <c r="E7096" s="31"/>
      <c r="F7096" s="31"/>
      <c r="G7096" s="31"/>
    </row>
    <row r="7097" spans="5:7" x14ac:dyDescent="0.25">
      <c r="E7097" s="31"/>
      <c r="F7097" s="31"/>
      <c r="G7097" s="31"/>
    </row>
    <row r="7098" spans="5:7" x14ac:dyDescent="0.25">
      <c r="E7098" s="31"/>
      <c r="F7098" s="31"/>
      <c r="G7098" s="31"/>
    </row>
    <row r="7099" spans="5:7" x14ac:dyDescent="0.25">
      <c r="E7099" s="31"/>
      <c r="F7099" s="31"/>
      <c r="G7099" s="31"/>
    </row>
    <row r="7100" spans="5:7" x14ac:dyDescent="0.25">
      <c r="E7100" s="31"/>
      <c r="F7100" s="31"/>
      <c r="G7100" s="31"/>
    </row>
    <row r="7101" spans="5:7" x14ac:dyDescent="0.25">
      <c r="E7101" s="31"/>
      <c r="F7101" s="31"/>
      <c r="G7101" s="31"/>
    </row>
    <row r="7102" spans="5:7" x14ac:dyDescent="0.25">
      <c r="E7102" s="31"/>
      <c r="F7102" s="31"/>
      <c r="G7102" s="31"/>
    </row>
    <row r="7103" spans="5:7" x14ac:dyDescent="0.25">
      <c r="E7103" s="31"/>
      <c r="F7103" s="31"/>
      <c r="G7103" s="31"/>
    </row>
    <row r="7104" spans="5:7" x14ac:dyDescent="0.25">
      <c r="E7104" s="31"/>
      <c r="F7104" s="31"/>
      <c r="G7104" s="31"/>
    </row>
    <row r="7105" spans="5:7" x14ac:dyDescent="0.25">
      <c r="E7105" s="31"/>
      <c r="F7105" s="31"/>
      <c r="G7105" s="31"/>
    </row>
    <row r="7106" spans="5:7" x14ac:dyDescent="0.25">
      <c r="E7106" s="31"/>
      <c r="F7106" s="31"/>
      <c r="G7106" s="31"/>
    </row>
    <row r="7107" spans="5:7" x14ac:dyDescent="0.25">
      <c r="E7107" s="31"/>
      <c r="F7107" s="31"/>
      <c r="G7107" s="31"/>
    </row>
    <row r="7108" spans="5:7" x14ac:dyDescent="0.25">
      <c r="E7108" s="31"/>
      <c r="F7108" s="31"/>
      <c r="G7108" s="31"/>
    </row>
    <row r="7109" spans="5:7" x14ac:dyDescent="0.25">
      <c r="E7109" s="31"/>
      <c r="F7109" s="31"/>
      <c r="G7109" s="31"/>
    </row>
    <row r="7110" spans="5:7" x14ac:dyDescent="0.25">
      <c r="E7110" s="31"/>
      <c r="F7110" s="31"/>
      <c r="G7110" s="31"/>
    </row>
    <row r="7111" spans="5:7" x14ac:dyDescent="0.25">
      <c r="E7111" s="31"/>
      <c r="F7111" s="31"/>
      <c r="G7111" s="31"/>
    </row>
    <row r="7112" spans="5:7" x14ac:dyDescent="0.25">
      <c r="E7112" s="31"/>
      <c r="F7112" s="31"/>
      <c r="G7112" s="31"/>
    </row>
    <row r="7113" spans="5:7" x14ac:dyDescent="0.25">
      <c r="E7113" s="31"/>
      <c r="F7113" s="31"/>
      <c r="G7113" s="31"/>
    </row>
    <row r="7114" spans="5:7" x14ac:dyDescent="0.25">
      <c r="E7114" s="31"/>
      <c r="F7114" s="31"/>
      <c r="G7114" s="31"/>
    </row>
    <row r="7115" spans="5:7" x14ac:dyDescent="0.25">
      <c r="E7115" s="31"/>
      <c r="F7115" s="31"/>
      <c r="G7115" s="31"/>
    </row>
    <row r="7116" spans="5:7" x14ac:dyDescent="0.25">
      <c r="E7116" s="31"/>
      <c r="F7116" s="31"/>
      <c r="G7116" s="31"/>
    </row>
    <row r="7117" spans="5:7" x14ac:dyDescent="0.25">
      <c r="E7117" s="31"/>
      <c r="F7117" s="31"/>
      <c r="G7117" s="31"/>
    </row>
    <row r="7118" spans="5:7" x14ac:dyDescent="0.25">
      <c r="E7118" s="31"/>
      <c r="F7118" s="31"/>
      <c r="G7118" s="31"/>
    </row>
    <row r="7119" spans="5:7" x14ac:dyDescent="0.25">
      <c r="E7119" s="31"/>
      <c r="F7119" s="31"/>
      <c r="G7119" s="31"/>
    </row>
    <row r="7120" spans="5:7" x14ac:dyDescent="0.25">
      <c r="E7120" s="31"/>
      <c r="F7120" s="31"/>
      <c r="G7120" s="31"/>
    </row>
    <row r="7121" spans="5:7" x14ac:dyDescent="0.25">
      <c r="E7121" s="31"/>
      <c r="F7121" s="31"/>
      <c r="G7121" s="31"/>
    </row>
    <row r="7122" spans="5:7" x14ac:dyDescent="0.25">
      <c r="E7122" s="31"/>
      <c r="F7122" s="31"/>
      <c r="G7122" s="31"/>
    </row>
    <row r="7123" spans="5:7" x14ac:dyDescent="0.25">
      <c r="E7123" s="31"/>
      <c r="F7123" s="31"/>
      <c r="G7123" s="31"/>
    </row>
    <row r="7124" spans="5:7" x14ac:dyDescent="0.25">
      <c r="E7124" s="31"/>
      <c r="F7124" s="31"/>
      <c r="G7124" s="31"/>
    </row>
    <row r="7125" spans="5:7" x14ac:dyDescent="0.25">
      <c r="E7125" s="31"/>
      <c r="F7125" s="31"/>
      <c r="G7125" s="31"/>
    </row>
    <row r="7126" spans="5:7" x14ac:dyDescent="0.25">
      <c r="E7126" s="31"/>
      <c r="F7126" s="31"/>
      <c r="G7126" s="31"/>
    </row>
    <row r="7127" spans="5:7" x14ac:dyDescent="0.25">
      <c r="E7127" s="31"/>
      <c r="F7127" s="31"/>
      <c r="G7127" s="31"/>
    </row>
    <row r="7128" spans="5:7" x14ac:dyDescent="0.25">
      <c r="E7128" s="31"/>
      <c r="F7128" s="31"/>
      <c r="G7128" s="31"/>
    </row>
    <row r="7129" spans="5:7" x14ac:dyDescent="0.25">
      <c r="E7129" s="31"/>
      <c r="F7129" s="31"/>
      <c r="G7129" s="31"/>
    </row>
    <row r="7130" spans="5:7" x14ac:dyDescent="0.25">
      <c r="E7130" s="31"/>
      <c r="F7130" s="31"/>
      <c r="G7130" s="31"/>
    </row>
    <row r="7131" spans="5:7" x14ac:dyDescent="0.25">
      <c r="E7131" s="31"/>
      <c r="F7131" s="31"/>
      <c r="G7131" s="31"/>
    </row>
    <row r="7132" spans="5:7" x14ac:dyDescent="0.25">
      <c r="E7132" s="31"/>
      <c r="F7132" s="31"/>
      <c r="G7132" s="31"/>
    </row>
    <row r="7133" spans="5:7" x14ac:dyDescent="0.25">
      <c r="E7133" s="31"/>
      <c r="F7133" s="31"/>
      <c r="G7133" s="31"/>
    </row>
    <row r="7134" spans="5:7" x14ac:dyDescent="0.25">
      <c r="E7134" s="31"/>
      <c r="F7134" s="31"/>
      <c r="G7134" s="31"/>
    </row>
    <row r="7135" spans="5:7" x14ac:dyDescent="0.25">
      <c r="E7135" s="31"/>
      <c r="F7135" s="31"/>
      <c r="G7135" s="31"/>
    </row>
    <row r="7136" spans="5:7" x14ac:dyDescent="0.25">
      <c r="E7136" s="31"/>
      <c r="F7136" s="31"/>
      <c r="G7136" s="31"/>
    </row>
    <row r="7137" spans="5:7" x14ac:dyDescent="0.25">
      <c r="E7137" s="31"/>
      <c r="F7137" s="31"/>
      <c r="G7137" s="31"/>
    </row>
    <row r="7138" spans="5:7" x14ac:dyDescent="0.25">
      <c r="E7138" s="31"/>
      <c r="F7138" s="31"/>
      <c r="G7138" s="31"/>
    </row>
    <row r="7139" spans="5:7" x14ac:dyDescent="0.25">
      <c r="E7139" s="31"/>
      <c r="F7139" s="31"/>
      <c r="G7139" s="31"/>
    </row>
    <row r="7140" spans="5:7" x14ac:dyDescent="0.25">
      <c r="E7140" s="31"/>
      <c r="F7140" s="31"/>
      <c r="G7140" s="31"/>
    </row>
    <row r="7141" spans="5:7" x14ac:dyDescent="0.25">
      <c r="E7141" s="31"/>
      <c r="F7141" s="31"/>
      <c r="G7141" s="31"/>
    </row>
    <row r="7142" spans="5:7" x14ac:dyDescent="0.25">
      <c r="E7142" s="31"/>
      <c r="F7142" s="31"/>
      <c r="G7142" s="31"/>
    </row>
    <row r="7143" spans="5:7" x14ac:dyDescent="0.25">
      <c r="E7143" s="31"/>
      <c r="F7143" s="31"/>
      <c r="G7143" s="31"/>
    </row>
    <row r="7144" spans="5:7" x14ac:dyDescent="0.25">
      <c r="E7144" s="31"/>
      <c r="F7144" s="31"/>
      <c r="G7144" s="31"/>
    </row>
    <row r="7145" spans="5:7" x14ac:dyDescent="0.25">
      <c r="E7145" s="31"/>
      <c r="F7145" s="31"/>
      <c r="G7145" s="31"/>
    </row>
    <row r="7146" spans="5:7" x14ac:dyDescent="0.25">
      <c r="E7146" s="31"/>
      <c r="F7146" s="31"/>
      <c r="G7146" s="31"/>
    </row>
    <row r="7147" spans="5:7" x14ac:dyDescent="0.25">
      <c r="E7147" s="31"/>
      <c r="F7147" s="31"/>
      <c r="G7147" s="31"/>
    </row>
    <row r="7148" spans="5:7" x14ac:dyDescent="0.25">
      <c r="E7148" s="31"/>
      <c r="F7148" s="31"/>
      <c r="G7148" s="31"/>
    </row>
    <row r="7149" spans="5:7" x14ac:dyDescent="0.25">
      <c r="E7149" s="31"/>
      <c r="F7149" s="31"/>
      <c r="G7149" s="31"/>
    </row>
    <row r="7150" spans="5:7" x14ac:dyDescent="0.25">
      <c r="E7150" s="31"/>
      <c r="F7150" s="31"/>
      <c r="G7150" s="31"/>
    </row>
    <row r="7151" spans="5:7" x14ac:dyDescent="0.25">
      <c r="E7151" s="31"/>
      <c r="F7151" s="31"/>
      <c r="G7151" s="31"/>
    </row>
    <row r="7152" spans="5:7" x14ac:dyDescent="0.25">
      <c r="E7152" s="31"/>
      <c r="F7152" s="31"/>
      <c r="G7152" s="31"/>
    </row>
    <row r="7153" spans="5:7" x14ac:dyDescent="0.25">
      <c r="E7153" s="31"/>
      <c r="F7153" s="31"/>
      <c r="G7153" s="31"/>
    </row>
    <row r="7154" spans="5:7" x14ac:dyDescent="0.25">
      <c r="E7154" s="31"/>
      <c r="F7154" s="31"/>
      <c r="G7154" s="31"/>
    </row>
    <row r="7155" spans="5:7" x14ac:dyDescent="0.25">
      <c r="E7155" s="31"/>
      <c r="F7155" s="31"/>
      <c r="G7155" s="31"/>
    </row>
    <row r="7156" spans="5:7" x14ac:dyDescent="0.25">
      <c r="E7156" s="31"/>
      <c r="F7156" s="31"/>
      <c r="G7156" s="31"/>
    </row>
    <row r="7157" spans="5:7" x14ac:dyDescent="0.25">
      <c r="E7157" s="31"/>
      <c r="F7157" s="31"/>
      <c r="G7157" s="31"/>
    </row>
    <row r="7158" spans="5:7" x14ac:dyDescent="0.25">
      <c r="E7158" s="31"/>
      <c r="F7158" s="31"/>
      <c r="G7158" s="31"/>
    </row>
    <row r="7159" spans="5:7" x14ac:dyDescent="0.25">
      <c r="E7159" s="31"/>
      <c r="F7159" s="31"/>
      <c r="G7159" s="31"/>
    </row>
    <row r="7160" spans="5:7" x14ac:dyDescent="0.25">
      <c r="E7160" s="31"/>
      <c r="F7160" s="31"/>
      <c r="G7160" s="31"/>
    </row>
    <row r="7161" spans="5:7" x14ac:dyDescent="0.25">
      <c r="E7161" s="31"/>
      <c r="F7161" s="31"/>
      <c r="G7161" s="31"/>
    </row>
    <row r="7162" spans="5:7" x14ac:dyDescent="0.25">
      <c r="E7162" s="31"/>
      <c r="F7162" s="31"/>
      <c r="G7162" s="31"/>
    </row>
    <row r="7163" spans="5:7" x14ac:dyDescent="0.25">
      <c r="E7163" s="31"/>
      <c r="F7163" s="31"/>
      <c r="G7163" s="31"/>
    </row>
    <row r="7164" spans="5:7" x14ac:dyDescent="0.25">
      <c r="E7164" s="31"/>
      <c r="F7164" s="31"/>
      <c r="G7164" s="31"/>
    </row>
    <row r="7165" spans="5:7" x14ac:dyDescent="0.25">
      <c r="E7165" s="31"/>
      <c r="F7165" s="31"/>
      <c r="G7165" s="31"/>
    </row>
    <row r="7166" spans="5:7" x14ac:dyDescent="0.25">
      <c r="E7166" s="31"/>
      <c r="F7166" s="31"/>
      <c r="G7166" s="31"/>
    </row>
    <row r="7167" spans="5:7" x14ac:dyDescent="0.25">
      <c r="E7167" s="31"/>
      <c r="F7167" s="31"/>
      <c r="G7167" s="31"/>
    </row>
    <row r="7168" spans="5:7" x14ac:dyDescent="0.25">
      <c r="E7168" s="31"/>
      <c r="F7168" s="31"/>
      <c r="G7168" s="31"/>
    </row>
    <row r="7169" spans="5:7" x14ac:dyDescent="0.25">
      <c r="E7169" s="31"/>
      <c r="F7169" s="31"/>
      <c r="G7169" s="31"/>
    </row>
    <row r="7170" spans="5:7" x14ac:dyDescent="0.25">
      <c r="E7170" s="31"/>
      <c r="F7170" s="31"/>
      <c r="G7170" s="31"/>
    </row>
    <row r="7171" spans="5:7" x14ac:dyDescent="0.25">
      <c r="E7171" s="31"/>
      <c r="F7171" s="31"/>
      <c r="G7171" s="31"/>
    </row>
    <row r="7172" spans="5:7" x14ac:dyDescent="0.25">
      <c r="E7172" s="31"/>
      <c r="F7172" s="31"/>
      <c r="G7172" s="31"/>
    </row>
    <row r="7173" spans="5:7" x14ac:dyDescent="0.25">
      <c r="E7173" s="31"/>
      <c r="F7173" s="31"/>
      <c r="G7173" s="31"/>
    </row>
    <row r="7174" spans="5:7" x14ac:dyDescent="0.25">
      <c r="E7174" s="31"/>
      <c r="F7174" s="31"/>
      <c r="G7174" s="31"/>
    </row>
    <row r="7175" spans="5:7" x14ac:dyDescent="0.25">
      <c r="E7175" s="31"/>
      <c r="F7175" s="31"/>
      <c r="G7175" s="31"/>
    </row>
    <row r="7176" spans="5:7" x14ac:dyDescent="0.25">
      <c r="E7176" s="31"/>
      <c r="F7176" s="31"/>
      <c r="G7176" s="31"/>
    </row>
    <row r="7177" spans="5:7" x14ac:dyDescent="0.25">
      <c r="E7177" s="31"/>
      <c r="F7177" s="31"/>
      <c r="G7177" s="31"/>
    </row>
    <row r="7178" spans="5:7" x14ac:dyDescent="0.25">
      <c r="E7178" s="31"/>
      <c r="F7178" s="31"/>
      <c r="G7178" s="31"/>
    </row>
    <row r="7179" spans="5:7" x14ac:dyDescent="0.25">
      <c r="E7179" s="31"/>
      <c r="F7179" s="31"/>
      <c r="G7179" s="31"/>
    </row>
    <row r="7180" spans="5:7" x14ac:dyDescent="0.25">
      <c r="E7180" s="31"/>
      <c r="F7180" s="31"/>
      <c r="G7180" s="31"/>
    </row>
    <row r="7181" spans="5:7" x14ac:dyDescent="0.25">
      <c r="E7181" s="31"/>
      <c r="F7181" s="31"/>
      <c r="G7181" s="31"/>
    </row>
    <row r="7182" spans="5:7" x14ac:dyDescent="0.25">
      <c r="E7182" s="31"/>
      <c r="F7182" s="31"/>
      <c r="G7182" s="31"/>
    </row>
    <row r="7183" spans="5:7" x14ac:dyDescent="0.25">
      <c r="E7183" s="31"/>
      <c r="F7183" s="31"/>
      <c r="G7183" s="31"/>
    </row>
    <row r="7184" spans="5:7" x14ac:dyDescent="0.25">
      <c r="E7184" s="31"/>
      <c r="F7184" s="31"/>
      <c r="G7184" s="31"/>
    </row>
    <row r="7185" spans="5:7" x14ac:dyDescent="0.25">
      <c r="E7185" s="31"/>
      <c r="F7185" s="31"/>
      <c r="G7185" s="31"/>
    </row>
    <row r="7186" spans="5:7" x14ac:dyDescent="0.25">
      <c r="E7186" s="31"/>
      <c r="F7186" s="31"/>
      <c r="G7186" s="31"/>
    </row>
    <row r="7187" spans="5:7" x14ac:dyDescent="0.25">
      <c r="E7187" s="31"/>
      <c r="F7187" s="31"/>
      <c r="G7187" s="31"/>
    </row>
    <row r="7188" spans="5:7" x14ac:dyDescent="0.25">
      <c r="E7188" s="31"/>
      <c r="F7188" s="31"/>
      <c r="G7188" s="31"/>
    </row>
    <row r="7189" spans="5:7" x14ac:dyDescent="0.25">
      <c r="E7189" s="31"/>
      <c r="F7189" s="31"/>
      <c r="G7189" s="31"/>
    </row>
    <row r="7190" spans="5:7" x14ac:dyDescent="0.25">
      <c r="E7190" s="31"/>
      <c r="F7190" s="31"/>
      <c r="G7190" s="31"/>
    </row>
    <row r="7191" spans="5:7" x14ac:dyDescent="0.25">
      <c r="E7191" s="31"/>
      <c r="F7191" s="31"/>
      <c r="G7191" s="31"/>
    </row>
    <row r="7192" spans="5:7" x14ac:dyDescent="0.25">
      <c r="E7192" s="31"/>
      <c r="F7192" s="31"/>
      <c r="G7192" s="31"/>
    </row>
    <row r="7193" spans="5:7" x14ac:dyDescent="0.25">
      <c r="E7193" s="31"/>
      <c r="F7193" s="31"/>
      <c r="G7193" s="31"/>
    </row>
    <row r="7194" spans="5:7" x14ac:dyDescent="0.25">
      <c r="E7194" s="31"/>
      <c r="F7194" s="31"/>
      <c r="G7194" s="31"/>
    </row>
    <row r="7195" spans="5:7" x14ac:dyDescent="0.25">
      <c r="E7195" s="31"/>
      <c r="F7195" s="31"/>
      <c r="G7195" s="31"/>
    </row>
    <row r="7196" spans="5:7" x14ac:dyDescent="0.25">
      <c r="E7196" s="31"/>
      <c r="F7196" s="31"/>
      <c r="G7196" s="31"/>
    </row>
    <row r="7197" spans="5:7" x14ac:dyDescent="0.25">
      <c r="E7197" s="31"/>
      <c r="F7197" s="31"/>
      <c r="G7197" s="31"/>
    </row>
    <row r="7198" spans="5:7" x14ac:dyDescent="0.25">
      <c r="E7198" s="31"/>
      <c r="F7198" s="31"/>
      <c r="G7198" s="31"/>
    </row>
    <row r="7199" spans="5:7" x14ac:dyDescent="0.25">
      <c r="E7199" s="31"/>
      <c r="F7199" s="31"/>
      <c r="G7199" s="31"/>
    </row>
    <row r="7200" spans="5:7" x14ac:dyDescent="0.25">
      <c r="E7200" s="31"/>
      <c r="F7200" s="31"/>
      <c r="G7200" s="31"/>
    </row>
    <row r="7201" spans="5:7" x14ac:dyDescent="0.25">
      <c r="E7201" s="31"/>
      <c r="F7201" s="31"/>
      <c r="G7201" s="31"/>
    </row>
    <row r="7202" spans="5:7" x14ac:dyDescent="0.25">
      <c r="E7202" s="31"/>
      <c r="F7202" s="31"/>
      <c r="G7202" s="31"/>
    </row>
    <row r="7203" spans="5:7" x14ac:dyDescent="0.25">
      <c r="E7203" s="31"/>
      <c r="F7203" s="31"/>
      <c r="G7203" s="31"/>
    </row>
    <row r="7204" spans="5:7" x14ac:dyDescent="0.25">
      <c r="E7204" s="31"/>
      <c r="F7204" s="31"/>
      <c r="G7204" s="31"/>
    </row>
    <row r="7205" spans="5:7" x14ac:dyDescent="0.25">
      <c r="E7205" s="31"/>
      <c r="F7205" s="31"/>
      <c r="G7205" s="31"/>
    </row>
    <row r="7206" spans="5:7" x14ac:dyDescent="0.25">
      <c r="E7206" s="31"/>
      <c r="F7206" s="31"/>
      <c r="G7206" s="31"/>
    </row>
    <row r="7207" spans="5:7" x14ac:dyDescent="0.25">
      <c r="E7207" s="31"/>
      <c r="F7207" s="31"/>
      <c r="G7207" s="31"/>
    </row>
    <row r="7208" spans="5:7" x14ac:dyDescent="0.25">
      <c r="E7208" s="31"/>
      <c r="F7208" s="31"/>
      <c r="G7208" s="31"/>
    </row>
    <row r="7209" spans="5:7" x14ac:dyDescent="0.25">
      <c r="E7209" s="31"/>
      <c r="F7209" s="31"/>
      <c r="G7209" s="31"/>
    </row>
    <row r="7210" spans="5:7" x14ac:dyDescent="0.25">
      <c r="E7210" s="31"/>
      <c r="F7210" s="31"/>
      <c r="G7210" s="31"/>
    </row>
    <row r="7211" spans="5:7" x14ac:dyDescent="0.25">
      <c r="E7211" s="31"/>
      <c r="F7211" s="31"/>
      <c r="G7211" s="31"/>
    </row>
    <row r="7212" spans="5:7" x14ac:dyDescent="0.25">
      <c r="E7212" s="31"/>
      <c r="F7212" s="31"/>
      <c r="G7212" s="31"/>
    </row>
    <row r="7213" spans="5:7" x14ac:dyDescent="0.25">
      <c r="E7213" s="31"/>
      <c r="F7213" s="31"/>
      <c r="G7213" s="31"/>
    </row>
    <row r="7214" spans="5:7" x14ac:dyDescent="0.25">
      <c r="E7214" s="31"/>
      <c r="F7214" s="31"/>
      <c r="G7214" s="31"/>
    </row>
    <row r="7215" spans="5:7" x14ac:dyDescent="0.25">
      <c r="E7215" s="31"/>
      <c r="F7215" s="31"/>
      <c r="G7215" s="31"/>
    </row>
    <row r="7216" spans="5:7" x14ac:dyDescent="0.25">
      <c r="E7216" s="31"/>
      <c r="F7216" s="31"/>
      <c r="G7216" s="31"/>
    </row>
    <row r="7217" spans="5:7" x14ac:dyDescent="0.25">
      <c r="E7217" s="31"/>
      <c r="F7217" s="31"/>
      <c r="G7217" s="31"/>
    </row>
    <row r="7218" spans="5:7" x14ac:dyDescent="0.25">
      <c r="E7218" s="31"/>
      <c r="F7218" s="31"/>
      <c r="G7218" s="31"/>
    </row>
    <row r="7219" spans="5:7" x14ac:dyDescent="0.25">
      <c r="E7219" s="31"/>
      <c r="F7219" s="31"/>
      <c r="G7219" s="31"/>
    </row>
    <row r="7220" spans="5:7" x14ac:dyDescent="0.25">
      <c r="E7220" s="31"/>
      <c r="F7220" s="31"/>
      <c r="G7220" s="31"/>
    </row>
    <row r="7221" spans="5:7" x14ac:dyDescent="0.25">
      <c r="E7221" s="31"/>
      <c r="F7221" s="31"/>
      <c r="G7221" s="31"/>
    </row>
    <row r="7222" spans="5:7" x14ac:dyDescent="0.25">
      <c r="E7222" s="31"/>
      <c r="F7222" s="31"/>
      <c r="G7222" s="31"/>
    </row>
    <row r="7223" spans="5:7" x14ac:dyDescent="0.25">
      <c r="E7223" s="31"/>
      <c r="F7223" s="31"/>
      <c r="G7223" s="31"/>
    </row>
    <row r="7224" spans="5:7" x14ac:dyDescent="0.25">
      <c r="E7224" s="31"/>
      <c r="F7224" s="31"/>
      <c r="G7224" s="31"/>
    </row>
    <row r="7225" spans="5:7" x14ac:dyDescent="0.25">
      <c r="E7225" s="31"/>
      <c r="F7225" s="31"/>
      <c r="G7225" s="31"/>
    </row>
    <row r="7226" spans="5:7" x14ac:dyDescent="0.25">
      <c r="E7226" s="31"/>
      <c r="F7226" s="31"/>
      <c r="G7226" s="31"/>
    </row>
    <row r="7227" spans="5:7" x14ac:dyDescent="0.25">
      <c r="E7227" s="31"/>
      <c r="F7227" s="31"/>
      <c r="G7227" s="31"/>
    </row>
    <row r="7228" spans="5:7" x14ac:dyDescent="0.25">
      <c r="E7228" s="31"/>
      <c r="F7228" s="31"/>
      <c r="G7228" s="31"/>
    </row>
    <row r="7229" spans="5:7" x14ac:dyDescent="0.25">
      <c r="E7229" s="31"/>
      <c r="F7229" s="31"/>
      <c r="G7229" s="31"/>
    </row>
    <row r="7230" spans="5:7" x14ac:dyDescent="0.25">
      <c r="E7230" s="31"/>
      <c r="F7230" s="31"/>
      <c r="G7230" s="31"/>
    </row>
    <row r="7231" spans="5:7" x14ac:dyDescent="0.25">
      <c r="E7231" s="31"/>
      <c r="F7231" s="31"/>
      <c r="G7231" s="31"/>
    </row>
    <row r="7232" spans="5:7" x14ac:dyDescent="0.25">
      <c r="E7232" s="31"/>
      <c r="F7232" s="31"/>
      <c r="G7232" s="31"/>
    </row>
    <row r="7233" spans="5:7" x14ac:dyDescent="0.25">
      <c r="E7233" s="31"/>
      <c r="F7233" s="31"/>
      <c r="G7233" s="31"/>
    </row>
    <row r="7234" spans="5:7" x14ac:dyDescent="0.25">
      <c r="E7234" s="31"/>
      <c r="F7234" s="31"/>
      <c r="G7234" s="31"/>
    </row>
    <row r="7235" spans="5:7" x14ac:dyDescent="0.25">
      <c r="E7235" s="31"/>
      <c r="F7235" s="31"/>
      <c r="G7235" s="31"/>
    </row>
    <row r="7236" spans="5:7" x14ac:dyDescent="0.25">
      <c r="E7236" s="31"/>
      <c r="F7236" s="31"/>
      <c r="G7236" s="31"/>
    </row>
    <row r="7237" spans="5:7" x14ac:dyDescent="0.25">
      <c r="E7237" s="31"/>
      <c r="F7237" s="31"/>
      <c r="G7237" s="31"/>
    </row>
    <row r="7238" spans="5:7" x14ac:dyDescent="0.25">
      <c r="E7238" s="31"/>
      <c r="F7238" s="31"/>
      <c r="G7238" s="31"/>
    </row>
    <row r="7239" spans="5:7" x14ac:dyDescent="0.25">
      <c r="E7239" s="31"/>
      <c r="F7239" s="31"/>
      <c r="G7239" s="31"/>
    </row>
    <row r="7240" spans="5:7" x14ac:dyDescent="0.25">
      <c r="E7240" s="31"/>
      <c r="F7240" s="31"/>
      <c r="G7240" s="31"/>
    </row>
    <row r="7241" spans="5:7" x14ac:dyDescent="0.25">
      <c r="E7241" s="31"/>
      <c r="F7241" s="31"/>
      <c r="G7241" s="31"/>
    </row>
    <row r="7242" spans="5:7" x14ac:dyDescent="0.25">
      <c r="E7242" s="31"/>
      <c r="F7242" s="31"/>
      <c r="G7242" s="31"/>
    </row>
    <row r="7243" spans="5:7" x14ac:dyDescent="0.25">
      <c r="E7243" s="31"/>
      <c r="F7243" s="31"/>
      <c r="G7243" s="31"/>
    </row>
    <row r="7244" spans="5:7" x14ac:dyDescent="0.25">
      <c r="E7244" s="31"/>
      <c r="F7244" s="31"/>
      <c r="G7244" s="31"/>
    </row>
    <row r="7245" spans="5:7" x14ac:dyDescent="0.25">
      <c r="E7245" s="31"/>
      <c r="F7245" s="31"/>
      <c r="G7245" s="31"/>
    </row>
    <row r="7246" spans="5:7" x14ac:dyDescent="0.25">
      <c r="E7246" s="31"/>
      <c r="F7246" s="31"/>
      <c r="G7246" s="31"/>
    </row>
    <row r="7247" spans="5:7" x14ac:dyDescent="0.25">
      <c r="E7247" s="31"/>
      <c r="F7247" s="31"/>
      <c r="G7247" s="31"/>
    </row>
    <row r="7248" spans="5:7" x14ac:dyDescent="0.25">
      <c r="E7248" s="31"/>
      <c r="F7248" s="31"/>
      <c r="G7248" s="31"/>
    </row>
    <row r="7249" spans="5:7" x14ac:dyDescent="0.25">
      <c r="E7249" s="31"/>
      <c r="F7249" s="31"/>
      <c r="G7249" s="31"/>
    </row>
    <row r="7250" spans="5:7" x14ac:dyDescent="0.25">
      <c r="E7250" s="31"/>
      <c r="F7250" s="31"/>
      <c r="G7250" s="31"/>
    </row>
    <row r="7251" spans="5:7" x14ac:dyDescent="0.25">
      <c r="E7251" s="31"/>
      <c r="F7251" s="31"/>
      <c r="G7251" s="31"/>
    </row>
    <row r="7252" spans="5:7" x14ac:dyDescent="0.25">
      <c r="E7252" s="31"/>
      <c r="F7252" s="31"/>
      <c r="G7252" s="31"/>
    </row>
    <row r="7253" spans="5:7" x14ac:dyDescent="0.25">
      <c r="E7253" s="31"/>
      <c r="F7253" s="31"/>
      <c r="G7253" s="31"/>
    </row>
    <row r="7254" spans="5:7" x14ac:dyDescent="0.25">
      <c r="E7254" s="31"/>
      <c r="F7254" s="31"/>
      <c r="G7254" s="31"/>
    </row>
    <row r="7255" spans="5:7" x14ac:dyDescent="0.25">
      <c r="E7255" s="31"/>
      <c r="F7255" s="31"/>
      <c r="G7255" s="31"/>
    </row>
    <row r="7256" spans="5:7" x14ac:dyDescent="0.25">
      <c r="E7256" s="31"/>
      <c r="F7256" s="31"/>
      <c r="G7256" s="31"/>
    </row>
    <row r="7257" spans="5:7" x14ac:dyDescent="0.25">
      <c r="E7257" s="31"/>
      <c r="F7257" s="31"/>
      <c r="G7257" s="31"/>
    </row>
    <row r="7258" spans="5:7" x14ac:dyDescent="0.25">
      <c r="E7258" s="31"/>
      <c r="F7258" s="31"/>
      <c r="G7258" s="31"/>
    </row>
    <row r="7259" spans="5:7" x14ac:dyDescent="0.25">
      <c r="E7259" s="31"/>
      <c r="F7259" s="31"/>
      <c r="G7259" s="31"/>
    </row>
    <row r="7260" spans="5:7" x14ac:dyDescent="0.25">
      <c r="E7260" s="31"/>
      <c r="F7260" s="31"/>
      <c r="G7260" s="31"/>
    </row>
    <row r="7261" spans="5:7" x14ac:dyDescent="0.25">
      <c r="E7261" s="31"/>
      <c r="F7261" s="31"/>
      <c r="G7261" s="31"/>
    </row>
    <row r="7262" spans="5:7" x14ac:dyDescent="0.25">
      <c r="E7262" s="31"/>
      <c r="F7262" s="31"/>
      <c r="G7262" s="31"/>
    </row>
    <row r="7263" spans="5:7" x14ac:dyDescent="0.25">
      <c r="E7263" s="31"/>
      <c r="F7263" s="31"/>
      <c r="G7263" s="31"/>
    </row>
    <row r="7264" spans="5:7" x14ac:dyDescent="0.25">
      <c r="E7264" s="31"/>
      <c r="F7264" s="31"/>
      <c r="G7264" s="31"/>
    </row>
    <row r="7265" spans="5:7" x14ac:dyDescent="0.25">
      <c r="E7265" s="31"/>
      <c r="F7265" s="31"/>
      <c r="G7265" s="31"/>
    </row>
    <row r="7266" spans="5:7" x14ac:dyDescent="0.25">
      <c r="E7266" s="31"/>
      <c r="F7266" s="31"/>
      <c r="G7266" s="31"/>
    </row>
    <row r="7267" spans="5:7" x14ac:dyDescent="0.25">
      <c r="E7267" s="31"/>
      <c r="F7267" s="31"/>
      <c r="G7267" s="31"/>
    </row>
    <row r="7268" spans="5:7" x14ac:dyDescent="0.25">
      <c r="E7268" s="31"/>
      <c r="F7268" s="31"/>
      <c r="G7268" s="31"/>
    </row>
    <row r="7269" spans="5:7" x14ac:dyDescent="0.25">
      <c r="E7269" s="31"/>
      <c r="F7269" s="31"/>
      <c r="G7269" s="31"/>
    </row>
    <row r="7270" spans="5:7" x14ac:dyDescent="0.25">
      <c r="E7270" s="31"/>
      <c r="F7270" s="31"/>
      <c r="G7270" s="31"/>
    </row>
    <row r="7271" spans="5:7" x14ac:dyDescent="0.25">
      <c r="E7271" s="31"/>
      <c r="F7271" s="31"/>
      <c r="G7271" s="31"/>
    </row>
    <row r="7272" spans="5:7" x14ac:dyDescent="0.25">
      <c r="E7272" s="31"/>
      <c r="F7272" s="31"/>
      <c r="G7272" s="31"/>
    </row>
    <row r="7273" spans="5:7" x14ac:dyDescent="0.25">
      <c r="E7273" s="31"/>
      <c r="F7273" s="31"/>
      <c r="G7273" s="31"/>
    </row>
    <row r="7274" spans="5:7" x14ac:dyDescent="0.25">
      <c r="E7274" s="31"/>
      <c r="F7274" s="31"/>
      <c r="G7274" s="31"/>
    </row>
    <row r="7275" spans="5:7" x14ac:dyDescent="0.25">
      <c r="E7275" s="31"/>
      <c r="F7275" s="31"/>
      <c r="G7275" s="31"/>
    </row>
    <row r="7276" spans="5:7" x14ac:dyDescent="0.25">
      <c r="E7276" s="31"/>
      <c r="F7276" s="31"/>
      <c r="G7276" s="31"/>
    </row>
    <row r="7277" spans="5:7" x14ac:dyDescent="0.25">
      <c r="E7277" s="31"/>
      <c r="F7277" s="31"/>
      <c r="G7277" s="31"/>
    </row>
    <row r="7278" spans="5:7" x14ac:dyDescent="0.25">
      <c r="E7278" s="31"/>
      <c r="F7278" s="31"/>
      <c r="G7278" s="31"/>
    </row>
    <row r="7279" spans="5:7" x14ac:dyDescent="0.25">
      <c r="E7279" s="31"/>
      <c r="F7279" s="31"/>
      <c r="G7279" s="31"/>
    </row>
    <row r="7280" spans="5:7" x14ac:dyDescent="0.25">
      <c r="E7280" s="31"/>
      <c r="F7280" s="31"/>
      <c r="G7280" s="31"/>
    </row>
    <row r="7281" spans="5:7" x14ac:dyDescent="0.25">
      <c r="E7281" s="31"/>
      <c r="F7281" s="31"/>
      <c r="G7281" s="31"/>
    </row>
    <row r="7282" spans="5:7" x14ac:dyDescent="0.25">
      <c r="E7282" s="31"/>
      <c r="F7282" s="31"/>
      <c r="G7282" s="31"/>
    </row>
    <row r="7283" spans="5:7" x14ac:dyDescent="0.25">
      <c r="E7283" s="31"/>
      <c r="F7283" s="31"/>
      <c r="G7283" s="31"/>
    </row>
    <row r="7284" spans="5:7" x14ac:dyDescent="0.25">
      <c r="E7284" s="31"/>
      <c r="F7284" s="31"/>
      <c r="G7284" s="31"/>
    </row>
    <row r="7285" spans="5:7" x14ac:dyDescent="0.25">
      <c r="E7285" s="31"/>
      <c r="F7285" s="31"/>
      <c r="G7285" s="31"/>
    </row>
    <row r="7286" spans="5:7" x14ac:dyDescent="0.25">
      <c r="E7286" s="31"/>
      <c r="F7286" s="31"/>
      <c r="G7286" s="31"/>
    </row>
    <row r="7287" spans="5:7" x14ac:dyDescent="0.25">
      <c r="E7287" s="31"/>
      <c r="F7287" s="31"/>
      <c r="G7287" s="31"/>
    </row>
    <row r="7288" spans="5:7" x14ac:dyDescent="0.25">
      <c r="E7288" s="31"/>
      <c r="F7288" s="31"/>
      <c r="G7288" s="31"/>
    </row>
    <row r="7289" spans="5:7" x14ac:dyDescent="0.25">
      <c r="E7289" s="31"/>
      <c r="F7289" s="31"/>
      <c r="G7289" s="31"/>
    </row>
    <row r="7290" spans="5:7" x14ac:dyDescent="0.25">
      <c r="E7290" s="31"/>
      <c r="F7290" s="31"/>
      <c r="G7290" s="31"/>
    </row>
    <row r="7291" spans="5:7" x14ac:dyDescent="0.25">
      <c r="E7291" s="31"/>
      <c r="F7291" s="31"/>
      <c r="G7291" s="31"/>
    </row>
    <row r="7292" spans="5:7" x14ac:dyDescent="0.25">
      <c r="E7292" s="31"/>
      <c r="F7292" s="31"/>
      <c r="G7292" s="31"/>
    </row>
    <row r="7293" spans="5:7" x14ac:dyDescent="0.25">
      <c r="E7293" s="31"/>
      <c r="F7293" s="31"/>
      <c r="G7293" s="31"/>
    </row>
    <row r="7294" spans="5:7" x14ac:dyDescent="0.25">
      <c r="E7294" s="31"/>
      <c r="F7294" s="31"/>
      <c r="G7294" s="31"/>
    </row>
    <row r="7295" spans="5:7" x14ac:dyDescent="0.25">
      <c r="E7295" s="31"/>
      <c r="F7295" s="31"/>
      <c r="G7295" s="31"/>
    </row>
    <row r="7296" spans="5:7" x14ac:dyDescent="0.25">
      <c r="E7296" s="31"/>
      <c r="F7296" s="31"/>
      <c r="G7296" s="31"/>
    </row>
    <row r="7297" spans="5:7" x14ac:dyDescent="0.25">
      <c r="E7297" s="31"/>
      <c r="F7297" s="31"/>
      <c r="G7297" s="31"/>
    </row>
    <row r="7298" spans="5:7" x14ac:dyDescent="0.25">
      <c r="E7298" s="31"/>
      <c r="F7298" s="31"/>
      <c r="G7298" s="31"/>
    </row>
    <row r="7299" spans="5:7" x14ac:dyDescent="0.25">
      <c r="E7299" s="31"/>
      <c r="F7299" s="31"/>
      <c r="G7299" s="31"/>
    </row>
    <row r="7300" spans="5:7" x14ac:dyDescent="0.25">
      <c r="E7300" s="31"/>
      <c r="F7300" s="31"/>
      <c r="G7300" s="31"/>
    </row>
    <row r="7301" spans="5:7" x14ac:dyDescent="0.25">
      <c r="E7301" s="31"/>
      <c r="F7301" s="31"/>
      <c r="G7301" s="31"/>
    </row>
    <row r="7302" spans="5:7" x14ac:dyDescent="0.25">
      <c r="E7302" s="31"/>
      <c r="F7302" s="31"/>
      <c r="G7302" s="31"/>
    </row>
    <row r="7303" spans="5:7" x14ac:dyDescent="0.25">
      <c r="E7303" s="31"/>
      <c r="F7303" s="31"/>
      <c r="G7303" s="31"/>
    </row>
    <row r="7304" spans="5:7" x14ac:dyDescent="0.25">
      <c r="E7304" s="31"/>
      <c r="F7304" s="31"/>
      <c r="G7304" s="31"/>
    </row>
    <row r="7305" spans="5:7" x14ac:dyDescent="0.25">
      <c r="E7305" s="31"/>
      <c r="F7305" s="31"/>
      <c r="G7305" s="31"/>
    </row>
    <row r="7306" spans="5:7" x14ac:dyDescent="0.25">
      <c r="E7306" s="31"/>
      <c r="F7306" s="31"/>
      <c r="G7306" s="31"/>
    </row>
    <row r="7307" spans="5:7" x14ac:dyDescent="0.25">
      <c r="E7307" s="31"/>
      <c r="F7307" s="31"/>
      <c r="G7307" s="31"/>
    </row>
    <row r="7308" spans="5:7" x14ac:dyDescent="0.25">
      <c r="E7308" s="31"/>
      <c r="F7308" s="31"/>
      <c r="G7308" s="31"/>
    </row>
    <row r="7309" spans="5:7" x14ac:dyDescent="0.25">
      <c r="E7309" s="31"/>
      <c r="F7309" s="31"/>
      <c r="G7309" s="31"/>
    </row>
    <row r="7310" spans="5:7" x14ac:dyDescent="0.25">
      <c r="E7310" s="31"/>
      <c r="F7310" s="31"/>
      <c r="G7310" s="31"/>
    </row>
    <row r="7311" spans="5:7" x14ac:dyDescent="0.25">
      <c r="E7311" s="31"/>
      <c r="F7311" s="31"/>
      <c r="G7311" s="31"/>
    </row>
    <row r="7312" spans="5:7" x14ac:dyDescent="0.25">
      <c r="E7312" s="31"/>
      <c r="F7312" s="31"/>
      <c r="G7312" s="31"/>
    </row>
    <row r="7313" spans="5:7" x14ac:dyDescent="0.25">
      <c r="E7313" s="31"/>
      <c r="F7313" s="31"/>
      <c r="G7313" s="31"/>
    </row>
    <row r="7314" spans="5:7" x14ac:dyDescent="0.25">
      <c r="E7314" s="31"/>
      <c r="F7314" s="31"/>
      <c r="G7314" s="31"/>
    </row>
    <row r="7315" spans="5:7" x14ac:dyDescent="0.25">
      <c r="E7315" s="31"/>
      <c r="F7315" s="31"/>
      <c r="G7315" s="31"/>
    </row>
    <row r="7316" spans="5:7" x14ac:dyDescent="0.25">
      <c r="E7316" s="31"/>
      <c r="F7316" s="31"/>
      <c r="G7316" s="31"/>
    </row>
    <row r="7317" spans="5:7" x14ac:dyDescent="0.25">
      <c r="E7317" s="31"/>
      <c r="F7317" s="31"/>
      <c r="G7317" s="31"/>
    </row>
    <row r="7318" spans="5:7" x14ac:dyDescent="0.25">
      <c r="E7318" s="31"/>
      <c r="F7318" s="31"/>
      <c r="G7318" s="31"/>
    </row>
    <row r="7319" spans="5:7" x14ac:dyDescent="0.25">
      <c r="E7319" s="31"/>
      <c r="F7319" s="31"/>
      <c r="G7319" s="31"/>
    </row>
    <row r="7320" spans="5:7" x14ac:dyDescent="0.25">
      <c r="E7320" s="31"/>
      <c r="F7320" s="31"/>
      <c r="G7320" s="31"/>
    </row>
    <row r="7321" spans="5:7" x14ac:dyDescent="0.25">
      <c r="E7321" s="31"/>
      <c r="F7321" s="31"/>
      <c r="G7321" s="31"/>
    </row>
    <row r="7322" spans="5:7" x14ac:dyDescent="0.25">
      <c r="E7322" s="31"/>
      <c r="F7322" s="31"/>
      <c r="G7322" s="31"/>
    </row>
    <row r="7323" spans="5:7" x14ac:dyDescent="0.25">
      <c r="E7323" s="31"/>
      <c r="F7323" s="31"/>
      <c r="G7323" s="31"/>
    </row>
    <row r="7324" spans="5:7" x14ac:dyDescent="0.25">
      <c r="E7324" s="31"/>
      <c r="F7324" s="31"/>
      <c r="G7324" s="31"/>
    </row>
    <row r="7325" spans="5:7" x14ac:dyDescent="0.25">
      <c r="E7325" s="31"/>
      <c r="F7325" s="31"/>
      <c r="G7325" s="31"/>
    </row>
    <row r="7326" spans="5:7" x14ac:dyDescent="0.25">
      <c r="E7326" s="31"/>
      <c r="F7326" s="31"/>
      <c r="G7326" s="31"/>
    </row>
    <row r="7327" spans="5:7" x14ac:dyDescent="0.25">
      <c r="E7327" s="31"/>
      <c r="F7327" s="31"/>
      <c r="G7327" s="31"/>
    </row>
    <row r="7328" spans="5:7" x14ac:dyDescent="0.25">
      <c r="E7328" s="31"/>
      <c r="F7328" s="31"/>
      <c r="G7328" s="31"/>
    </row>
    <row r="7329" spans="5:7" x14ac:dyDescent="0.25">
      <c r="E7329" s="31"/>
      <c r="F7329" s="31"/>
      <c r="G7329" s="31"/>
    </row>
    <row r="7330" spans="5:7" x14ac:dyDescent="0.25">
      <c r="E7330" s="31"/>
      <c r="F7330" s="31"/>
      <c r="G7330" s="31"/>
    </row>
    <row r="7331" spans="5:7" x14ac:dyDescent="0.25">
      <c r="E7331" s="31"/>
      <c r="F7331" s="31"/>
      <c r="G7331" s="31"/>
    </row>
    <row r="7332" spans="5:7" x14ac:dyDescent="0.25">
      <c r="E7332" s="31"/>
      <c r="F7332" s="31"/>
      <c r="G7332" s="31"/>
    </row>
    <row r="7333" spans="5:7" x14ac:dyDescent="0.25">
      <c r="E7333" s="31"/>
      <c r="F7333" s="31"/>
      <c r="G7333" s="31"/>
    </row>
    <row r="7334" spans="5:7" x14ac:dyDescent="0.25">
      <c r="E7334" s="31"/>
      <c r="F7334" s="31"/>
      <c r="G7334" s="31"/>
    </row>
    <row r="7335" spans="5:7" x14ac:dyDescent="0.25">
      <c r="E7335" s="31"/>
      <c r="F7335" s="31"/>
      <c r="G7335" s="31"/>
    </row>
    <row r="7336" spans="5:7" x14ac:dyDescent="0.25">
      <c r="E7336" s="31"/>
      <c r="F7336" s="31"/>
      <c r="G7336" s="31"/>
    </row>
    <row r="7337" spans="5:7" x14ac:dyDescent="0.25">
      <c r="E7337" s="31"/>
      <c r="F7337" s="31"/>
      <c r="G7337" s="31"/>
    </row>
    <row r="7338" spans="5:7" x14ac:dyDescent="0.25">
      <c r="E7338" s="31"/>
      <c r="F7338" s="31"/>
      <c r="G7338" s="31"/>
    </row>
    <row r="7339" spans="5:7" x14ac:dyDescent="0.25">
      <c r="E7339" s="31"/>
      <c r="F7339" s="31"/>
      <c r="G7339" s="31"/>
    </row>
    <row r="7340" spans="5:7" x14ac:dyDescent="0.25">
      <c r="E7340" s="31"/>
      <c r="F7340" s="31"/>
      <c r="G7340" s="31"/>
    </row>
    <row r="7341" spans="5:7" x14ac:dyDescent="0.25">
      <c r="E7341" s="31"/>
      <c r="F7341" s="31"/>
      <c r="G7341" s="31"/>
    </row>
    <row r="7342" spans="5:7" x14ac:dyDescent="0.25">
      <c r="E7342" s="31"/>
      <c r="F7342" s="31"/>
      <c r="G7342" s="31"/>
    </row>
    <row r="7343" spans="5:7" x14ac:dyDescent="0.25">
      <c r="E7343" s="31"/>
      <c r="F7343" s="31"/>
      <c r="G7343" s="31"/>
    </row>
    <row r="7344" spans="5:7" x14ac:dyDescent="0.25">
      <c r="E7344" s="31"/>
      <c r="F7344" s="31"/>
      <c r="G7344" s="31"/>
    </row>
    <row r="7345" spans="5:7" x14ac:dyDescent="0.25">
      <c r="E7345" s="31"/>
      <c r="F7345" s="31"/>
      <c r="G7345" s="31"/>
    </row>
    <row r="7346" spans="5:7" x14ac:dyDescent="0.25">
      <c r="E7346" s="31"/>
      <c r="F7346" s="31"/>
      <c r="G7346" s="31"/>
    </row>
    <row r="7347" spans="5:7" x14ac:dyDescent="0.25">
      <c r="E7347" s="31"/>
      <c r="F7347" s="31"/>
      <c r="G7347" s="31"/>
    </row>
    <row r="7348" spans="5:7" x14ac:dyDescent="0.25">
      <c r="E7348" s="31"/>
      <c r="F7348" s="31"/>
      <c r="G7348" s="31"/>
    </row>
    <row r="7349" spans="5:7" x14ac:dyDescent="0.25">
      <c r="E7349" s="31"/>
      <c r="F7349" s="31"/>
      <c r="G7349" s="31"/>
    </row>
    <row r="7350" spans="5:7" x14ac:dyDescent="0.25">
      <c r="E7350" s="31"/>
      <c r="F7350" s="31"/>
      <c r="G7350" s="31"/>
    </row>
    <row r="7351" spans="5:7" x14ac:dyDescent="0.25">
      <c r="E7351" s="31"/>
      <c r="F7351" s="31"/>
      <c r="G7351" s="31"/>
    </row>
    <row r="7352" spans="5:7" x14ac:dyDescent="0.25">
      <c r="E7352" s="31"/>
      <c r="F7352" s="31"/>
      <c r="G7352" s="31"/>
    </row>
    <row r="7353" spans="5:7" x14ac:dyDescent="0.25">
      <c r="E7353" s="31"/>
      <c r="F7353" s="31"/>
      <c r="G7353" s="31"/>
    </row>
    <row r="7354" spans="5:7" x14ac:dyDescent="0.25">
      <c r="E7354" s="31"/>
      <c r="F7354" s="31"/>
      <c r="G7354" s="31"/>
    </row>
    <row r="7355" spans="5:7" x14ac:dyDescent="0.25">
      <c r="E7355" s="31"/>
      <c r="F7355" s="31"/>
      <c r="G7355" s="31"/>
    </row>
    <row r="7356" spans="5:7" x14ac:dyDescent="0.25">
      <c r="E7356" s="31"/>
      <c r="F7356" s="31"/>
      <c r="G7356" s="31"/>
    </row>
    <row r="7357" spans="5:7" x14ac:dyDescent="0.25">
      <c r="E7357" s="31"/>
      <c r="F7357" s="31"/>
      <c r="G7357" s="31"/>
    </row>
    <row r="7358" spans="5:7" x14ac:dyDescent="0.25">
      <c r="E7358" s="31"/>
      <c r="F7358" s="31"/>
      <c r="G7358" s="31"/>
    </row>
    <row r="7359" spans="5:7" x14ac:dyDescent="0.25">
      <c r="E7359" s="31"/>
      <c r="F7359" s="31"/>
      <c r="G7359" s="31"/>
    </row>
    <row r="7360" spans="5:7" x14ac:dyDescent="0.25">
      <c r="E7360" s="31"/>
      <c r="F7360" s="31"/>
      <c r="G7360" s="31"/>
    </row>
    <row r="7361" spans="5:7" x14ac:dyDescent="0.25">
      <c r="E7361" s="31"/>
      <c r="F7361" s="31"/>
      <c r="G7361" s="31"/>
    </row>
    <row r="7362" spans="5:7" x14ac:dyDescent="0.25">
      <c r="E7362" s="31"/>
      <c r="F7362" s="31"/>
      <c r="G7362" s="31"/>
    </row>
    <row r="7363" spans="5:7" x14ac:dyDescent="0.25">
      <c r="E7363" s="31"/>
      <c r="F7363" s="31"/>
      <c r="G7363" s="31"/>
    </row>
    <row r="7364" spans="5:7" x14ac:dyDescent="0.25">
      <c r="E7364" s="31"/>
      <c r="F7364" s="31"/>
      <c r="G7364" s="31"/>
    </row>
    <row r="7365" spans="5:7" x14ac:dyDescent="0.25">
      <c r="E7365" s="31"/>
      <c r="F7365" s="31"/>
      <c r="G7365" s="31"/>
    </row>
    <row r="7366" spans="5:7" x14ac:dyDescent="0.25">
      <c r="E7366" s="31"/>
      <c r="F7366" s="31"/>
      <c r="G7366" s="31"/>
    </row>
    <row r="7367" spans="5:7" x14ac:dyDescent="0.25">
      <c r="E7367" s="31"/>
      <c r="F7367" s="31"/>
      <c r="G7367" s="31"/>
    </row>
    <row r="7368" spans="5:7" x14ac:dyDescent="0.25">
      <c r="E7368" s="31"/>
      <c r="F7368" s="31"/>
      <c r="G7368" s="31"/>
    </row>
    <row r="7369" spans="5:7" x14ac:dyDescent="0.25">
      <c r="E7369" s="31"/>
      <c r="F7369" s="31"/>
      <c r="G7369" s="31"/>
    </row>
    <row r="7370" spans="5:7" x14ac:dyDescent="0.25">
      <c r="E7370" s="31"/>
      <c r="F7370" s="31"/>
      <c r="G7370" s="31"/>
    </row>
    <row r="7371" spans="5:7" x14ac:dyDescent="0.25">
      <c r="E7371" s="31"/>
      <c r="F7371" s="31"/>
      <c r="G7371" s="31"/>
    </row>
    <row r="7372" spans="5:7" x14ac:dyDescent="0.25">
      <c r="E7372" s="31"/>
      <c r="F7372" s="31"/>
      <c r="G7372" s="31"/>
    </row>
    <row r="7373" spans="5:7" x14ac:dyDescent="0.25">
      <c r="E7373" s="31"/>
      <c r="F7373" s="31"/>
      <c r="G7373" s="31"/>
    </row>
    <row r="7374" spans="5:7" x14ac:dyDescent="0.25">
      <c r="E7374" s="31"/>
      <c r="F7374" s="31"/>
      <c r="G7374" s="31"/>
    </row>
    <row r="7375" spans="5:7" x14ac:dyDescent="0.25">
      <c r="E7375" s="31"/>
      <c r="F7375" s="31"/>
      <c r="G7375" s="31"/>
    </row>
    <row r="7376" spans="5:7" x14ac:dyDescent="0.25">
      <c r="E7376" s="31"/>
      <c r="F7376" s="31"/>
      <c r="G7376" s="31"/>
    </row>
    <row r="7377" spans="5:7" x14ac:dyDescent="0.25">
      <c r="E7377" s="31"/>
      <c r="F7377" s="31"/>
      <c r="G7377" s="31"/>
    </row>
    <row r="7378" spans="5:7" x14ac:dyDescent="0.25">
      <c r="E7378" s="31"/>
      <c r="F7378" s="31"/>
      <c r="G7378" s="31"/>
    </row>
    <row r="7379" spans="5:7" x14ac:dyDescent="0.25">
      <c r="E7379" s="31"/>
      <c r="F7379" s="31"/>
      <c r="G7379" s="31"/>
    </row>
    <row r="7380" spans="5:7" x14ac:dyDescent="0.25">
      <c r="E7380" s="31"/>
      <c r="F7380" s="31"/>
      <c r="G7380" s="31"/>
    </row>
    <row r="7381" spans="5:7" x14ac:dyDescent="0.25">
      <c r="E7381" s="31"/>
      <c r="F7381" s="31"/>
      <c r="G7381" s="31"/>
    </row>
    <row r="7382" spans="5:7" x14ac:dyDescent="0.25">
      <c r="E7382" s="31"/>
      <c r="F7382" s="31"/>
      <c r="G7382" s="31"/>
    </row>
    <row r="7383" spans="5:7" x14ac:dyDescent="0.25">
      <c r="E7383" s="31"/>
      <c r="F7383" s="31"/>
      <c r="G7383" s="31"/>
    </row>
    <row r="7384" spans="5:7" x14ac:dyDescent="0.25">
      <c r="E7384" s="31"/>
      <c r="F7384" s="31"/>
      <c r="G7384" s="31"/>
    </row>
    <row r="7385" spans="5:7" x14ac:dyDescent="0.25">
      <c r="E7385" s="31"/>
      <c r="F7385" s="31"/>
      <c r="G7385" s="31"/>
    </row>
    <row r="7386" spans="5:7" x14ac:dyDescent="0.25">
      <c r="E7386" s="31"/>
      <c r="F7386" s="31"/>
      <c r="G7386" s="31"/>
    </row>
    <row r="7387" spans="5:7" x14ac:dyDescent="0.25">
      <c r="E7387" s="31"/>
      <c r="F7387" s="31"/>
      <c r="G7387" s="31"/>
    </row>
    <row r="7388" spans="5:7" x14ac:dyDescent="0.25">
      <c r="E7388" s="31"/>
      <c r="F7388" s="31"/>
      <c r="G7388" s="31"/>
    </row>
    <row r="7389" spans="5:7" x14ac:dyDescent="0.25">
      <c r="E7389" s="31"/>
      <c r="F7389" s="31"/>
      <c r="G7389" s="31"/>
    </row>
    <row r="7390" spans="5:7" x14ac:dyDescent="0.25">
      <c r="E7390" s="31"/>
      <c r="F7390" s="31"/>
      <c r="G7390" s="31"/>
    </row>
    <row r="7391" spans="5:7" x14ac:dyDescent="0.25">
      <c r="E7391" s="31"/>
      <c r="F7391" s="31"/>
      <c r="G7391" s="31"/>
    </row>
    <row r="7392" spans="5:7" x14ac:dyDescent="0.25">
      <c r="E7392" s="31"/>
      <c r="F7392" s="31"/>
      <c r="G7392" s="31"/>
    </row>
    <row r="7393" spans="5:7" x14ac:dyDescent="0.25">
      <c r="E7393" s="31"/>
      <c r="F7393" s="31"/>
      <c r="G7393" s="31"/>
    </row>
    <row r="7394" spans="5:7" x14ac:dyDescent="0.25">
      <c r="E7394" s="31"/>
      <c r="F7394" s="31"/>
      <c r="G7394" s="31"/>
    </row>
    <row r="7395" spans="5:7" x14ac:dyDescent="0.25">
      <c r="E7395" s="31"/>
      <c r="F7395" s="31"/>
      <c r="G7395" s="31"/>
    </row>
    <row r="7396" spans="5:7" x14ac:dyDescent="0.25">
      <c r="E7396" s="31"/>
      <c r="F7396" s="31"/>
      <c r="G7396" s="31"/>
    </row>
    <row r="7397" spans="5:7" x14ac:dyDescent="0.25">
      <c r="E7397" s="31"/>
      <c r="F7397" s="31"/>
      <c r="G7397" s="31"/>
    </row>
    <row r="7398" spans="5:7" x14ac:dyDescent="0.25">
      <c r="E7398" s="31"/>
      <c r="F7398" s="31"/>
      <c r="G7398" s="31"/>
    </row>
    <row r="7399" spans="5:7" x14ac:dyDescent="0.25">
      <c r="E7399" s="31"/>
      <c r="F7399" s="31"/>
      <c r="G7399" s="31"/>
    </row>
    <row r="7400" spans="5:7" x14ac:dyDescent="0.25">
      <c r="E7400" s="31"/>
      <c r="F7400" s="31"/>
      <c r="G7400" s="31"/>
    </row>
    <row r="7401" spans="5:7" x14ac:dyDescent="0.25">
      <c r="E7401" s="31"/>
      <c r="F7401" s="31"/>
      <c r="G7401" s="31"/>
    </row>
    <row r="7402" spans="5:7" x14ac:dyDescent="0.25">
      <c r="E7402" s="31"/>
      <c r="F7402" s="31"/>
      <c r="G7402" s="31"/>
    </row>
    <row r="7403" spans="5:7" x14ac:dyDescent="0.25">
      <c r="E7403" s="31"/>
      <c r="F7403" s="31"/>
      <c r="G7403" s="31"/>
    </row>
    <row r="7404" spans="5:7" x14ac:dyDescent="0.25">
      <c r="E7404" s="31"/>
      <c r="F7404" s="31"/>
      <c r="G7404" s="31"/>
    </row>
    <row r="7405" spans="5:7" x14ac:dyDescent="0.25">
      <c r="E7405" s="31"/>
      <c r="F7405" s="31"/>
      <c r="G7405" s="31"/>
    </row>
    <row r="7406" spans="5:7" x14ac:dyDescent="0.25">
      <c r="E7406" s="31"/>
      <c r="F7406" s="31"/>
      <c r="G7406" s="31"/>
    </row>
    <row r="7407" spans="5:7" x14ac:dyDescent="0.25">
      <c r="E7407" s="31"/>
      <c r="F7407" s="31"/>
      <c r="G7407" s="31"/>
    </row>
    <row r="7408" spans="5:7" x14ac:dyDescent="0.25">
      <c r="E7408" s="31"/>
      <c r="F7408" s="31"/>
      <c r="G7408" s="31"/>
    </row>
    <row r="7409" spans="5:7" x14ac:dyDescent="0.25">
      <c r="E7409" s="31"/>
      <c r="F7409" s="31"/>
      <c r="G7409" s="31"/>
    </row>
    <row r="7410" spans="5:7" x14ac:dyDescent="0.25">
      <c r="E7410" s="31"/>
      <c r="F7410" s="31"/>
      <c r="G7410" s="31"/>
    </row>
    <row r="7411" spans="5:7" x14ac:dyDescent="0.25">
      <c r="E7411" s="31"/>
      <c r="F7411" s="31"/>
      <c r="G7411" s="31"/>
    </row>
    <row r="7412" spans="5:7" x14ac:dyDescent="0.25">
      <c r="E7412" s="31"/>
      <c r="F7412" s="31"/>
      <c r="G7412" s="31"/>
    </row>
    <row r="7413" spans="5:7" x14ac:dyDescent="0.25">
      <c r="E7413" s="31"/>
      <c r="F7413" s="31"/>
      <c r="G7413" s="31"/>
    </row>
    <row r="7414" spans="5:7" x14ac:dyDescent="0.25">
      <c r="E7414" s="31"/>
      <c r="F7414" s="31"/>
      <c r="G7414" s="31"/>
    </row>
    <row r="7415" spans="5:7" x14ac:dyDescent="0.25">
      <c r="E7415" s="31"/>
      <c r="F7415" s="31"/>
      <c r="G7415" s="31"/>
    </row>
    <row r="7416" spans="5:7" x14ac:dyDescent="0.25">
      <c r="E7416" s="31"/>
      <c r="F7416" s="31"/>
      <c r="G7416" s="31"/>
    </row>
    <row r="7417" spans="5:7" x14ac:dyDescent="0.25">
      <c r="E7417" s="31"/>
      <c r="F7417" s="31"/>
      <c r="G7417" s="31"/>
    </row>
    <row r="7418" spans="5:7" x14ac:dyDescent="0.25">
      <c r="E7418" s="31"/>
      <c r="F7418" s="31"/>
      <c r="G7418" s="31"/>
    </row>
    <row r="7419" spans="5:7" x14ac:dyDescent="0.25">
      <c r="E7419" s="31"/>
      <c r="F7419" s="31"/>
      <c r="G7419" s="31"/>
    </row>
    <row r="7420" spans="5:7" x14ac:dyDescent="0.25">
      <c r="E7420" s="31"/>
      <c r="F7420" s="31"/>
      <c r="G7420" s="31"/>
    </row>
    <row r="7421" spans="5:7" x14ac:dyDescent="0.25">
      <c r="E7421" s="31"/>
      <c r="F7421" s="31"/>
      <c r="G7421" s="31"/>
    </row>
    <row r="7422" spans="5:7" x14ac:dyDescent="0.25">
      <c r="E7422" s="31"/>
      <c r="F7422" s="31"/>
      <c r="G7422" s="31"/>
    </row>
    <row r="7423" spans="5:7" x14ac:dyDescent="0.25">
      <c r="E7423" s="31"/>
      <c r="F7423" s="31"/>
      <c r="G7423" s="31"/>
    </row>
    <row r="7424" spans="5:7" x14ac:dyDescent="0.25">
      <c r="E7424" s="31"/>
      <c r="F7424" s="31"/>
      <c r="G7424" s="31"/>
    </row>
    <row r="7425" spans="5:7" x14ac:dyDescent="0.25">
      <c r="E7425" s="31"/>
      <c r="F7425" s="31"/>
      <c r="G7425" s="31"/>
    </row>
    <row r="7426" spans="5:7" x14ac:dyDescent="0.25">
      <c r="E7426" s="31"/>
      <c r="F7426" s="31"/>
      <c r="G7426" s="31"/>
    </row>
    <row r="7427" spans="5:7" x14ac:dyDescent="0.25">
      <c r="E7427" s="31"/>
      <c r="F7427" s="31"/>
      <c r="G7427" s="31"/>
    </row>
    <row r="7428" spans="5:7" x14ac:dyDescent="0.25">
      <c r="E7428" s="31"/>
      <c r="F7428" s="31"/>
      <c r="G7428" s="31"/>
    </row>
    <row r="7429" spans="5:7" x14ac:dyDescent="0.25">
      <c r="E7429" s="31"/>
      <c r="F7429" s="31"/>
      <c r="G7429" s="31"/>
    </row>
    <row r="7430" spans="5:7" x14ac:dyDescent="0.25">
      <c r="E7430" s="31"/>
      <c r="F7430" s="31"/>
      <c r="G7430" s="31"/>
    </row>
    <row r="7431" spans="5:7" x14ac:dyDescent="0.25">
      <c r="E7431" s="31"/>
      <c r="F7431" s="31"/>
      <c r="G7431" s="31"/>
    </row>
    <row r="7432" spans="5:7" x14ac:dyDescent="0.25">
      <c r="E7432" s="31"/>
      <c r="F7432" s="31"/>
      <c r="G7432" s="31"/>
    </row>
    <row r="7433" spans="5:7" x14ac:dyDescent="0.25">
      <c r="E7433" s="31"/>
      <c r="F7433" s="31"/>
      <c r="G7433" s="31"/>
    </row>
    <row r="7434" spans="5:7" x14ac:dyDescent="0.25">
      <c r="E7434" s="31"/>
      <c r="F7434" s="31"/>
      <c r="G7434" s="31"/>
    </row>
    <row r="7435" spans="5:7" x14ac:dyDescent="0.25">
      <c r="E7435" s="31"/>
      <c r="F7435" s="31"/>
      <c r="G7435" s="31"/>
    </row>
    <row r="7436" spans="5:7" x14ac:dyDescent="0.25">
      <c r="E7436" s="31"/>
      <c r="F7436" s="31"/>
      <c r="G7436" s="31"/>
    </row>
    <row r="7437" spans="5:7" x14ac:dyDescent="0.25">
      <c r="E7437" s="31"/>
      <c r="F7437" s="31"/>
      <c r="G7437" s="31"/>
    </row>
    <row r="7438" spans="5:7" x14ac:dyDescent="0.25">
      <c r="E7438" s="31"/>
      <c r="F7438" s="31"/>
      <c r="G7438" s="31"/>
    </row>
    <row r="7439" spans="5:7" x14ac:dyDescent="0.25">
      <c r="E7439" s="31"/>
      <c r="F7439" s="31"/>
      <c r="G7439" s="31"/>
    </row>
    <row r="7440" spans="5:7" x14ac:dyDescent="0.25">
      <c r="E7440" s="31"/>
      <c r="F7440" s="31"/>
      <c r="G7440" s="31"/>
    </row>
    <row r="7441" spans="5:7" x14ac:dyDescent="0.25">
      <c r="E7441" s="31"/>
      <c r="F7441" s="31"/>
      <c r="G7441" s="31"/>
    </row>
    <row r="7442" spans="5:7" x14ac:dyDescent="0.25">
      <c r="E7442" s="31"/>
      <c r="F7442" s="31"/>
      <c r="G7442" s="31"/>
    </row>
    <row r="7443" spans="5:7" x14ac:dyDescent="0.25">
      <c r="E7443" s="31"/>
      <c r="F7443" s="31"/>
      <c r="G7443" s="31"/>
    </row>
    <row r="7444" spans="5:7" x14ac:dyDescent="0.25">
      <c r="E7444" s="31"/>
      <c r="F7444" s="31"/>
      <c r="G7444" s="31"/>
    </row>
    <row r="7445" spans="5:7" x14ac:dyDescent="0.25">
      <c r="E7445" s="31"/>
      <c r="F7445" s="31"/>
      <c r="G7445" s="31"/>
    </row>
    <row r="7446" spans="5:7" x14ac:dyDescent="0.25">
      <c r="E7446" s="31"/>
      <c r="F7446" s="31"/>
      <c r="G7446" s="31"/>
    </row>
    <row r="7447" spans="5:7" x14ac:dyDescent="0.25">
      <c r="E7447" s="31"/>
      <c r="F7447" s="31"/>
      <c r="G7447" s="31"/>
    </row>
    <row r="7448" spans="5:7" x14ac:dyDescent="0.25">
      <c r="E7448" s="31"/>
      <c r="F7448" s="31"/>
      <c r="G7448" s="31"/>
    </row>
    <row r="7449" spans="5:7" x14ac:dyDescent="0.25">
      <c r="E7449" s="31"/>
      <c r="F7449" s="31"/>
      <c r="G7449" s="31"/>
    </row>
    <row r="7450" spans="5:7" x14ac:dyDescent="0.25">
      <c r="E7450" s="31"/>
      <c r="F7450" s="31"/>
      <c r="G7450" s="31"/>
    </row>
    <row r="7451" spans="5:7" x14ac:dyDescent="0.25">
      <c r="E7451" s="31"/>
      <c r="F7451" s="31"/>
      <c r="G7451" s="31"/>
    </row>
    <row r="7452" spans="5:7" x14ac:dyDescent="0.25">
      <c r="E7452" s="31"/>
      <c r="F7452" s="31"/>
      <c r="G7452" s="31"/>
    </row>
    <row r="7453" spans="5:7" x14ac:dyDescent="0.25">
      <c r="E7453" s="31"/>
      <c r="F7453" s="31"/>
      <c r="G7453" s="31"/>
    </row>
    <row r="7454" spans="5:7" x14ac:dyDescent="0.25">
      <c r="E7454" s="31"/>
      <c r="F7454" s="31"/>
      <c r="G7454" s="31"/>
    </row>
    <row r="7455" spans="5:7" x14ac:dyDescent="0.25">
      <c r="E7455" s="31"/>
      <c r="F7455" s="31"/>
      <c r="G7455" s="31"/>
    </row>
    <row r="7456" spans="5:7" x14ac:dyDescent="0.25">
      <c r="E7456" s="31"/>
      <c r="F7456" s="31"/>
      <c r="G7456" s="31"/>
    </row>
    <row r="7457" spans="5:7" x14ac:dyDescent="0.25">
      <c r="E7457" s="31"/>
      <c r="F7457" s="31"/>
      <c r="G7457" s="31"/>
    </row>
    <row r="7458" spans="5:7" x14ac:dyDescent="0.25">
      <c r="E7458" s="31"/>
      <c r="F7458" s="31"/>
      <c r="G7458" s="31"/>
    </row>
    <row r="7459" spans="5:7" x14ac:dyDescent="0.25">
      <c r="E7459" s="31"/>
      <c r="F7459" s="31"/>
      <c r="G7459" s="31"/>
    </row>
    <row r="7460" spans="5:7" x14ac:dyDescent="0.25">
      <c r="E7460" s="31"/>
      <c r="F7460" s="31"/>
      <c r="G7460" s="31"/>
    </row>
    <row r="7461" spans="5:7" x14ac:dyDescent="0.25">
      <c r="E7461" s="31"/>
      <c r="F7461" s="31"/>
      <c r="G7461" s="31"/>
    </row>
    <row r="7462" spans="5:7" x14ac:dyDescent="0.25">
      <c r="E7462" s="31"/>
      <c r="F7462" s="31"/>
      <c r="G7462" s="31"/>
    </row>
    <row r="7463" spans="5:7" x14ac:dyDescent="0.25">
      <c r="E7463" s="31"/>
      <c r="F7463" s="31"/>
      <c r="G7463" s="31"/>
    </row>
    <row r="7464" spans="5:7" x14ac:dyDescent="0.25">
      <c r="E7464" s="31"/>
      <c r="F7464" s="31"/>
      <c r="G7464" s="31"/>
    </row>
    <row r="7465" spans="5:7" x14ac:dyDescent="0.25">
      <c r="E7465" s="31"/>
      <c r="F7465" s="31"/>
      <c r="G7465" s="31"/>
    </row>
    <row r="7466" spans="5:7" x14ac:dyDescent="0.25">
      <c r="E7466" s="31"/>
      <c r="F7466" s="31"/>
      <c r="G7466" s="31"/>
    </row>
    <row r="7467" spans="5:7" x14ac:dyDescent="0.25">
      <c r="E7467" s="31"/>
      <c r="F7467" s="31"/>
      <c r="G7467" s="31"/>
    </row>
    <row r="7468" spans="5:7" x14ac:dyDescent="0.25">
      <c r="E7468" s="31"/>
      <c r="F7468" s="31"/>
      <c r="G7468" s="31"/>
    </row>
    <row r="7469" spans="5:7" x14ac:dyDescent="0.25">
      <c r="E7469" s="31"/>
      <c r="F7469" s="31"/>
      <c r="G7469" s="31"/>
    </row>
    <row r="7470" spans="5:7" x14ac:dyDescent="0.25">
      <c r="E7470" s="31"/>
      <c r="F7470" s="31"/>
      <c r="G7470" s="31"/>
    </row>
    <row r="7471" spans="5:7" x14ac:dyDescent="0.25">
      <c r="E7471" s="31"/>
      <c r="F7471" s="31"/>
      <c r="G7471" s="31"/>
    </row>
    <row r="7472" spans="5:7" x14ac:dyDescent="0.25">
      <c r="E7472" s="31"/>
      <c r="F7472" s="31"/>
      <c r="G7472" s="31"/>
    </row>
    <row r="7473" spans="5:7" x14ac:dyDescent="0.25">
      <c r="E7473" s="31"/>
      <c r="F7473" s="31"/>
      <c r="G7473" s="31"/>
    </row>
    <row r="7474" spans="5:7" x14ac:dyDescent="0.25">
      <c r="E7474" s="31"/>
      <c r="F7474" s="31"/>
      <c r="G7474" s="31"/>
    </row>
    <row r="7475" spans="5:7" x14ac:dyDescent="0.25">
      <c r="E7475" s="31"/>
      <c r="F7475" s="31"/>
      <c r="G7475" s="31"/>
    </row>
    <row r="7476" spans="5:7" x14ac:dyDescent="0.25">
      <c r="E7476" s="31"/>
      <c r="F7476" s="31"/>
      <c r="G7476" s="31"/>
    </row>
    <row r="7477" spans="5:7" x14ac:dyDescent="0.25">
      <c r="E7477" s="31"/>
      <c r="F7477" s="31"/>
      <c r="G7477" s="31"/>
    </row>
    <row r="7478" spans="5:7" x14ac:dyDescent="0.25">
      <c r="E7478" s="31"/>
      <c r="F7478" s="31"/>
      <c r="G7478" s="31"/>
    </row>
    <row r="7479" spans="5:7" x14ac:dyDescent="0.25">
      <c r="E7479" s="31"/>
      <c r="F7479" s="31"/>
      <c r="G7479" s="31"/>
    </row>
    <row r="7480" spans="5:7" x14ac:dyDescent="0.25">
      <c r="E7480" s="31"/>
      <c r="F7480" s="31"/>
      <c r="G7480" s="31"/>
    </row>
    <row r="7481" spans="5:7" x14ac:dyDescent="0.25">
      <c r="E7481" s="31"/>
      <c r="F7481" s="31"/>
      <c r="G7481" s="31"/>
    </row>
    <row r="7482" spans="5:7" x14ac:dyDescent="0.25">
      <c r="E7482" s="31"/>
      <c r="F7482" s="31"/>
      <c r="G7482" s="31"/>
    </row>
    <row r="7483" spans="5:7" x14ac:dyDescent="0.25">
      <c r="E7483" s="31"/>
      <c r="F7483" s="31"/>
      <c r="G7483" s="31"/>
    </row>
    <row r="7484" spans="5:7" x14ac:dyDescent="0.25">
      <c r="E7484" s="31"/>
      <c r="F7484" s="31"/>
      <c r="G7484" s="31"/>
    </row>
    <row r="7485" spans="5:7" x14ac:dyDescent="0.25">
      <c r="E7485" s="31"/>
      <c r="F7485" s="31"/>
      <c r="G7485" s="31"/>
    </row>
    <row r="7486" spans="5:7" x14ac:dyDescent="0.25">
      <c r="E7486" s="31"/>
      <c r="F7486" s="31"/>
      <c r="G7486" s="31"/>
    </row>
    <row r="7487" spans="5:7" x14ac:dyDescent="0.25">
      <c r="E7487" s="31"/>
      <c r="F7487" s="31"/>
      <c r="G7487" s="31"/>
    </row>
    <row r="7488" spans="5:7" x14ac:dyDescent="0.25">
      <c r="E7488" s="31"/>
      <c r="F7488" s="31"/>
      <c r="G7488" s="31"/>
    </row>
    <row r="7489" spans="5:7" x14ac:dyDescent="0.25">
      <c r="E7489" s="31"/>
      <c r="F7489" s="31"/>
      <c r="G7489" s="31"/>
    </row>
    <row r="7490" spans="5:7" x14ac:dyDescent="0.25">
      <c r="E7490" s="31"/>
      <c r="F7490" s="31"/>
      <c r="G7490" s="31"/>
    </row>
    <row r="7491" spans="5:7" x14ac:dyDescent="0.25">
      <c r="E7491" s="31"/>
      <c r="F7491" s="31"/>
      <c r="G7491" s="31"/>
    </row>
    <row r="7492" spans="5:7" x14ac:dyDescent="0.25">
      <c r="E7492" s="31"/>
      <c r="F7492" s="31"/>
      <c r="G7492" s="31"/>
    </row>
    <row r="7493" spans="5:7" x14ac:dyDescent="0.25">
      <c r="E7493" s="31"/>
      <c r="F7493" s="31"/>
      <c r="G7493" s="31"/>
    </row>
    <row r="7494" spans="5:7" x14ac:dyDescent="0.25">
      <c r="E7494" s="31"/>
      <c r="F7494" s="31"/>
      <c r="G7494" s="31"/>
    </row>
    <row r="7495" spans="5:7" x14ac:dyDescent="0.25">
      <c r="E7495" s="31"/>
      <c r="F7495" s="31"/>
      <c r="G7495" s="31"/>
    </row>
    <row r="7496" spans="5:7" x14ac:dyDescent="0.25">
      <c r="E7496" s="31"/>
      <c r="F7496" s="31"/>
      <c r="G7496" s="31"/>
    </row>
    <row r="7497" spans="5:7" x14ac:dyDescent="0.25">
      <c r="E7497" s="31"/>
      <c r="F7497" s="31"/>
      <c r="G7497" s="31"/>
    </row>
    <row r="7498" spans="5:7" x14ac:dyDescent="0.25">
      <c r="E7498" s="31"/>
      <c r="F7498" s="31"/>
      <c r="G7498" s="31"/>
    </row>
    <row r="7499" spans="5:7" x14ac:dyDescent="0.25">
      <c r="E7499" s="31"/>
      <c r="F7499" s="31"/>
      <c r="G7499" s="31"/>
    </row>
    <row r="7500" spans="5:7" x14ac:dyDescent="0.25">
      <c r="E7500" s="31"/>
      <c r="F7500" s="31"/>
      <c r="G7500" s="31"/>
    </row>
    <row r="7501" spans="5:7" x14ac:dyDescent="0.25">
      <c r="E7501" s="31"/>
      <c r="F7501" s="31"/>
      <c r="G7501" s="31"/>
    </row>
    <row r="7502" spans="5:7" x14ac:dyDescent="0.25">
      <c r="E7502" s="31"/>
      <c r="F7502" s="31"/>
      <c r="G7502" s="31"/>
    </row>
    <row r="7503" spans="5:7" x14ac:dyDescent="0.25">
      <c r="E7503" s="31"/>
      <c r="F7503" s="31"/>
      <c r="G7503" s="31"/>
    </row>
    <row r="7504" spans="5:7" x14ac:dyDescent="0.25">
      <c r="E7504" s="31"/>
      <c r="F7504" s="31"/>
      <c r="G7504" s="31"/>
    </row>
    <row r="7505" spans="5:7" x14ac:dyDescent="0.25">
      <c r="E7505" s="31"/>
      <c r="F7505" s="31"/>
      <c r="G7505" s="31"/>
    </row>
    <row r="7506" spans="5:7" x14ac:dyDescent="0.25">
      <c r="E7506" s="31"/>
      <c r="F7506" s="31"/>
      <c r="G7506" s="31"/>
    </row>
    <row r="7507" spans="5:7" x14ac:dyDescent="0.25">
      <c r="E7507" s="31"/>
      <c r="F7507" s="31"/>
      <c r="G7507" s="31"/>
    </row>
    <row r="7508" spans="5:7" x14ac:dyDescent="0.25">
      <c r="E7508" s="31"/>
      <c r="F7508" s="31"/>
      <c r="G7508" s="31"/>
    </row>
    <row r="7509" spans="5:7" x14ac:dyDescent="0.25">
      <c r="E7509" s="31"/>
      <c r="F7509" s="31"/>
      <c r="G7509" s="31"/>
    </row>
    <row r="7510" spans="5:7" x14ac:dyDescent="0.25">
      <c r="E7510" s="31"/>
      <c r="F7510" s="31"/>
      <c r="G7510" s="31"/>
    </row>
    <row r="7511" spans="5:7" x14ac:dyDescent="0.25">
      <c r="E7511" s="31"/>
      <c r="F7511" s="31"/>
      <c r="G7511" s="31"/>
    </row>
    <row r="7512" spans="5:7" x14ac:dyDescent="0.25">
      <c r="E7512" s="31"/>
      <c r="F7512" s="31"/>
      <c r="G7512" s="31"/>
    </row>
    <row r="7513" spans="5:7" x14ac:dyDescent="0.25">
      <c r="E7513" s="31"/>
      <c r="F7513" s="31"/>
      <c r="G7513" s="31"/>
    </row>
    <row r="7514" spans="5:7" x14ac:dyDescent="0.25">
      <c r="E7514" s="31"/>
      <c r="F7514" s="31"/>
      <c r="G7514" s="31"/>
    </row>
    <row r="7515" spans="5:7" x14ac:dyDescent="0.25">
      <c r="E7515" s="31"/>
      <c r="F7515" s="31"/>
      <c r="G7515" s="31"/>
    </row>
    <row r="7516" spans="5:7" x14ac:dyDescent="0.25">
      <c r="E7516" s="31"/>
      <c r="F7516" s="31"/>
      <c r="G7516" s="31"/>
    </row>
    <row r="7517" spans="5:7" x14ac:dyDescent="0.25">
      <c r="E7517" s="31"/>
      <c r="F7517" s="31"/>
      <c r="G7517" s="31"/>
    </row>
    <row r="7518" spans="5:7" x14ac:dyDescent="0.25">
      <c r="E7518" s="31"/>
      <c r="F7518" s="31"/>
      <c r="G7518" s="31"/>
    </row>
    <row r="7519" spans="5:7" x14ac:dyDescent="0.25">
      <c r="E7519" s="31"/>
      <c r="F7519" s="31"/>
      <c r="G7519" s="31"/>
    </row>
    <row r="7520" spans="5:7" x14ac:dyDescent="0.25">
      <c r="E7520" s="31"/>
      <c r="F7520" s="31"/>
      <c r="G7520" s="31"/>
    </row>
    <row r="7521" spans="5:7" x14ac:dyDescent="0.25">
      <c r="E7521" s="31"/>
      <c r="F7521" s="31"/>
      <c r="G7521" s="31"/>
    </row>
    <row r="7522" spans="5:7" x14ac:dyDescent="0.25">
      <c r="E7522" s="31"/>
      <c r="F7522" s="31"/>
      <c r="G7522" s="31"/>
    </row>
    <row r="7523" spans="5:7" x14ac:dyDescent="0.25">
      <c r="E7523" s="31"/>
      <c r="F7523" s="31"/>
      <c r="G7523" s="31"/>
    </row>
    <row r="7524" spans="5:7" x14ac:dyDescent="0.25">
      <c r="E7524" s="31"/>
      <c r="F7524" s="31"/>
      <c r="G7524" s="31"/>
    </row>
    <row r="7525" spans="5:7" x14ac:dyDescent="0.25">
      <c r="E7525" s="31"/>
      <c r="F7525" s="31"/>
      <c r="G7525" s="31"/>
    </row>
    <row r="7526" spans="5:7" x14ac:dyDescent="0.25">
      <c r="E7526" s="31"/>
      <c r="F7526" s="31"/>
      <c r="G7526" s="31"/>
    </row>
    <row r="7527" spans="5:7" x14ac:dyDescent="0.25">
      <c r="E7527" s="31"/>
      <c r="F7527" s="31"/>
      <c r="G7527" s="31"/>
    </row>
    <row r="7528" spans="5:7" x14ac:dyDescent="0.25">
      <c r="E7528" s="31"/>
      <c r="F7528" s="31"/>
      <c r="G7528" s="31"/>
    </row>
    <row r="7529" spans="5:7" x14ac:dyDescent="0.25">
      <c r="E7529" s="31"/>
      <c r="F7529" s="31"/>
      <c r="G7529" s="31"/>
    </row>
    <row r="7530" spans="5:7" x14ac:dyDescent="0.25">
      <c r="E7530" s="31"/>
      <c r="F7530" s="31"/>
      <c r="G7530" s="31"/>
    </row>
    <row r="7531" spans="5:7" x14ac:dyDescent="0.25">
      <c r="E7531" s="31"/>
      <c r="F7531" s="31"/>
      <c r="G7531" s="31"/>
    </row>
    <row r="7532" spans="5:7" x14ac:dyDescent="0.25">
      <c r="E7532" s="31"/>
      <c r="F7532" s="31"/>
      <c r="G7532" s="31"/>
    </row>
    <row r="7533" spans="5:7" x14ac:dyDescent="0.25">
      <c r="E7533" s="31"/>
      <c r="F7533" s="31"/>
      <c r="G7533" s="31"/>
    </row>
    <row r="7534" spans="5:7" x14ac:dyDescent="0.25">
      <c r="E7534" s="31"/>
      <c r="F7534" s="31"/>
      <c r="G7534" s="31"/>
    </row>
    <row r="7535" spans="5:7" x14ac:dyDescent="0.25">
      <c r="E7535" s="31"/>
      <c r="F7535" s="31"/>
      <c r="G7535" s="31"/>
    </row>
    <row r="7536" spans="5:7" x14ac:dyDescent="0.25">
      <c r="E7536" s="31"/>
      <c r="F7536" s="31"/>
      <c r="G7536" s="31"/>
    </row>
    <row r="7537" spans="5:7" x14ac:dyDescent="0.25">
      <c r="E7537" s="31"/>
      <c r="F7537" s="31"/>
      <c r="G7537" s="31"/>
    </row>
    <row r="7538" spans="5:7" x14ac:dyDescent="0.25">
      <c r="E7538" s="31"/>
      <c r="F7538" s="31"/>
      <c r="G7538" s="31"/>
    </row>
    <row r="7539" spans="5:7" x14ac:dyDescent="0.25">
      <c r="E7539" s="31"/>
      <c r="F7539" s="31"/>
      <c r="G7539" s="31"/>
    </row>
    <row r="7540" spans="5:7" x14ac:dyDescent="0.25">
      <c r="E7540" s="31"/>
      <c r="F7540" s="31"/>
      <c r="G7540" s="31"/>
    </row>
    <row r="7541" spans="5:7" x14ac:dyDescent="0.25">
      <c r="E7541" s="31"/>
      <c r="F7541" s="31"/>
      <c r="G7541" s="31"/>
    </row>
    <row r="7542" spans="5:7" x14ac:dyDescent="0.25">
      <c r="E7542" s="31"/>
      <c r="F7542" s="31"/>
      <c r="G7542" s="31"/>
    </row>
    <row r="7543" spans="5:7" x14ac:dyDescent="0.25">
      <c r="E7543" s="31"/>
      <c r="F7543" s="31"/>
      <c r="G7543" s="31"/>
    </row>
    <row r="7544" spans="5:7" x14ac:dyDescent="0.25">
      <c r="E7544" s="31"/>
      <c r="F7544" s="31"/>
      <c r="G7544" s="31"/>
    </row>
    <row r="7545" spans="5:7" x14ac:dyDescent="0.25">
      <c r="E7545" s="31"/>
      <c r="F7545" s="31"/>
      <c r="G7545" s="31"/>
    </row>
    <row r="7546" spans="5:7" x14ac:dyDescent="0.25">
      <c r="E7546" s="31"/>
      <c r="F7546" s="31"/>
      <c r="G7546" s="31"/>
    </row>
    <row r="7547" spans="5:7" x14ac:dyDescent="0.25">
      <c r="E7547" s="31"/>
      <c r="F7547" s="31"/>
      <c r="G7547" s="31"/>
    </row>
    <row r="7548" spans="5:7" x14ac:dyDescent="0.25">
      <c r="E7548" s="31"/>
      <c r="F7548" s="31"/>
      <c r="G7548" s="31"/>
    </row>
    <row r="7549" spans="5:7" x14ac:dyDescent="0.25">
      <c r="E7549" s="31"/>
      <c r="F7549" s="31"/>
      <c r="G7549" s="31"/>
    </row>
    <row r="7550" spans="5:7" x14ac:dyDescent="0.25">
      <c r="E7550" s="31"/>
      <c r="F7550" s="31"/>
      <c r="G7550" s="31"/>
    </row>
    <row r="7551" spans="5:7" x14ac:dyDescent="0.25">
      <c r="E7551" s="31"/>
      <c r="F7551" s="31"/>
      <c r="G7551" s="31"/>
    </row>
    <row r="7552" spans="5:7" x14ac:dyDescent="0.25">
      <c r="E7552" s="31"/>
      <c r="F7552" s="31"/>
      <c r="G7552" s="31"/>
    </row>
    <row r="7553" spans="5:7" x14ac:dyDescent="0.25">
      <c r="E7553" s="31"/>
      <c r="F7553" s="31"/>
      <c r="G7553" s="31"/>
    </row>
    <row r="7554" spans="5:7" x14ac:dyDescent="0.25">
      <c r="E7554" s="31"/>
      <c r="F7554" s="31"/>
      <c r="G7554" s="31"/>
    </row>
    <row r="7555" spans="5:7" x14ac:dyDescent="0.25">
      <c r="E7555" s="31"/>
      <c r="F7555" s="31"/>
      <c r="G7555" s="31"/>
    </row>
    <row r="7556" spans="5:7" x14ac:dyDescent="0.25">
      <c r="E7556" s="31"/>
      <c r="F7556" s="31"/>
      <c r="G7556" s="31"/>
    </row>
    <row r="7557" spans="5:7" x14ac:dyDescent="0.25">
      <c r="E7557" s="31"/>
      <c r="F7557" s="31"/>
      <c r="G7557" s="31"/>
    </row>
    <row r="7558" spans="5:7" x14ac:dyDescent="0.25">
      <c r="E7558" s="31"/>
      <c r="F7558" s="31"/>
      <c r="G7558" s="31"/>
    </row>
    <row r="7559" spans="5:7" x14ac:dyDescent="0.25">
      <c r="E7559" s="31"/>
      <c r="F7559" s="31"/>
      <c r="G7559" s="31"/>
    </row>
    <row r="7560" spans="5:7" x14ac:dyDescent="0.25">
      <c r="E7560" s="31"/>
      <c r="F7560" s="31"/>
      <c r="G7560" s="31"/>
    </row>
    <row r="7561" spans="5:7" x14ac:dyDescent="0.25">
      <c r="E7561" s="31"/>
      <c r="F7561" s="31"/>
      <c r="G7561" s="31"/>
    </row>
    <row r="7562" spans="5:7" x14ac:dyDescent="0.25">
      <c r="E7562" s="31"/>
      <c r="F7562" s="31"/>
      <c r="G7562" s="31"/>
    </row>
    <row r="7563" spans="5:7" x14ac:dyDescent="0.25">
      <c r="E7563" s="31"/>
      <c r="F7563" s="31"/>
      <c r="G7563" s="31"/>
    </row>
    <row r="7564" spans="5:7" x14ac:dyDescent="0.25">
      <c r="E7564" s="31"/>
      <c r="F7564" s="31"/>
      <c r="G7564" s="31"/>
    </row>
    <row r="7565" spans="5:7" x14ac:dyDescent="0.25">
      <c r="E7565" s="31"/>
      <c r="F7565" s="31"/>
      <c r="G7565" s="31"/>
    </row>
    <row r="7566" spans="5:7" x14ac:dyDescent="0.25">
      <c r="E7566" s="31"/>
      <c r="F7566" s="31"/>
      <c r="G7566" s="31"/>
    </row>
    <row r="7567" spans="5:7" x14ac:dyDescent="0.25">
      <c r="E7567" s="31"/>
      <c r="F7567" s="31"/>
      <c r="G7567" s="31"/>
    </row>
    <row r="7568" spans="5:7" x14ac:dyDescent="0.25">
      <c r="E7568" s="31"/>
      <c r="F7568" s="31"/>
      <c r="G7568" s="31"/>
    </row>
    <row r="7569" spans="5:7" x14ac:dyDescent="0.25">
      <c r="E7569" s="31"/>
      <c r="F7569" s="31"/>
      <c r="G7569" s="31"/>
    </row>
    <row r="7570" spans="5:7" x14ac:dyDescent="0.25">
      <c r="E7570" s="31"/>
      <c r="F7570" s="31"/>
      <c r="G7570" s="31"/>
    </row>
    <row r="7571" spans="5:7" x14ac:dyDescent="0.25">
      <c r="E7571" s="31"/>
      <c r="F7571" s="31"/>
      <c r="G7571" s="31"/>
    </row>
    <row r="7572" spans="5:7" x14ac:dyDescent="0.25">
      <c r="E7572" s="31"/>
      <c r="F7572" s="31"/>
      <c r="G7572" s="31"/>
    </row>
    <row r="7573" spans="5:7" x14ac:dyDescent="0.25">
      <c r="E7573" s="31"/>
      <c r="F7573" s="31"/>
      <c r="G7573" s="31"/>
    </row>
    <row r="7574" spans="5:7" x14ac:dyDescent="0.25">
      <c r="E7574" s="31"/>
      <c r="F7574" s="31"/>
      <c r="G7574" s="31"/>
    </row>
    <row r="7575" spans="5:7" x14ac:dyDescent="0.25">
      <c r="E7575" s="31"/>
      <c r="F7575" s="31"/>
      <c r="G7575" s="31"/>
    </row>
    <row r="7576" spans="5:7" x14ac:dyDescent="0.25">
      <c r="E7576" s="31"/>
      <c r="F7576" s="31"/>
      <c r="G7576" s="31"/>
    </row>
    <row r="7577" spans="5:7" x14ac:dyDescent="0.25">
      <c r="E7577" s="31"/>
      <c r="F7577" s="31"/>
      <c r="G7577" s="31"/>
    </row>
    <row r="7578" spans="5:7" x14ac:dyDescent="0.25">
      <c r="E7578" s="31"/>
      <c r="F7578" s="31"/>
      <c r="G7578" s="31"/>
    </row>
    <row r="7579" spans="5:7" x14ac:dyDescent="0.25">
      <c r="E7579" s="31"/>
      <c r="F7579" s="31"/>
      <c r="G7579" s="31"/>
    </row>
    <row r="7580" spans="5:7" x14ac:dyDescent="0.25">
      <c r="E7580" s="31"/>
      <c r="F7580" s="31"/>
      <c r="G7580" s="31"/>
    </row>
    <row r="7581" spans="5:7" x14ac:dyDescent="0.25">
      <c r="E7581" s="31"/>
      <c r="F7581" s="31"/>
      <c r="G7581" s="31"/>
    </row>
    <row r="7582" spans="5:7" x14ac:dyDescent="0.25">
      <c r="E7582" s="31"/>
      <c r="F7582" s="31"/>
      <c r="G7582" s="31"/>
    </row>
    <row r="7583" spans="5:7" x14ac:dyDescent="0.25">
      <c r="E7583" s="31"/>
      <c r="F7583" s="31"/>
      <c r="G7583" s="31"/>
    </row>
    <row r="7584" spans="5:7" x14ac:dyDescent="0.25">
      <c r="E7584" s="31"/>
      <c r="F7584" s="31"/>
      <c r="G7584" s="31"/>
    </row>
    <row r="7585" spans="5:7" x14ac:dyDescent="0.25">
      <c r="E7585" s="31"/>
      <c r="F7585" s="31"/>
      <c r="G7585" s="31"/>
    </row>
    <row r="7586" spans="5:7" x14ac:dyDescent="0.25">
      <c r="E7586" s="31"/>
      <c r="F7586" s="31"/>
      <c r="G7586" s="31"/>
    </row>
    <row r="7587" spans="5:7" x14ac:dyDescent="0.25">
      <c r="E7587" s="31"/>
      <c r="F7587" s="31"/>
      <c r="G7587" s="31"/>
    </row>
    <row r="7588" spans="5:7" x14ac:dyDescent="0.25">
      <c r="E7588" s="31"/>
      <c r="F7588" s="31"/>
      <c r="G7588" s="31"/>
    </row>
    <row r="7589" spans="5:7" x14ac:dyDescent="0.25">
      <c r="E7589" s="31"/>
      <c r="F7589" s="31"/>
      <c r="G7589" s="31"/>
    </row>
    <row r="7590" spans="5:7" x14ac:dyDescent="0.25">
      <c r="E7590" s="31"/>
      <c r="F7590" s="31"/>
      <c r="G7590" s="31"/>
    </row>
    <row r="7591" spans="5:7" x14ac:dyDescent="0.25">
      <c r="E7591" s="31"/>
      <c r="F7591" s="31"/>
      <c r="G7591" s="31"/>
    </row>
    <row r="7592" spans="5:7" x14ac:dyDescent="0.25">
      <c r="E7592" s="31"/>
      <c r="F7592" s="31"/>
      <c r="G7592" s="31"/>
    </row>
    <row r="7593" spans="5:7" x14ac:dyDescent="0.25">
      <c r="E7593" s="31"/>
      <c r="F7593" s="31"/>
      <c r="G7593" s="31"/>
    </row>
    <row r="7594" spans="5:7" x14ac:dyDescent="0.25">
      <c r="E7594" s="31"/>
      <c r="F7594" s="31"/>
      <c r="G7594" s="31"/>
    </row>
    <row r="7595" spans="5:7" x14ac:dyDescent="0.25">
      <c r="E7595" s="31"/>
      <c r="F7595" s="31"/>
      <c r="G7595" s="31"/>
    </row>
    <row r="7596" spans="5:7" x14ac:dyDescent="0.25">
      <c r="E7596" s="31"/>
      <c r="F7596" s="31"/>
      <c r="G7596" s="31"/>
    </row>
    <row r="7597" spans="5:7" x14ac:dyDescent="0.25">
      <c r="E7597" s="31"/>
      <c r="F7597" s="31"/>
      <c r="G7597" s="31"/>
    </row>
    <row r="7598" spans="5:7" x14ac:dyDescent="0.25">
      <c r="E7598" s="31"/>
      <c r="F7598" s="31"/>
      <c r="G7598" s="31"/>
    </row>
    <row r="7599" spans="5:7" x14ac:dyDescent="0.25">
      <c r="E7599" s="31"/>
      <c r="F7599" s="31"/>
      <c r="G7599" s="31"/>
    </row>
    <row r="7600" spans="5:7" x14ac:dyDescent="0.25">
      <c r="E7600" s="31"/>
      <c r="F7600" s="31"/>
      <c r="G7600" s="31"/>
    </row>
    <row r="7601" spans="5:7" x14ac:dyDescent="0.25">
      <c r="E7601" s="31"/>
      <c r="F7601" s="31"/>
      <c r="G7601" s="31"/>
    </row>
    <row r="7602" spans="5:7" x14ac:dyDescent="0.25">
      <c r="E7602" s="31"/>
      <c r="F7602" s="31"/>
      <c r="G7602" s="31"/>
    </row>
    <row r="7603" spans="5:7" x14ac:dyDescent="0.25">
      <c r="E7603" s="31"/>
      <c r="F7603" s="31"/>
      <c r="G7603" s="31"/>
    </row>
    <row r="7604" spans="5:7" x14ac:dyDescent="0.25">
      <c r="E7604" s="31"/>
      <c r="F7604" s="31"/>
      <c r="G7604" s="31"/>
    </row>
    <row r="7605" spans="5:7" x14ac:dyDescent="0.25">
      <c r="E7605" s="31"/>
      <c r="F7605" s="31"/>
      <c r="G7605" s="31"/>
    </row>
    <row r="7606" spans="5:7" x14ac:dyDescent="0.25">
      <c r="E7606" s="31"/>
      <c r="F7606" s="31"/>
      <c r="G7606" s="31"/>
    </row>
    <row r="7607" spans="5:7" x14ac:dyDescent="0.25">
      <c r="E7607" s="31"/>
      <c r="F7607" s="31"/>
      <c r="G7607" s="31"/>
    </row>
    <row r="7608" spans="5:7" x14ac:dyDescent="0.25">
      <c r="E7608" s="31"/>
      <c r="F7608" s="31"/>
      <c r="G7608" s="31"/>
    </row>
    <row r="7609" spans="5:7" x14ac:dyDescent="0.25">
      <c r="E7609" s="31"/>
      <c r="F7609" s="31"/>
      <c r="G7609" s="31"/>
    </row>
    <row r="7610" spans="5:7" x14ac:dyDescent="0.25">
      <c r="E7610" s="31"/>
      <c r="F7610" s="31"/>
      <c r="G7610" s="31"/>
    </row>
    <row r="7611" spans="5:7" x14ac:dyDescent="0.25">
      <c r="E7611" s="31"/>
      <c r="F7611" s="31"/>
      <c r="G7611" s="31"/>
    </row>
    <row r="7612" spans="5:7" x14ac:dyDescent="0.25">
      <c r="E7612" s="31"/>
      <c r="F7612" s="31"/>
      <c r="G7612" s="31"/>
    </row>
    <row r="7613" spans="5:7" x14ac:dyDescent="0.25">
      <c r="E7613" s="31"/>
      <c r="F7613" s="31"/>
      <c r="G7613" s="31"/>
    </row>
    <row r="7614" spans="5:7" x14ac:dyDescent="0.25">
      <c r="E7614" s="31"/>
      <c r="F7614" s="31"/>
      <c r="G7614" s="31"/>
    </row>
    <row r="7615" spans="5:7" x14ac:dyDescent="0.25">
      <c r="E7615" s="31"/>
      <c r="F7615" s="31"/>
      <c r="G7615" s="31"/>
    </row>
    <row r="7616" spans="5:7" x14ac:dyDescent="0.25">
      <c r="E7616" s="31"/>
      <c r="F7616" s="31"/>
      <c r="G7616" s="31"/>
    </row>
    <row r="7617" spans="5:7" x14ac:dyDescent="0.25">
      <c r="E7617" s="31"/>
      <c r="F7617" s="31"/>
      <c r="G7617" s="31"/>
    </row>
    <row r="7618" spans="5:7" x14ac:dyDescent="0.25">
      <c r="E7618" s="31"/>
      <c r="F7618" s="31"/>
      <c r="G7618" s="31"/>
    </row>
    <row r="7619" spans="5:7" x14ac:dyDescent="0.25">
      <c r="E7619" s="31"/>
      <c r="F7619" s="31"/>
      <c r="G7619" s="31"/>
    </row>
    <row r="7620" spans="5:7" x14ac:dyDescent="0.25">
      <c r="E7620" s="31"/>
      <c r="F7620" s="31"/>
      <c r="G7620" s="31"/>
    </row>
    <row r="7621" spans="5:7" x14ac:dyDescent="0.25">
      <c r="E7621" s="31"/>
      <c r="F7621" s="31"/>
      <c r="G7621" s="31"/>
    </row>
    <row r="7622" spans="5:7" x14ac:dyDescent="0.25">
      <c r="E7622" s="31"/>
      <c r="F7622" s="31"/>
      <c r="G7622" s="31"/>
    </row>
    <row r="7623" spans="5:7" x14ac:dyDescent="0.25">
      <c r="E7623" s="31"/>
      <c r="F7623" s="31"/>
      <c r="G7623" s="31"/>
    </row>
    <row r="7624" spans="5:7" x14ac:dyDescent="0.25">
      <c r="E7624" s="31"/>
      <c r="F7624" s="31"/>
      <c r="G7624" s="31"/>
    </row>
    <row r="7625" spans="5:7" x14ac:dyDescent="0.25">
      <c r="E7625" s="31"/>
      <c r="F7625" s="31"/>
      <c r="G7625" s="31"/>
    </row>
    <row r="7626" spans="5:7" x14ac:dyDescent="0.25">
      <c r="E7626" s="31"/>
      <c r="F7626" s="31"/>
      <c r="G7626" s="31"/>
    </row>
    <row r="7627" spans="5:7" x14ac:dyDescent="0.25">
      <c r="E7627" s="31"/>
      <c r="F7627" s="31"/>
      <c r="G7627" s="31"/>
    </row>
    <row r="7628" spans="5:7" x14ac:dyDescent="0.25">
      <c r="E7628" s="31"/>
      <c r="F7628" s="31"/>
      <c r="G7628" s="31"/>
    </row>
    <row r="7629" spans="5:7" x14ac:dyDescent="0.25">
      <c r="E7629" s="31"/>
      <c r="F7629" s="31"/>
      <c r="G7629" s="31"/>
    </row>
    <row r="7630" spans="5:7" x14ac:dyDescent="0.25">
      <c r="E7630" s="31"/>
      <c r="F7630" s="31"/>
      <c r="G7630" s="31"/>
    </row>
    <row r="7631" spans="5:7" x14ac:dyDescent="0.25">
      <c r="E7631" s="31"/>
      <c r="F7631" s="31"/>
      <c r="G7631" s="31"/>
    </row>
    <row r="7632" spans="5:7" x14ac:dyDescent="0.25">
      <c r="E7632" s="31"/>
      <c r="F7632" s="31"/>
      <c r="G7632" s="31"/>
    </row>
    <row r="7633" spans="5:7" x14ac:dyDescent="0.25">
      <c r="E7633" s="31"/>
      <c r="F7633" s="31"/>
      <c r="G7633" s="31"/>
    </row>
    <row r="7634" spans="5:7" x14ac:dyDescent="0.25">
      <c r="E7634" s="31"/>
      <c r="F7634" s="31"/>
      <c r="G7634" s="31"/>
    </row>
    <row r="7635" spans="5:7" x14ac:dyDescent="0.25">
      <c r="E7635" s="31"/>
      <c r="F7635" s="31"/>
      <c r="G7635" s="31"/>
    </row>
    <row r="7636" spans="5:7" x14ac:dyDescent="0.25">
      <c r="E7636" s="31"/>
      <c r="F7636" s="31"/>
      <c r="G7636" s="31"/>
    </row>
    <row r="7637" spans="5:7" x14ac:dyDescent="0.25">
      <c r="E7637" s="31"/>
      <c r="F7637" s="31"/>
      <c r="G7637" s="31"/>
    </row>
    <row r="7638" spans="5:7" x14ac:dyDescent="0.25">
      <c r="E7638" s="31"/>
      <c r="F7638" s="31"/>
      <c r="G7638" s="31"/>
    </row>
    <row r="7639" spans="5:7" x14ac:dyDescent="0.25">
      <c r="E7639" s="31"/>
      <c r="F7639" s="31"/>
      <c r="G7639" s="31"/>
    </row>
    <row r="7640" spans="5:7" x14ac:dyDescent="0.25">
      <c r="E7640" s="31"/>
      <c r="F7640" s="31"/>
      <c r="G7640" s="31"/>
    </row>
    <row r="7641" spans="5:7" x14ac:dyDescent="0.25">
      <c r="E7641" s="31"/>
      <c r="F7641" s="31"/>
      <c r="G7641" s="31"/>
    </row>
    <row r="7642" spans="5:7" x14ac:dyDescent="0.25">
      <c r="E7642" s="31"/>
      <c r="F7642" s="31"/>
      <c r="G7642" s="31"/>
    </row>
    <row r="7643" spans="5:7" x14ac:dyDescent="0.25">
      <c r="E7643" s="31"/>
      <c r="F7643" s="31"/>
      <c r="G7643" s="31"/>
    </row>
    <row r="7644" spans="5:7" x14ac:dyDescent="0.25">
      <c r="E7644" s="31"/>
      <c r="F7644" s="31"/>
      <c r="G7644" s="31"/>
    </row>
    <row r="7645" spans="5:7" x14ac:dyDescent="0.25">
      <c r="E7645" s="31"/>
      <c r="F7645" s="31"/>
      <c r="G7645" s="31"/>
    </row>
    <row r="7646" spans="5:7" x14ac:dyDescent="0.25">
      <c r="E7646" s="31"/>
      <c r="F7646" s="31"/>
      <c r="G7646" s="31"/>
    </row>
    <row r="7647" spans="5:7" x14ac:dyDescent="0.25">
      <c r="E7647" s="31"/>
      <c r="F7647" s="31"/>
      <c r="G7647" s="31"/>
    </row>
    <row r="7648" spans="5:7" x14ac:dyDescent="0.25">
      <c r="E7648" s="31"/>
      <c r="F7648" s="31"/>
      <c r="G7648" s="31"/>
    </row>
    <row r="7649" spans="5:7" x14ac:dyDescent="0.25">
      <c r="E7649" s="31"/>
      <c r="F7649" s="31"/>
      <c r="G7649" s="31"/>
    </row>
    <row r="7650" spans="5:7" x14ac:dyDescent="0.25">
      <c r="E7650" s="31"/>
      <c r="F7650" s="31"/>
      <c r="G7650" s="31"/>
    </row>
    <row r="7651" spans="5:7" x14ac:dyDescent="0.25">
      <c r="E7651" s="31"/>
      <c r="F7651" s="31"/>
      <c r="G7651" s="31"/>
    </row>
    <row r="7652" spans="5:7" x14ac:dyDescent="0.25">
      <c r="E7652" s="31"/>
      <c r="F7652" s="31"/>
      <c r="G7652" s="31"/>
    </row>
    <row r="7653" spans="5:7" x14ac:dyDescent="0.25">
      <c r="E7653" s="31"/>
      <c r="F7653" s="31"/>
      <c r="G7653" s="31"/>
    </row>
    <row r="7654" spans="5:7" x14ac:dyDescent="0.25">
      <c r="E7654" s="31"/>
      <c r="F7654" s="31"/>
      <c r="G7654" s="31"/>
    </row>
    <row r="7655" spans="5:7" x14ac:dyDescent="0.25">
      <c r="E7655" s="31"/>
      <c r="F7655" s="31"/>
      <c r="G7655" s="31"/>
    </row>
    <row r="7656" spans="5:7" x14ac:dyDescent="0.25">
      <c r="E7656" s="31"/>
      <c r="F7656" s="31"/>
      <c r="G7656" s="31"/>
    </row>
    <row r="7657" spans="5:7" x14ac:dyDescent="0.25">
      <c r="E7657" s="31"/>
      <c r="F7657" s="31"/>
      <c r="G7657" s="31"/>
    </row>
    <row r="7658" spans="5:7" x14ac:dyDescent="0.25">
      <c r="E7658" s="31"/>
      <c r="F7658" s="31"/>
      <c r="G7658" s="31"/>
    </row>
    <row r="7659" spans="5:7" x14ac:dyDescent="0.25">
      <c r="E7659" s="31"/>
      <c r="F7659" s="31"/>
      <c r="G7659" s="31"/>
    </row>
    <row r="7660" spans="5:7" x14ac:dyDescent="0.25">
      <c r="E7660" s="31"/>
      <c r="F7660" s="31"/>
      <c r="G7660" s="31"/>
    </row>
    <row r="7661" spans="5:7" x14ac:dyDescent="0.25">
      <c r="E7661" s="31"/>
      <c r="F7661" s="31"/>
      <c r="G7661" s="31"/>
    </row>
    <row r="7662" spans="5:7" x14ac:dyDescent="0.25">
      <c r="E7662" s="31"/>
      <c r="F7662" s="31"/>
      <c r="G7662" s="31"/>
    </row>
    <row r="7663" spans="5:7" x14ac:dyDescent="0.25">
      <c r="E7663" s="31"/>
      <c r="F7663" s="31"/>
      <c r="G7663" s="31"/>
    </row>
    <row r="7664" spans="5:7" x14ac:dyDescent="0.25">
      <c r="E7664" s="31"/>
      <c r="F7664" s="31"/>
      <c r="G7664" s="31"/>
    </row>
    <row r="7665" spans="5:7" x14ac:dyDescent="0.25">
      <c r="E7665" s="31"/>
      <c r="F7665" s="31"/>
      <c r="G7665" s="31"/>
    </row>
    <row r="7666" spans="5:7" x14ac:dyDescent="0.25">
      <c r="E7666" s="31"/>
      <c r="F7666" s="31"/>
      <c r="G7666" s="31"/>
    </row>
    <row r="7667" spans="5:7" x14ac:dyDescent="0.25">
      <c r="E7667" s="31"/>
      <c r="F7667" s="31"/>
      <c r="G7667" s="31"/>
    </row>
    <row r="7668" spans="5:7" x14ac:dyDescent="0.25">
      <c r="E7668" s="31"/>
      <c r="F7668" s="31"/>
      <c r="G7668" s="31"/>
    </row>
    <row r="7669" spans="5:7" x14ac:dyDescent="0.25">
      <c r="E7669" s="31"/>
      <c r="F7669" s="31"/>
      <c r="G7669" s="31"/>
    </row>
    <row r="7670" spans="5:7" x14ac:dyDescent="0.25">
      <c r="E7670" s="31"/>
      <c r="F7670" s="31"/>
      <c r="G7670" s="31"/>
    </row>
    <row r="7671" spans="5:7" x14ac:dyDescent="0.25">
      <c r="E7671" s="31"/>
      <c r="F7671" s="31"/>
      <c r="G7671" s="31"/>
    </row>
    <row r="7672" spans="5:7" x14ac:dyDescent="0.25">
      <c r="E7672" s="31"/>
      <c r="F7672" s="31"/>
      <c r="G7672" s="31"/>
    </row>
    <row r="7673" spans="5:7" x14ac:dyDescent="0.25">
      <c r="E7673" s="31"/>
      <c r="F7673" s="31"/>
      <c r="G7673" s="31"/>
    </row>
    <row r="7674" spans="5:7" x14ac:dyDescent="0.25">
      <c r="E7674" s="31"/>
      <c r="F7674" s="31"/>
      <c r="G7674" s="31"/>
    </row>
    <row r="7675" spans="5:7" x14ac:dyDescent="0.25">
      <c r="E7675" s="31"/>
      <c r="F7675" s="31"/>
      <c r="G7675" s="31"/>
    </row>
    <row r="7676" spans="5:7" x14ac:dyDescent="0.25">
      <c r="E7676" s="31"/>
      <c r="F7676" s="31"/>
      <c r="G7676" s="31"/>
    </row>
    <row r="7677" spans="5:7" x14ac:dyDescent="0.25">
      <c r="E7677" s="31"/>
      <c r="F7677" s="31"/>
      <c r="G7677" s="31"/>
    </row>
    <row r="7678" spans="5:7" x14ac:dyDescent="0.25">
      <c r="E7678" s="31"/>
      <c r="F7678" s="31"/>
      <c r="G7678" s="31"/>
    </row>
    <row r="7679" spans="5:7" x14ac:dyDescent="0.25">
      <c r="E7679" s="31"/>
      <c r="F7679" s="31"/>
      <c r="G7679" s="31"/>
    </row>
    <row r="7680" spans="5:7" x14ac:dyDescent="0.25">
      <c r="E7680" s="31"/>
      <c r="F7680" s="31"/>
      <c r="G7680" s="31"/>
    </row>
    <row r="7681" spans="5:7" x14ac:dyDescent="0.25">
      <c r="E7681" s="31"/>
      <c r="F7681" s="31"/>
      <c r="G7681" s="31"/>
    </row>
    <row r="7682" spans="5:7" x14ac:dyDescent="0.25">
      <c r="E7682" s="31"/>
      <c r="F7682" s="31"/>
      <c r="G7682" s="31"/>
    </row>
    <row r="7683" spans="5:7" x14ac:dyDescent="0.25">
      <c r="E7683" s="31"/>
      <c r="F7683" s="31"/>
      <c r="G7683" s="31"/>
    </row>
    <row r="7684" spans="5:7" x14ac:dyDescent="0.25">
      <c r="E7684" s="31"/>
      <c r="F7684" s="31"/>
      <c r="G7684" s="31"/>
    </row>
    <row r="7685" spans="5:7" x14ac:dyDescent="0.25">
      <c r="E7685" s="31"/>
      <c r="F7685" s="31"/>
      <c r="G7685" s="31"/>
    </row>
    <row r="7686" spans="5:7" x14ac:dyDescent="0.25">
      <c r="E7686" s="31"/>
      <c r="F7686" s="31"/>
      <c r="G7686" s="31"/>
    </row>
    <row r="7687" spans="5:7" x14ac:dyDescent="0.25">
      <c r="E7687" s="31"/>
      <c r="F7687" s="31"/>
      <c r="G7687" s="31"/>
    </row>
    <row r="7688" spans="5:7" x14ac:dyDescent="0.25">
      <c r="E7688" s="31"/>
      <c r="F7688" s="31"/>
      <c r="G7688" s="31"/>
    </row>
    <row r="7689" spans="5:7" x14ac:dyDescent="0.25">
      <c r="E7689" s="31"/>
      <c r="F7689" s="31"/>
      <c r="G7689" s="31"/>
    </row>
    <row r="7690" spans="5:7" x14ac:dyDescent="0.25">
      <c r="E7690" s="31"/>
      <c r="F7690" s="31"/>
      <c r="G7690" s="31"/>
    </row>
    <row r="7691" spans="5:7" x14ac:dyDescent="0.25">
      <c r="E7691" s="31"/>
      <c r="F7691" s="31"/>
      <c r="G7691" s="31"/>
    </row>
    <row r="7692" spans="5:7" x14ac:dyDescent="0.25">
      <c r="E7692" s="31"/>
      <c r="F7692" s="31"/>
      <c r="G7692" s="31"/>
    </row>
    <row r="7693" spans="5:7" x14ac:dyDescent="0.25">
      <c r="E7693" s="31"/>
      <c r="F7693" s="31"/>
      <c r="G7693" s="31"/>
    </row>
    <row r="7694" spans="5:7" x14ac:dyDescent="0.25">
      <c r="E7694" s="31"/>
      <c r="F7694" s="31"/>
      <c r="G7694" s="31"/>
    </row>
    <row r="7695" spans="5:7" x14ac:dyDescent="0.25">
      <c r="E7695" s="31"/>
      <c r="F7695" s="31"/>
      <c r="G7695" s="31"/>
    </row>
    <row r="7696" spans="5:7" x14ac:dyDescent="0.25">
      <c r="E7696" s="31"/>
      <c r="F7696" s="31"/>
      <c r="G7696" s="31"/>
    </row>
    <row r="7697" spans="5:7" x14ac:dyDescent="0.25">
      <c r="E7697" s="31"/>
      <c r="F7697" s="31"/>
      <c r="G7697" s="31"/>
    </row>
    <row r="7698" spans="5:7" x14ac:dyDescent="0.25">
      <c r="E7698" s="31"/>
      <c r="F7698" s="31"/>
      <c r="G7698" s="31"/>
    </row>
    <row r="7699" spans="5:7" x14ac:dyDescent="0.25">
      <c r="E7699" s="31"/>
      <c r="F7699" s="31"/>
      <c r="G7699" s="31"/>
    </row>
    <row r="7700" spans="5:7" x14ac:dyDescent="0.25">
      <c r="E7700" s="31"/>
      <c r="F7700" s="31"/>
      <c r="G7700" s="31"/>
    </row>
    <row r="7701" spans="5:7" x14ac:dyDescent="0.25">
      <c r="E7701" s="31"/>
      <c r="F7701" s="31"/>
      <c r="G7701" s="31"/>
    </row>
    <row r="7702" spans="5:7" x14ac:dyDescent="0.25">
      <c r="E7702" s="31"/>
      <c r="F7702" s="31"/>
      <c r="G7702" s="31"/>
    </row>
    <row r="7703" spans="5:7" x14ac:dyDescent="0.25">
      <c r="E7703" s="31"/>
      <c r="F7703" s="31"/>
      <c r="G7703" s="31"/>
    </row>
    <row r="7704" spans="5:7" x14ac:dyDescent="0.25">
      <c r="E7704" s="31"/>
      <c r="F7704" s="31"/>
      <c r="G7704" s="31"/>
    </row>
    <row r="7705" spans="5:7" x14ac:dyDescent="0.25">
      <c r="E7705" s="31"/>
      <c r="F7705" s="31"/>
      <c r="G7705" s="31"/>
    </row>
    <row r="7706" spans="5:7" x14ac:dyDescent="0.25">
      <c r="E7706" s="31"/>
      <c r="F7706" s="31"/>
      <c r="G7706" s="31"/>
    </row>
    <row r="7707" spans="5:7" x14ac:dyDescent="0.25">
      <c r="E7707" s="31"/>
      <c r="F7707" s="31"/>
      <c r="G7707" s="31"/>
    </row>
    <row r="7708" spans="5:7" x14ac:dyDescent="0.25">
      <c r="E7708" s="31"/>
      <c r="F7708" s="31"/>
      <c r="G7708" s="31"/>
    </row>
    <row r="7709" spans="5:7" x14ac:dyDescent="0.25">
      <c r="E7709" s="31"/>
      <c r="F7709" s="31"/>
      <c r="G7709" s="31"/>
    </row>
    <row r="7710" spans="5:7" x14ac:dyDescent="0.25">
      <c r="E7710" s="31"/>
      <c r="F7710" s="31"/>
      <c r="G7710" s="31"/>
    </row>
    <row r="7711" spans="5:7" x14ac:dyDescent="0.25">
      <c r="E7711" s="31"/>
      <c r="F7711" s="31"/>
      <c r="G7711" s="31"/>
    </row>
    <row r="7712" spans="5:7" x14ac:dyDescent="0.25">
      <c r="E7712" s="31"/>
      <c r="F7712" s="31"/>
      <c r="G7712" s="31"/>
    </row>
    <row r="7713" spans="5:7" x14ac:dyDescent="0.25">
      <c r="E7713" s="31"/>
      <c r="F7713" s="31"/>
      <c r="G7713" s="31"/>
    </row>
    <row r="7714" spans="5:7" x14ac:dyDescent="0.25">
      <c r="E7714" s="31"/>
      <c r="F7714" s="31"/>
      <c r="G7714" s="31"/>
    </row>
    <row r="7715" spans="5:7" x14ac:dyDescent="0.25">
      <c r="E7715" s="31"/>
      <c r="F7715" s="31"/>
      <c r="G7715" s="31"/>
    </row>
    <row r="7716" spans="5:7" x14ac:dyDescent="0.25">
      <c r="E7716" s="31"/>
      <c r="F7716" s="31"/>
      <c r="G7716" s="31"/>
    </row>
    <row r="7717" spans="5:7" x14ac:dyDescent="0.25">
      <c r="E7717" s="31"/>
      <c r="F7717" s="31"/>
      <c r="G7717" s="31"/>
    </row>
    <row r="7718" spans="5:7" x14ac:dyDescent="0.25">
      <c r="E7718" s="31"/>
      <c r="F7718" s="31"/>
      <c r="G7718" s="31"/>
    </row>
    <row r="7719" spans="5:7" x14ac:dyDescent="0.25">
      <c r="E7719" s="31"/>
      <c r="F7719" s="31"/>
      <c r="G7719" s="31"/>
    </row>
    <row r="7720" spans="5:7" x14ac:dyDescent="0.25">
      <c r="E7720" s="31"/>
      <c r="F7720" s="31"/>
      <c r="G7720" s="31"/>
    </row>
    <row r="7721" spans="5:7" x14ac:dyDescent="0.25">
      <c r="E7721" s="31"/>
      <c r="F7721" s="31"/>
      <c r="G7721" s="31"/>
    </row>
    <row r="7722" spans="5:7" x14ac:dyDescent="0.25">
      <c r="E7722" s="31"/>
      <c r="F7722" s="31"/>
      <c r="G7722" s="31"/>
    </row>
    <row r="7723" spans="5:7" x14ac:dyDescent="0.25">
      <c r="E7723" s="31"/>
      <c r="F7723" s="31"/>
      <c r="G7723" s="31"/>
    </row>
    <row r="7724" spans="5:7" x14ac:dyDescent="0.25">
      <c r="E7724" s="31"/>
      <c r="F7724" s="31"/>
      <c r="G7724" s="31"/>
    </row>
    <row r="7725" spans="5:7" x14ac:dyDescent="0.25">
      <c r="E7725" s="31"/>
      <c r="F7725" s="31"/>
      <c r="G7725" s="31"/>
    </row>
    <row r="7726" spans="5:7" x14ac:dyDescent="0.25">
      <c r="E7726" s="31"/>
      <c r="F7726" s="31"/>
      <c r="G7726" s="31"/>
    </row>
    <row r="7727" spans="5:7" x14ac:dyDescent="0.25">
      <c r="E7727" s="31"/>
      <c r="F7727" s="31"/>
      <c r="G7727" s="31"/>
    </row>
    <row r="7728" spans="5:7" x14ac:dyDescent="0.25">
      <c r="E7728" s="31"/>
      <c r="F7728" s="31"/>
      <c r="G7728" s="31"/>
    </row>
    <row r="7729" spans="5:7" x14ac:dyDescent="0.25">
      <c r="E7729" s="31"/>
      <c r="F7729" s="31"/>
      <c r="G7729" s="31"/>
    </row>
    <row r="7730" spans="5:7" x14ac:dyDescent="0.25">
      <c r="E7730" s="31"/>
      <c r="F7730" s="31"/>
      <c r="G7730" s="31"/>
    </row>
    <row r="7731" spans="5:7" x14ac:dyDescent="0.25">
      <c r="E7731" s="31"/>
      <c r="F7731" s="31"/>
      <c r="G7731" s="31"/>
    </row>
    <row r="7732" spans="5:7" x14ac:dyDescent="0.25">
      <c r="E7732" s="31"/>
      <c r="F7732" s="31"/>
      <c r="G7732" s="31"/>
    </row>
    <row r="7733" spans="5:7" x14ac:dyDescent="0.25">
      <c r="E7733" s="31"/>
      <c r="F7733" s="31"/>
      <c r="G7733" s="31"/>
    </row>
    <row r="7734" spans="5:7" x14ac:dyDescent="0.25">
      <c r="E7734" s="31"/>
      <c r="F7734" s="31"/>
      <c r="G7734" s="31"/>
    </row>
    <row r="7735" spans="5:7" x14ac:dyDescent="0.25">
      <c r="E7735" s="31"/>
      <c r="F7735" s="31"/>
      <c r="G7735" s="31"/>
    </row>
    <row r="7736" spans="5:7" x14ac:dyDescent="0.25">
      <c r="E7736" s="31"/>
      <c r="F7736" s="31"/>
      <c r="G7736" s="31"/>
    </row>
    <row r="7737" spans="5:7" x14ac:dyDescent="0.25">
      <c r="E7737" s="31"/>
      <c r="F7737" s="31"/>
      <c r="G7737" s="31"/>
    </row>
    <row r="7738" spans="5:7" x14ac:dyDescent="0.25">
      <c r="E7738" s="31"/>
      <c r="F7738" s="31"/>
      <c r="G7738" s="31"/>
    </row>
    <row r="7739" spans="5:7" x14ac:dyDescent="0.25">
      <c r="E7739" s="31"/>
      <c r="F7739" s="31"/>
      <c r="G7739" s="31"/>
    </row>
    <row r="7740" spans="5:7" x14ac:dyDescent="0.25">
      <c r="E7740" s="31"/>
      <c r="F7740" s="31"/>
      <c r="G7740" s="31"/>
    </row>
    <row r="7741" spans="5:7" x14ac:dyDescent="0.25">
      <c r="E7741" s="31"/>
      <c r="F7741" s="31"/>
      <c r="G7741" s="31"/>
    </row>
    <row r="7742" spans="5:7" x14ac:dyDescent="0.25">
      <c r="E7742" s="31"/>
      <c r="F7742" s="31"/>
      <c r="G7742" s="31"/>
    </row>
    <row r="7743" spans="5:7" x14ac:dyDescent="0.25">
      <c r="E7743" s="31"/>
      <c r="F7743" s="31"/>
      <c r="G7743" s="31"/>
    </row>
    <row r="7744" spans="5:7" x14ac:dyDescent="0.25">
      <c r="E7744" s="31"/>
      <c r="F7744" s="31"/>
      <c r="G7744" s="31"/>
    </row>
    <row r="7745" spans="5:7" x14ac:dyDescent="0.25">
      <c r="E7745" s="31"/>
      <c r="F7745" s="31"/>
      <c r="G7745" s="31"/>
    </row>
    <row r="7746" spans="5:7" x14ac:dyDescent="0.25">
      <c r="E7746" s="31"/>
      <c r="F7746" s="31"/>
      <c r="G7746" s="31"/>
    </row>
    <row r="7747" spans="5:7" x14ac:dyDescent="0.25">
      <c r="E7747" s="31"/>
      <c r="F7747" s="31"/>
      <c r="G7747" s="31"/>
    </row>
    <row r="7748" spans="5:7" x14ac:dyDescent="0.25">
      <c r="E7748" s="31"/>
      <c r="F7748" s="31"/>
      <c r="G7748" s="31"/>
    </row>
    <row r="7749" spans="5:7" x14ac:dyDescent="0.25">
      <c r="E7749" s="31"/>
      <c r="F7749" s="31"/>
      <c r="G7749" s="31"/>
    </row>
    <row r="7750" spans="5:7" x14ac:dyDescent="0.25">
      <c r="E7750" s="31"/>
      <c r="F7750" s="31"/>
      <c r="G7750" s="31"/>
    </row>
    <row r="7751" spans="5:7" x14ac:dyDescent="0.25">
      <c r="E7751" s="31"/>
      <c r="F7751" s="31"/>
      <c r="G7751" s="31"/>
    </row>
    <row r="7752" spans="5:7" x14ac:dyDescent="0.25">
      <c r="E7752" s="31"/>
      <c r="F7752" s="31"/>
      <c r="G7752" s="31"/>
    </row>
    <row r="7753" spans="5:7" x14ac:dyDescent="0.25">
      <c r="E7753" s="31"/>
      <c r="F7753" s="31"/>
      <c r="G7753" s="31"/>
    </row>
    <row r="7754" spans="5:7" x14ac:dyDescent="0.25">
      <c r="E7754" s="31"/>
      <c r="F7754" s="31"/>
      <c r="G7754" s="31"/>
    </row>
    <row r="7755" spans="5:7" x14ac:dyDescent="0.25">
      <c r="E7755" s="31"/>
      <c r="F7755" s="31"/>
      <c r="G7755" s="31"/>
    </row>
    <row r="7756" spans="5:7" x14ac:dyDescent="0.25">
      <c r="E7756" s="31"/>
      <c r="F7756" s="31"/>
      <c r="G7756" s="31"/>
    </row>
    <row r="7757" spans="5:7" x14ac:dyDescent="0.25">
      <c r="E7757" s="31"/>
      <c r="F7757" s="31"/>
      <c r="G7757" s="31"/>
    </row>
    <row r="7758" spans="5:7" x14ac:dyDescent="0.25">
      <c r="E7758" s="31"/>
      <c r="F7758" s="31"/>
      <c r="G7758" s="31"/>
    </row>
    <row r="7759" spans="5:7" x14ac:dyDescent="0.25">
      <c r="E7759" s="31"/>
      <c r="F7759" s="31"/>
      <c r="G7759" s="31"/>
    </row>
    <row r="7760" spans="5:7" x14ac:dyDescent="0.25">
      <c r="E7760" s="31"/>
      <c r="F7760" s="31"/>
      <c r="G7760" s="31"/>
    </row>
    <row r="7761" spans="5:7" x14ac:dyDescent="0.25">
      <c r="E7761" s="31"/>
      <c r="F7761" s="31"/>
      <c r="G7761" s="31"/>
    </row>
    <row r="7762" spans="5:7" x14ac:dyDescent="0.25">
      <c r="E7762" s="31"/>
      <c r="F7762" s="31"/>
      <c r="G7762" s="31"/>
    </row>
    <row r="7763" spans="5:7" x14ac:dyDescent="0.25">
      <c r="E7763" s="31"/>
      <c r="F7763" s="31"/>
      <c r="G7763" s="31"/>
    </row>
    <row r="7764" spans="5:7" x14ac:dyDescent="0.25">
      <c r="E7764" s="31"/>
      <c r="F7764" s="31"/>
      <c r="G7764" s="31"/>
    </row>
    <row r="7765" spans="5:7" x14ac:dyDescent="0.25">
      <c r="E7765" s="31"/>
      <c r="F7765" s="31"/>
      <c r="G7765" s="31"/>
    </row>
    <row r="7766" spans="5:7" x14ac:dyDescent="0.25">
      <c r="E7766" s="31"/>
      <c r="F7766" s="31"/>
      <c r="G7766" s="31"/>
    </row>
    <row r="7767" spans="5:7" x14ac:dyDescent="0.25">
      <c r="E7767" s="31"/>
      <c r="F7767" s="31"/>
      <c r="G7767" s="31"/>
    </row>
    <row r="7768" spans="5:7" x14ac:dyDescent="0.25">
      <c r="E7768" s="31"/>
      <c r="F7768" s="31"/>
      <c r="G7768" s="31"/>
    </row>
    <row r="7769" spans="5:7" x14ac:dyDescent="0.25">
      <c r="E7769" s="31"/>
      <c r="F7769" s="31"/>
      <c r="G7769" s="31"/>
    </row>
    <row r="7770" spans="5:7" x14ac:dyDescent="0.25">
      <c r="E7770" s="31"/>
      <c r="F7770" s="31"/>
      <c r="G7770" s="31"/>
    </row>
    <row r="7771" spans="5:7" x14ac:dyDescent="0.25">
      <c r="E7771" s="31"/>
      <c r="F7771" s="31"/>
      <c r="G7771" s="31"/>
    </row>
    <row r="7772" spans="5:7" x14ac:dyDescent="0.25">
      <c r="E7772" s="31"/>
      <c r="F7772" s="31"/>
      <c r="G7772" s="31"/>
    </row>
    <row r="7773" spans="5:7" x14ac:dyDescent="0.25">
      <c r="E7773" s="31"/>
      <c r="F7773" s="31"/>
      <c r="G7773" s="31"/>
    </row>
    <row r="7774" spans="5:7" x14ac:dyDescent="0.25">
      <c r="E7774" s="31"/>
      <c r="F7774" s="31"/>
      <c r="G7774" s="31"/>
    </row>
    <row r="7775" spans="5:7" x14ac:dyDescent="0.25">
      <c r="E7775" s="31"/>
      <c r="F7775" s="31"/>
      <c r="G7775" s="31"/>
    </row>
    <row r="7776" spans="5:7" x14ac:dyDescent="0.25">
      <c r="E7776" s="31"/>
      <c r="F7776" s="31"/>
      <c r="G7776" s="31"/>
    </row>
    <row r="7777" spans="5:7" x14ac:dyDescent="0.25">
      <c r="E7777" s="31"/>
      <c r="F7777" s="31"/>
      <c r="G7777" s="31"/>
    </row>
    <row r="7778" spans="5:7" x14ac:dyDescent="0.25">
      <c r="E7778" s="31"/>
      <c r="F7778" s="31"/>
      <c r="G7778" s="31"/>
    </row>
    <row r="7779" spans="5:7" x14ac:dyDescent="0.25">
      <c r="E7779" s="31"/>
      <c r="F7779" s="31"/>
      <c r="G7779" s="31"/>
    </row>
    <row r="7780" spans="5:7" x14ac:dyDescent="0.25">
      <c r="E7780" s="31"/>
      <c r="F7780" s="31"/>
      <c r="G7780" s="31"/>
    </row>
    <row r="7781" spans="5:7" x14ac:dyDescent="0.25">
      <c r="E7781" s="31"/>
      <c r="F7781" s="31"/>
      <c r="G7781" s="31"/>
    </row>
    <row r="7782" spans="5:7" x14ac:dyDescent="0.25">
      <c r="E7782" s="31"/>
      <c r="F7782" s="31"/>
      <c r="G7782" s="31"/>
    </row>
    <row r="7783" spans="5:7" x14ac:dyDescent="0.25">
      <c r="E7783" s="31"/>
      <c r="F7783" s="31"/>
      <c r="G7783" s="31"/>
    </row>
    <row r="7784" spans="5:7" x14ac:dyDescent="0.25">
      <c r="E7784" s="31"/>
      <c r="F7784" s="31"/>
      <c r="G7784" s="31"/>
    </row>
    <row r="7785" spans="5:7" x14ac:dyDescent="0.25">
      <c r="E7785" s="31"/>
      <c r="F7785" s="31"/>
      <c r="G7785" s="31"/>
    </row>
    <row r="7786" spans="5:7" x14ac:dyDescent="0.25">
      <c r="E7786" s="31"/>
      <c r="F7786" s="31"/>
      <c r="G7786" s="31"/>
    </row>
    <row r="7787" spans="5:7" x14ac:dyDescent="0.25">
      <c r="E7787" s="31"/>
      <c r="F7787" s="31"/>
      <c r="G7787" s="31"/>
    </row>
    <row r="7788" spans="5:7" x14ac:dyDescent="0.25">
      <c r="E7788" s="31"/>
      <c r="F7788" s="31"/>
      <c r="G7788" s="31"/>
    </row>
    <row r="7789" spans="5:7" x14ac:dyDescent="0.25">
      <c r="E7789" s="31"/>
      <c r="F7789" s="31"/>
      <c r="G7789" s="31"/>
    </row>
    <row r="7790" spans="5:7" x14ac:dyDescent="0.25">
      <c r="E7790" s="31"/>
      <c r="F7790" s="31"/>
      <c r="G7790" s="31"/>
    </row>
    <row r="7791" spans="5:7" x14ac:dyDescent="0.25">
      <c r="E7791" s="31"/>
      <c r="F7791" s="31"/>
      <c r="G7791" s="31"/>
    </row>
    <row r="7792" spans="5:7" x14ac:dyDescent="0.25">
      <c r="E7792" s="31"/>
      <c r="F7792" s="31"/>
      <c r="G7792" s="31"/>
    </row>
    <row r="7793" spans="5:7" x14ac:dyDescent="0.25">
      <c r="E7793" s="31"/>
      <c r="F7793" s="31"/>
      <c r="G7793" s="31"/>
    </row>
    <row r="7794" spans="5:7" x14ac:dyDescent="0.25">
      <c r="E7794" s="31"/>
      <c r="F7794" s="31"/>
      <c r="G7794" s="31"/>
    </row>
    <row r="7795" spans="5:7" x14ac:dyDescent="0.25">
      <c r="E7795" s="31"/>
      <c r="F7795" s="31"/>
      <c r="G7795" s="31"/>
    </row>
    <row r="7796" spans="5:7" x14ac:dyDescent="0.25">
      <c r="E7796" s="31"/>
      <c r="F7796" s="31"/>
      <c r="G7796" s="31"/>
    </row>
    <row r="7797" spans="5:7" x14ac:dyDescent="0.25">
      <c r="E7797" s="31"/>
      <c r="F7797" s="31"/>
      <c r="G7797" s="31"/>
    </row>
    <row r="7798" spans="5:7" x14ac:dyDescent="0.25">
      <c r="E7798" s="31"/>
      <c r="F7798" s="31"/>
      <c r="G7798" s="31"/>
    </row>
    <row r="7799" spans="5:7" x14ac:dyDescent="0.25">
      <c r="E7799" s="31"/>
      <c r="F7799" s="31"/>
      <c r="G7799" s="31"/>
    </row>
    <row r="7800" spans="5:7" x14ac:dyDescent="0.25">
      <c r="E7800" s="31"/>
      <c r="F7800" s="31"/>
      <c r="G7800" s="31"/>
    </row>
    <row r="7801" spans="5:7" x14ac:dyDescent="0.25">
      <c r="E7801" s="31"/>
      <c r="F7801" s="31"/>
      <c r="G7801" s="31"/>
    </row>
    <row r="7802" spans="5:7" x14ac:dyDescent="0.25">
      <c r="E7802" s="31"/>
      <c r="F7802" s="31"/>
      <c r="G7802" s="31"/>
    </row>
    <row r="7803" spans="5:7" x14ac:dyDescent="0.25">
      <c r="E7803" s="31"/>
      <c r="F7803" s="31"/>
      <c r="G7803" s="31"/>
    </row>
    <row r="7804" spans="5:7" x14ac:dyDescent="0.25">
      <c r="E7804" s="31"/>
      <c r="F7804" s="31"/>
      <c r="G7804" s="31"/>
    </row>
    <row r="7805" spans="5:7" x14ac:dyDescent="0.25">
      <c r="E7805" s="31"/>
      <c r="F7805" s="31"/>
      <c r="G7805" s="31"/>
    </row>
    <row r="7806" spans="5:7" x14ac:dyDescent="0.25">
      <c r="E7806" s="31"/>
      <c r="F7806" s="31"/>
      <c r="G7806" s="31"/>
    </row>
    <row r="7807" spans="5:7" x14ac:dyDescent="0.25">
      <c r="E7807" s="31"/>
      <c r="F7807" s="31"/>
      <c r="G7807" s="31"/>
    </row>
    <row r="7808" spans="5:7" x14ac:dyDescent="0.25">
      <c r="E7808" s="31"/>
      <c r="F7808" s="31"/>
      <c r="G7808" s="31"/>
    </row>
    <row r="7809" spans="5:7" x14ac:dyDescent="0.25">
      <c r="E7809" s="31"/>
      <c r="F7809" s="31"/>
      <c r="G7809" s="31"/>
    </row>
    <row r="7810" spans="5:7" x14ac:dyDescent="0.25">
      <c r="E7810" s="31"/>
      <c r="F7810" s="31"/>
      <c r="G7810" s="31"/>
    </row>
    <row r="7811" spans="5:7" x14ac:dyDescent="0.25">
      <c r="E7811" s="31"/>
      <c r="F7811" s="31"/>
      <c r="G7811" s="31"/>
    </row>
    <row r="7812" spans="5:7" x14ac:dyDescent="0.25">
      <c r="E7812" s="31"/>
      <c r="F7812" s="31"/>
      <c r="G7812" s="31"/>
    </row>
    <row r="7813" spans="5:7" x14ac:dyDescent="0.25">
      <c r="E7813" s="31"/>
      <c r="F7813" s="31"/>
      <c r="G7813" s="31"/>
    </row>
    <row r="7814" spans="5:7" x14ac:dyDescent="0.25">
      <c r="E7814" s="31"/>
      <c r="F7814" s="31"/>
      <c r="G7814" s="31"/>
    </row>
    <row r="7815" spans="5:7" x14ac:dyDescent="0.25">
      <c r="E7815" s="31"/>
      <c r="F7815" s="31"/>
      <c r="G7815" s="31"/>
    </row>
    <row r="7816" spans="5:7" x14ac:dyDescent="0.25">
      <c r="E7816" s="31"/>
      <c r="F7816" s="31"/>
      <c r="G7816" s="31"/>
    </row>
    <row r="7817" spans="5:7" x14ac:dyDescent="0.25">
      <c r="E7817" s="31"/>
      <c r="F7817" s="31"/>
      <c r="G7817" s="31"/>
    </row>
    <row r="7818" spans="5:7" x14ac:dyDescent="0.25">
      <c r="E7818" s="31"/>
      <c r="F7818" s="31"/>
      <c r="G7818" s="31"/>
    </row>
    <row r="7819" spans="5:7" x14ac:dyDescent="0.25">
      <c r="E7819" s="31"/>
      <c r="F7819" s="31"/>
      <c r="G7819" s="31"/>
    </row>
    <row r="7820" spans="5:7" x14ac:dyDescent="0.25">
      <c r="E7820" s="31"/>
      <c r="F7820" s="31"/>
      <c r="G7820" s="31"/>
    </row>
    <row r="7821" spans="5:7" x14ac:dyDescent="0.25">
      <c r="E7821" s="31"/>
      <c r="F7821" s="31"/>
      <c r="G7821" s="31"/>
    </row>
    <row r="7822" spans="5:7" x14ac:dyDescent="0.25">
      <c r="E7822" s="31"/>
      <c r="F7822" s="31"/>
      <c r="G7822" s="31"/>
    </row>
    <row r="7823" spans="5:7" x14ac:dyDescent="0.25">
      <c r="E7823" s="31"/>
      <c r="F7823" s="31"/>
      <c r="G7823" s="31"/>
    </row>
    <row r="7824" spans="5:7" x14ac:dyDescent="0.25">
      <c r="E7824" s="31"/>
      <c r="F7824" s="31"/>
      <c r="G7824" s="31"/>
    </row>
    <row r="7825" spans="5:7" x14ac:dyDescent="0.25">
      <c r="E7825" s="31"/>
      <c r="F7825" s="31"/>
      <c r="G7825" s="31"/>
    </row>
    <row r="7826" spans="5:7" x14ac:dyDescent="0.25">
      <c r="E7826" s="31"/>
      <c r="F7826" s="31"/>
      <c r="G7826" s="31"/>
    </row>
    <row r="7827" spans="5:7" x14ac:dyDescent="0.25">
      <c r="E7827" s="31"/>
      <c r="F7827" s="31"/>
      <c r="G7827" s="31"/>
    </row>
    <row r="7828" spans="5:7" x14ac:dyDescent="0.25">
      <c r="E7828" s="31"/>
      <c r="F7828" s="31"/>
      <c r="G7828" s="31"/>
    </row>
    <row r="7829" spans="5:7" x14ac:dyDescent="0.25">
      <c r="E7829" s="31"/>
      <c r="F7829" s="31"/>
      <c r="G7829" s="31"/>
    </row>
    <row r="7830" spans="5:7" x14ac:dyDescent="0.25">
      <c r="E7830" s="31"/>
      <c r="F7830" s="31"/>
      <c r="G7830" s="31"/>
    </row>
    <row r="7831" spans="5:7" x14ac:dyDescent="0.25">
      <c r="E7831" s="31"/>
      <c r="F7831" s="31"/>
      <c r="G7831" s="31"/>
    </row>
    <row r="7832" spans="5:7" x14ac:dyDescent="0.25">
      <c r="E7832" s="31"/>
      <c r="F7832" s="31"/>
      <c r="G7832" s="31"/>
    </row>
    <row r="7833" spans="5:7" x14ac:dyDescent="0.25">
      <c r="E7833" s="31"/>
      <c r="F7833" s="31"/>
      <c r="G7833" s="31"/>
    </row>
    <row r="7834" spans="5:7" x14ac:dyDescent="0.25">
      <c r="E7834" s="31"/>
      <c r="F7834" s="31"/>
      <c r="G7834" s="31"/>
    </row>
    <row r="7835" spans="5:7" x14ac:dyDescent="0.25">
      <c r="E7835" s="31"/>
      <c r="F7835" s="31"/>
      <c r="G7835" s="31"/>
    </row>
    <row r="7836" spans="5:7" x14ac:dyDescent="0.25">
      <c r="E7836" s="31"/>
      <c r="F7836" s="31"/>
      <c r="G7836" s="31"/>
    </row>
    <row r="7837" spans="5:7" x14ac:dyDescent="0.25">
      <c r="E7837" s="31"/>
      <c r="F7837" s="31"/>
      <c r="G7837" s="31"/>
    </row>
    <row r="7838" spans="5:7" x14ac:dyDescent="0.25">
      <c r="E7838" s="31"/>
      <c r="F7838" s="31"/>
      <c r="G7838" s="31"/>
    </row>
    <row r="7839" spans="5:7" x14ac:dyDescent="0.25">
      <c r="E7839" s="31"/>
      <c r="F7839" s="31"/>
      <c r="G7839" s="31"/>
    </row>
    <row r="7840" spans="5:7" x14ac:dyDescent="0.25">
      <c r="E7840" s="31"/>
      <c r="F7840" s="31"/>
      <c r="G7840" s="31"/>
    </row>
    <row r="7841" spans="5:7" x14ac:dyDescent="0.25">
      <c r="E7841" s="31"/>
      <c r="F7841" s="31"/>
      <c r="G7841" s="31"/>
    </row>
    <row r="7842" spans="5:7" x14ac:dyDescent="0.25">
      <c r="E7842" s="31"/>
      <c r="F7842" s="31"/>
      <c r="G7842" s="31"/>
    </row>
    <row r="7843" spans="5:7" x14ac:dyDescent="0.25">
      <c r="E7843" s="31"/>
      <c r="F7843" s="31"/>
      <c r="G7843" s="31"/>
    </row>
    <row r="7844" spans="5:7" x14ac:dyDescent="0.25">
      <c r="E7844" s="31"/>
      <c r="F7844" s="31"/>
      <c r="G7844" s="31"/>
    </row>
    <row r="7845" spans="5:7" x14ac:dyDescent="0.25">
      <c r="E7845" s="31"/>
      <c r="F7845" s="31"/>
      <c r="G7845" s="31"/>
    </row>
    <row r="7846" spans="5:7" x14ac:dyDescent="0.25">
      <c r="E7846" s="31"/>
      <c r="F7846" s="31"/>
      <c r="G7846" s="31"/>
    </row>
    <row r="7847" spans="5:7" x14ac:dyDescent="0.25">
      <c r="E7847" s="31"/>
      <c r="F7847" s="31"/>
      <c r="G7847" s="31"/>
    </row>
    <row r="7848" spans="5:7" x14ac:dyDescent="0.25">
      <c r="E7848" s="31"/>
      <c r="F7848" s="31"/>
      <c r="G7848" s="31"/>
    </row>
    <row r="7849" spans="5:7" x14ac:dyDescent="0.25">
      <c r="E7849" s="31"/>
      <c r="F7849" s="31"/>
      <c r="G7849" s="31"/>
    </row>
    <row r="7850" spans="5:7" x14ac:dyDescent="0.25">
      <c r="E7850" s="31"/>
      <c r="F7850" s="31"/>
      <c r="G7850" s="31"/>
    </row>
    <row r="7851" spans="5:7" x14ac:dyDescent="0.25">
      <c r="E7851" s="31"/>
      <c r="F7851" s="31"/>
      <c r="G7851" s="31"/>
    </row>
    <row r="7852" spans="5:7" x14ac:dyDescent="0.25">
      <c r="E7852" s="31"/>
      <c r="F7852" s="31"/>
      <c r="G7852" s="31"/>
    </row>
    <row r="7853" spans="5:7" x14ac:dyDescent="0.25">
      <c r="E7853" s="31"/>
      <c r="F7853" s="31"/>
      <c r="G7853" s="31"/>
    </row>
    <row r="7854" spans="5:7" x14ac:dyDescent="0.25">
      <c r="E7854" s="31"/>
      <c r="F7854" s="31"/>
      <c r="G7854" s="31"/>
    </row>
    <row r="7855" spans="5:7" x14ac:dyDescent="0.25">
      <c r="E7855" s="31"/>
      <c r="F7855" s="31"/>
      <c r="G7855" s="31"/>
    </row>
    <row r="7856" spans="5:7" x14ac:dyDescent="0.25">
      <c r="E7856" s="31"/>
      <c r="F7856" s="31"/>
      <c r="G7856" s="31"/>
    </row>
    <row r="7857" spans="5:7" x14ac:dyDescent="0.25">
      <c r="E7857" s="31"/>
      <c r="F7857" s="31"/>
      <c r="G7857" s="31"/>
    </row>
    <row r="7858" spans="5:7" x14ac:dyDescent="0.25">
      <c r="E7858" s="31"/>
      <c r="F7858" s="31"/>
      <c r="G7858" s="31"/>
    </row>
    <row r="7859" spans="5:7" x14ac:dyDescent="0.25">
      <c r="E7859" s="31"/>
      <c r="F7859" s="31"/>
      <c r="G7859" s="31"/>
    </row>
    <row r="7860" spans="5:7" x14ac:dyDescent="0.25">
      <c r="E7860" s="31"/>
      <c r="F7860" s="31"/>
      <c r="G7860" s="31"/>
    </row>
    <row r="7861" spans="5:7" x14ac:dyDescent="0.25">
      <c r="E7861" s="31"/>
      <c r="F7861" s="31"/>
      <c r="G7861" s="31"/>
    </row>
    <row r="7862" spans="5:7" x14ac:dyDescent="0.25">
      <c r="E7862" s="31"/>
      <c r="F7862" s="31"/>
      <c r="G7862" s="31"/>
    </row>
    <row r="7863" spans="5:7" x14ac:dyDescent="0.25">
      <c r="E7863" s="31"/>
      <c r="F7863" s="31"/>
      <c r="G7863" s="31"/>
    </row>
    <row r="7864" spans="5:7" x14ac:dyDescent="0.25">
      <c r="E7864" s="31"/>
      <c r="F7864" s="31"/>
      <c r="G7864" s="31"/>
    </row>
    <row r="7865" spans="5:7" x14ac:dyDescent="0.25">
      <c r="E7865" s="31"/>
      <c r="F7865" s="31"/>
      <c r="G7865" s="31"/>
    </row>
    <row r="7866" spans="5:7" x14ac:dyDescent="0.25">
      <c r="E7866" s="31"/>
      <c r="F7866" s="31"/>
      <c r="G7866" s="31"/>
    </row>
    <row r="7867" spans="5:7" x14ac:dyDescent="0.25">
      <c r="E7867" s="31"/>
      <c r="F7867" s="31"/>
      <c r="G7867" s="31"/>
    </row>
    <row r="7868" spans="5:7" x14ac:dyDescent="0.25">
      <c r="E7868" s="31"/>
      <c r="F7868" s="31"/>
      <c r="G7868" s="31"/>
    </row>
    <row r="7869" spans="5:7" x14ac:dyDescent="0.25">
      <c r="E7869" s="31"/>
      <c r="F7869" s="31"/>
      <c r="G7869" s="31"/>
    </row>
    <row r="7870" spans="5:7" x14ac:dyDescent="0.25">
      <c r="E7870" s="31"/>
      <c r="F7870" s="31"/>
      <c r="G7870" s="31"/>
    </row>
    <row r="7871" spans="5:7" x14ac:dyDescent="0.25">
      <c r="E7871" s="31"/>
      <c r="F7871" s="31"/>
      <c r="G7871" s="31"/>
    </row>
    <row r="7872" spans="5:7" x14ac:dyDescent="0.25">
      <c r="E7872" s="31"/>
      <c r="F7872" s="31"/>
      <c r="G7872" s="31"/>
    </row>
    <row r="7873" spans="5:7" x14ac:dyDescent="0.25">
      <c r="E7873" s="31"/>
      <c r="F7873" s="31"/>
      <c r="G7873" s="31"/>
    </row>
    <row r="7874" spans="5:7" x14ac:dyDescent="0.25">
      <c r="E7874" s="31"/>
      <c r="F7874" s="31"/>
      <c r="G7874" s="31"/>
    </row>
    <row r="7875" spans="5:7" x14ac:dyDescent="0.25">
      <c r="E7875" s="31"/>
      <c r="F7875" s="31"/>
      <c r="G7875" s="31"/>
    </row>
    <row r="7876" spans="5:7" x14ac:dyDescent="0.25">
      <c r="E7876" s="31"/>
      <c r="F7876" s="31"/>
      <c r="G7876" s="31"/>
    </row>
    <row r="7877" spans="5:7" x14ac:dyDescent="0.25">
      <c r="E7877" s="31"/>
      <c r="F7877" s="31"/>
      <c r="G7877" s="31"/>
    </row>
    <row r="7878" spans="5:7" x14ac:dyDescent="0.25">
      <c r="E7878" s="31"/>
      <c r="F7878" s="31"/>
      <c r="G7878" s="31"/>
    </row>
    <row r="7879" spans="5:7" x14ac:dyDescent="0.25">
      <c r="E7879" s="31"/>
      <c r="F7879" s="31"/>
      <c r="G7879" s="31"/>
    </row>
    <row r="7880" spans="5:7" x14ac:dyDescent="0.25">
      <c r="E7880" s="31"/>
      <c r="F7880" s="31"/>
      <c r="G7880" s="31"/>
    </row>
    <row r="7881" spans="5:7" x14ac:dyDescent="0.25">
      <c r="E7881" s="31"/>
      <c r="F7881" s="31"/>
      <c r="G7881" s="31"/>
    </row>
    <row r="7882" spans="5:7" x14ac:dyDescent="0.25">
      <c r="E7882" s="31"/>
      <c r="F7882" s="31"/>
      <c r="G7882" s="31"/>
    </row>
    <row r="7883" spans="5:7" x14ac:dyDescent="0.25">
      <c r="E7883" s="31"/>
      <c r="F7883" s="31"/>
      <c r="G7883" s="31"/>
    </row>
    <row r="7884" spans="5:7" x14ac:dyDescent="0.25">
      <c r="E7884" s="31"/>
      <c r="F7884" s="31"/>
      <c r="G7884" s="31"/>
    </row>
    <row r="7885" spans="5:7" x14ac:dyDescent="0.25">
      <c r="E7885" s="31"/>
      <c r="F7885" s="31"/>
      <c r="G7885" s="31"/>
    </row>
    <row r="7886" spans="5:7" x14ac:dyDescent="0.25">
      <c r="E7886" s="31"/>
      <c r="F7886" s="31"/>
      <c r="G7886" s="31"/>
    </row>
    <row r="7887" spans="5:7" x14ac:dyDescent="0.25">
      <c r="E7887" s="31"/>
      <c r="F7887" s="31"/>
      <c r="G7887" s="31"/>
    </row>
    <row r="7888" spans="5:7" x14ac:dyDescent="0.25">
      <c r="E7888" s="31"/>
      <c r="F7888" s="31"/>
      <c r="G7888" s="31"/>
    </row>
    <row r="7889" spans="5:7" x14ac:dyDescent="0.25">
      <c r="E7889" s="31"/>
      <c r="F7889" s="31"/>
      <c r="G7889" s="31"/>
    </row>
    <row r="7890" spans="5:7" x14ac:dyDescent="0.25">
      <c r="E7890" s="31"/>
      <c r="F7890" s="31"/>
      <c r="G7890" s="31"/>
    </row>
    <row r="7891" spans="5:7" x14ac:dyDescent="0.25">
      <c r="E7891" s="31"/>
      <c r="F7891" s="31"/>
      <c r="G7891" s="31"/>
    </row>
    <row r="7892" spans="5:7" x14ac:dyDescent="0.25">
      <c r="E7892" s="31"/>
      <c r="F7892" s="31"/>
      <c r="G7892" s="31"/>
    </row>
    <row r="7893" spans="5:7" x14ac:dyDescent="0.25">
      <c r="E7893" s="31"/>
      <c r="F7893" s="31"/>
      <c r="G7893" s="31"/>
    </row>
    <row r="7894" spans="5:7" x14ac:dyDescent="0.25">
      <c r="E7894" s="31"/>
      <c r="F7894" s="31"/>
      <c r="G7894" s="31"/>
    </row>
    <row r="7895" spans="5:7" x14ac:dyDescent="0.25">
      <c r="E7895" s="31"/>
      <c r="F7895" s="31"/>
      <c r="G7895" s="31"/>
    </row>
    <row r="7896" spans="5:7" x14ac:dyDescent="0.25">
      <c r="E7896" s="31"/>
      <c r="F7896" s="31"/>
      <c r="G7896" s="31"/>
    </row>
    <row r="7897" spans="5:7" x14ac:dyDescent="0.25">
      <c r="E7897" s="31"/>
      <c r="F7897" s="31"/>
      <c r="G7897" s="31"/>
    </row>
    <row r="7898" spans="5:7" x14ac:dyDescent="0.25">
      <c r="E7898" s="31"/>
      <c r="F7898" s="31"/>
      <c r="G7898" s="31"/>
    </row>
    <row r="7899" spans="5:7" x14ac:dyDescent="0.25">
      <c r="E7899" s="31"/>
      <c r="F7899" s="31"/>
      <c r="G7899" s="31"/>
    </row>
    <row r="7900" spans="5:7" x14ac:dyDescent="0.25">
      <c r="E7900" s="31"/>
      <c r="F7900" s="31"/>
      <c r="G7900" s="31"/>
    </row>
    <row r="7901" spans="5:7" x14ac:dyDescent="0.25">
      <c r="E7901" s="31"/>
      <c r="F7901" s="31"/>
      <c r="G7901" s="31"/>
    </row>
    <row r="7902" spans="5:7" x14ac:dyDescent="0.25">
      <c r="E7902" s="31"/>
      <c r="F7902" s="31"/>
      <c r="G7902" s="31"/>
    </row>
    <row r="7903" spans="5:7" x14ac:dyDescent="0.25">
      <c r="E7903" s="31"/>
      <c r="F7903" s="31"/>
      <c r="G7903" s="31"/>
    </row>
    <row r="7904" spans="5:7" x14ac:dyDescent="0.25">
      <c r="E7904" s="31"/>
      <c r="F7904" s="31"/>
      <c r="G7904" s="31"/>
    </row>
    <row r="7905" spans="5:7" x14ac:dyDescent="0.25">
      <c r="E7905" s="31"/>
      <c r="F7905" s="31"/>
      <c r="G7905" s="31"/>
    </row>
    <row r="7906" spans="5:7" x14ac:dyDescent="0.25">
      <c r="E7906" s="31"/>
      <c r="F7906" s="31"/>
      <c r="G7906" s="31"/>
    </row>
    <row r="7907" spans="5:7" x14ac:dyDescent="0.25">
      <c r="E7907" s="31"/>
      <c r="F7907" s="31"/>
      <c r="G7907" s="31"/>
    </row>
    <row r="7908" spans="5:7" x14ac:dyDescent="0.25">
      <c r="E7908" s="31"/>
      <c r="F7908" s="31"/>
      <c r="G7908" s="31"/>
    </row>
    <row r="7909" spans="5:7" x14ac:dyDescent="0.25">
      <c r="E7909" s="31"/>
      <c r="F7909" s="31"/>
      <c r="G7909" s="31"/>
    </row>
    <row r="7910" spans="5:7" x14ac:dyDescent="0.25">
      <c r="E7910" s="31"/>
      <c r="F7910" s="31"/>
      <c r="G7910" s="31"/>
    </row>
    <row r="7911" spans="5:7" x14ac:dyDescent="0.25">
      <c r="E7911" s="31"/>
      <c r="F7911" s="31"/>
      <c r="G7911" s="31"/>
    </row>
    <row r="7912" spans="5:7" x14ac:dyDescent="0.25">
      <c r="E7912" s="31"/>
      <c r="F7912" s="31"/>
      <c r="G7912" s="31"/>
    </row>
    <row r="7913" spans="5:7" x14ac:dyDescent="0.25">
      <c r="E7913" s="31"/>
      <c r="F7913" s="31"/>
      <c r="G7913" s="31"/>
    </row>
    <row r="7914" spans="5:7" x14ac:dyDescent="0.25">
      <c r="E7914" s="31"/>
      <c r="F7914" s="31"/>
      <c r="G7914" s="31"/>
    </row>
    <row r="7915" spans="5:7" x14ac:dyDescent="0.25">
      <c r="E7915" s="31"/>
      <c r="F7915" s="31"/>
      <c r="G7915" s="31"/>
    </row>
    <row r="7916" spans="5:7" x14ac:dyDescent="0.25">
      <c r="E7916" s="31"/>
      <c r="F7916" s="31"/>
      <c r="G7916" s="31"/>
    </row>
    <row r="7917" spans="5:7" x14ac:dyDescent="0.25">
      <c r="E7917" s="31"/>
      <c r="F7917" s="31"/>
      <c r="G7917" s="31"/>
    </row>
    <row r="7918" spans="5:7" x14ac:dyDescent="0.25">
      <c r="E7918" s="31"/>
      <c r="F7918" s="31"/>
      <c r="G7918" s="31"/>
    </row>
    <row r="7919" spans="5:7" x14ac:dyDescent="0.25">
      <c r="E7919" s="31"/>
      <c r="F7919" s="31"/>
      <c r="G7919" s="31"/>
    </row>
    <row r="7920" spans="5:7" x14ac:dyDescent="0.25">
      <c r="E7920" s="31"/>
      <c r="F7920" s="31"/>
      <c r="G7920" s="31"/>
    </row>
    <row r="7921" spans="5:7" x14ac:dyDescent="0.25">
      <c r="E7921" s="31"/>
      <c r="F7921" s="31"/>
      <c r="G7921" s="31"/>
    </row>
    <row r="7922" spans="5:7" x14ac:dyDescent="0.25">
      <c r="E7922" s="31"/>
      <c r="F7922" s="31"/>
      <c r="G7922" s="31"/>
    </row>
    <row r="7923" spans="5:7" x14ac:dyDescent="0.25">
      <c r="E7923" s="31"/>
      <c r="F7923" s="31"/>
      <c r="G7923" s="31"/>
    </row>
    <row r="7924" spans="5:7" x14ac:dyDescent="0.25">
      <c r="E7924" s="31"/>
      <c r="F7924" s="31"/>
      <c r="G7924" s="31"/>
    </row>
    <row r="7925" spans="5:7" x14ac:dyDescent="0.25">
      <c r="E7925" s="31"/>
      <c r="F7925" s="31"/>
      <c r="G7925" s="31"/>
    </row>
    <row r="7926" spans="5:7" x14ac:dyDescent="0.25">
      <c r="E7926" s="31"/>
      <c r="F7926" s="31"/>
      <c r="G7926" s="31"/>
    </row>
    <row r="7927" spans="5:7" x14ac:dyDescent="0.25">
      <c r="E7927" s="31"/>
      <c r="F7927" s="31"/>
      <c r="G7927" s="31"/>
    </row>
    <row r="7928" spans="5:7" x14ac:dyDescent="0.25">
      <c r="E7928" s="31"/>
      <c r="F7928" s="31"/>
      <c r="G7928" s="31"/>
    </row>
    <row r="7929" spans="5:7" x14ac:dyDescent="0.25">
      <c r="E7929" s="31"/>
      <c r="F7929" s="31"/>
      <c r="G7929" s="31"/>
    </row>
    <row r="7930" spans="5:7" x14ac:dyDescent="0.25">
      <c r="E7930" s="31"/>
      <c r="F7930" s="31"/>
      <c r="G7930" s="31"/>
    </row>
    <row r="7931" spans="5:7" x14ac:dyDescent="0.25">
      <c r="E7931" s="31"/>
      <c r="F7931" s="31"/>
      <c r="G7931" s="31"/>
    </row>
    <row r="7932" spans="5:7" x14ac:dyDescent="0.25">
      <c r="E7932" s="31"/>
      <c r="F7932" s="31"/>
      <c r="G7932" s="31"/>
    </row>
    <row r="7933" spans="5:7" x14ac:dyDescent="0.25">
      <c r="E7933" s="31"/>
      <c r="F7933" s="31"/>
      <c r="G7933" s="31"/>
    </row>
    <row r="7934" spans="5:7" x14ac:dyDescent="0.25">
      <c r="E7934" s="31"/>
      <c r="F7934" s="31"/>
      <c r="G7934" s="31"/>
    </row>
    <row r="7935" spans="5:7" x14ac:dyDescent="0.25">
      <c r="E7935" s="31"/>
      <c r="F7935" s="31"/>
      <c r="G7935" s="31"/>
    </row>
    <row r="7936" spans="5:7" x14ac:dyDescent="0.25">
      <c r="E7936" s="31"/>
      <c r="F7936" s="31"/>
      <c r="G7936" s="31"/>
    </row>
    <row r="7937" spans="5:7" x14ac:dyDescent="0.25">
      <c r="E7937" s="31"/>
      <c r="F7937" s="31"/>
      <c r="G7937" s="31"/>
    </row>
    <row r="7938" spans="5:7" x14ac:dyDescent="0.25">
      <c r="E7938" s="31"/>
      <c r="F7938" s="31"/>
      <c r="G7938" s="31"/>
    </row>
    <row r="7939" spans="5:7" x14ac:dyDescent="0.25">
      <c r="E7939" s="31"/>
      <c r="F7939" s="31"/>
      <c r="G7939" s="31"/>
    </row>
    <row r="7940" spans="5:7" x14ac:dyDescent="0.25">
      <c r="E7940" s="31"/>
      <c r="F7940" s="31"/>
      <c r="G7940" s="31"/>
    </row>
    <row r="7941" spans="5:7" x14ac:dyDescent="0.25">
      <c r="E7941" s="31"/>
      <c r="F7941" s="31"/>
      <c r="G7941" s="31"/>
    </row>
    <row r="7942" spans="5:7" x14ac:dyDescent="0.25">
      <c r="E7942" s="31"/>
      <c r="F7942" s="31"/>
      <c r="G7942" s="31"/>
    </row>
    <row r="7943" spans="5:7" x14ac:dyDescent="0.25">
      <c r="E7943" s="31"/>
      <c r="F7943" s="31"/>
      <c r="G7943" s="31"/>
    </row>
    <row r="7944" spans="5:7" x14ac:dyDescent="0.25">
      <c r="E7944" s="31"/>
      <c r="F7944" s="31"/>
      <c r="G7944" s="31"/>
    </row>
    <row r="7945" spans="5:7" x14ac:dyDescent="0.25">
      <c r="E7945" s="31"/>
      <c r="F7945" s="31"/>
      <c r="G7945" s="31"/>
    </row>
    <row r="7946" spans="5:7" x14ac:dyDescent="0.25">
      <c r="E7946" s="31"/>
      <c r="F7946" s="31"/>
      <c r="G7946" s="31"/>
    </row>
    <row r="7947" spans="5:7" x14ac:dyDescent="0.25">
      <c r="E7947" s="31"/>
      <c r="F7947" s="31"/>
      <c r="G7947" s="31"/>
    </row>
    <row r="7948" spans="5:7" x14ac:dyDescent="0.25">
      <c r="E7948" s="31"/>
      <c r="F7948" s="31"/>
      <c r="G7948" s="31"/>
    </row>
    <row r="7949" spans="5:7" x14ac:dyDescent="0.25">
      <c r="E7949" s="31"/>
      <c r="F7949" s="31"/>
      <c r="G7949" s="31"/>
    </row>
    <row r="7950" spans="5:7" x14ac:dyDescent="0.25">
      <c r="E7950" s="31"/>
      <c r="F7950" s="31"/>
      <c r="G7950" s="31"/>
    </row>
    <row r="7951" spans="5:7" x14ac:dyDescent="0.25">
      <c r="E7951" s="31"/>
      <c r="F7951" s="31"/>
      <c r="G7951" s="31"/>
    </row>
    <row r="7952" spans="5:7" x14ac:dyDescent="0.25">
      <c r="E7952" s="31"/>
      <c r="F7952" s="31"/>
      <c r="G7952" s="31"/>
    </row>
    <row r="7953" spans="5:7" x14ac:dyDescent="0.25">
      <c r="E7953" s="31"/>
      <c r="F7953" s="31"/>
      <c r="G7953" s="31"/>
    </row>
    <row r="7954" spans="5:7" x14ac:dyDescent="0.25">
      <c r="E7954" s="31"/>
      <c r="F7954" s="31"/>
      <c r="G7954" s="31"/>
    </row>
    <row r="7955" spans="5:7" x14ac:dyDescent="0.25">
      <c r="E7955" s="31"/>
      <c r="F7955" s="31"/>
      <c r="G7955" s="31"/>
    </row>
    <row r="7956" spans="5:7" x14ac:dyDescent="0.25">
      <c r="E7956" s="31"/>
      <c r="F7956" s="31"/>
      <c r="G7956" s="31"/>
    </row>
    <row r="7957" spans="5:7" x14ac:dyDescent="0.25">
      <c r="E7957" s="31"/>
      <c r="F7957" s="31"/>
      <c r="G7957" s="31"/>
    </row>
    <row r="7958" spans="5:7" x14ac:dyDescent="0.25">
      <c r="E7958" s="31"/>
      <c r="F7958" s="31"/>
      <c r="G7958" s="31"/>
    </row>
    <row r="7959" spans="5:7" x14ac:dyDescent="0.25">
      <c r="E7959" s="31"/>
      <c r="F7959" s="31"/>
      <c r="G7959" s="31"/>
    </row>
    <row r="7960" spans="5:7" x14ac:dyDescent="0.25">
      <c r="E7960" s="31"/>
      <c r="F7960" s="31"/>
      <c r="G7960" s="31"/>
    </row>
    <row r="7961" spans="5:7" x14ac:dyDescent="0.25">
      <c r="E7961" s="31"/>
      <c r="F7961" s="31"/>
      <c r="G7961" s="31"/>
    </row>
    <row r="7962" spans="5:7" x14ac:dyDescent="0.25">
      <c r="E7962" s="31"/>
      <c r="F7962" s="31"/>
      <c r="G7962" s="31"/>
    </row>
    <row r="7963" spans="5:7" x14ac:dyDescent="0.25">
      <c r="E7963" s="31"/>
      <c r="F7963" s="31"/>
      <c r="G7963" s="31"/>
    </row>
    <row r="7964" spans="5:7" x14ac:dyDescent="0.25">
      <c r="E7964" s="31"/>
      <c r="F7964" s="31"/>
      <c r="G7964" s="31"/>
    </row>
    <row r="7965" spans="5:7" x14ac:dyDescent="0.25">
      <c r="E7965" s="31"/>
      <c r="F7965" s="31"/>
      <c r="G7965" s="31"/>
    </row>
    <row r="7966" spans="5:7" x14ac:dyDescent="0.25">
      <c r="E7966" s="31"/>
      <c r="F7966" s="31"/>
      <c r="G7966" s="31"/>
    </row>
    <row r="7967" spans="5:7" x14ac:dyDescent="0.25">
      <c r="E7967" s="31"/>
      <c r="F7967" s="31"/>
      <c r="G7967" s="31"/>
    </row>
    <row r="7968" spans="5:7" x14ac:dyDescent="0.25">
      <c r="E7968" s="31"/>
      <c r="F7968" s="31"/>
      <c r="G7968" s="31"/>
    </row>
    <row r="7969" spans="5:7" x14ac:dyDescent="0.25">
      <c r="E7969" s="31"/>
      <c r="F7969" s="31"/>
      <c r="G7969" s="31"/>
    </row>
    <row r="7970" spans="5:7" x14ac:dyDescent="0.25">
      <c r="E7970" s="31"/>
      <c r="F7970" s="31"/>
      <c r="G7970" s="31"/>
    </row>
    <row r="7971" spans="5:7" x14ac:dyDescent="0.25">
      <c r="E7971" s="31"/>
      <c r="F7971" s="31"/>
      <c r="G7971" s="31"/>
    </row>
    <row r="7972" spans="5:7" x14ac:dyDescent="0.25">
      <c r="E7972" s="31"/>
      <c r="F7972" s="31"/>
      <c r="G7972" s="31"/>
    </row>
    <row r="7973" spans="5:7" x14ac:dyDescent="0.25">
      <c r="E7973" s="31"/>
      <c r="F7973" s="31"/>
      <c r="G7973" s="31"/>
    </row>
    <row r="7974" spans="5:7" x14ac:dyDescent="0.25">
      <c r="E7974" s="31"/>
      <c r="F7974" s="31"/>
      <c r="G7974" s="31"/>
    </row>
    <row r="7975" spans="5:7" x14ac:dyDescent="0.25">
      <c r="E7975" s="31"/>
      <c r="F7975" s="31"/>
      <c r="G7975" s="31"/>
    </row>
    <row r="7976" spans="5:7" x14ac:dyDescent="0.25">
      <c r="E7976" s="31"/>
      <c r="F7976" s="31"/>
      <c r="G7976" s="31"/>
    </row>
    <row r="7977" spans="5:7" x14ac:dyDescent="0.25">
      <c r="E7977" s="31"/>
      <c r="F7977" s="31"/>
      <c r="G7977" s="31"/>
    </row>
    <row r="7978" spans="5:7" x14ac:dyDescent="0.25">
      <c r="E7978" s="31"/>
      <c r="F7978" s="31"/>
      <c r="G7978" s="31"/>
    </row>
    <row r="7979" spans="5:7" x14ac:dyDescent="0.25">
      <c r="E7979" s="31"/>
      <c r="F7979" s="31"/>
      <c r="G7979" s="31"/>
    </row>
    <row r="7980" spans="5:7" x14ac:dyDescent="0.25">
      <c r="E7980" s="31"/>
      <c r="F7980" s="31"/>
      <c r="G7980" s="31"/>
    </row>
    <row r="7981" spans="5:7" x14ac:dyDescent="0.25">
      <c r="E7981" s="31"/>
      <c r="F7981" s="31"/>
      <c r="G7981" s="31"/>
    </row>
    <row r="7982" spans="5:7" x14ac:dyDescent="0.25">
      <c r="E7982" s="31"/>
      <c r="F7982" s="31"/>
      <c r="G7982" s="31"/>
    </row>
    <row r="7983" spans="5:7" x14ac:dyDescent="0.25">
      <c r="E7983" s="31"/>
      <c r="F7983" s="31"/>
      <c r="G7983" s="31"/>
    </row>
    <row r="7984" spans="5:7" x14ac:dyDescent="0.25">
      <c r="E7984" s="31"/>
      <c r="F7984" s="31"/>
      <c r="G7984" s="31"/>
    </row>
    <row r="7985" spans="5:7" x14ac:dyDescent="0.25">
      <c r="E7985" s="31"/>
      <c r="F7985" s="31"/>
      <c r="G7985" s="31"/>
    </row>
    <row r="7986" spans="5:7" x14ac:dyDescent="0.25">
      <c r="E7986" s="31"/>
      <c r="F7986" s="31"/>
      <c r="G7986" s="31"/>
    </row>
    <row r="7987" spans="5:7" x14ac:dyDescent="0.25">
      <c r="E7987" s="31"/>
      <c r="F7987" s="31"/>
      <c r="G7987" s="31"/>
    </row>
    <row r="7988" spans="5:7" x14ac:dyDescent="0.25">
      <c r="E7988" s="31"/>
      <c r="F7988" s="31"/>
      <c r="G7988" s="31"/>
    </row>
    <row r="7989" spans="5:7" x14ac:dyDescent="0.25">
      <c r="E7989" s="31"/>
      <c r="F7989" s="31"/>
      <c r="G7989" s="31"/>
    </row>
    <row r="7990" spans="5:7" x14ac:dyDescent="0.25">
      <c r="E7990" s="31"/>
      <c r="F7990" s="31"/>
      <c r="G7990" s="31"/>
    </row>
    <row r="7991" spans="5:7" x14ac:dyDescent="0.25">
      <c r="E7991" s="31"/>
      <c r="F7991" s="31"/>
      <c r="G7991" s="31"/>
    </row>
    <row r="7992" spans="5:7" x14ac:dyDescent="0.25">
      <c r="E7992" s="31"/>
      <c r="F7992" s="31"/>
      <c r="G7992" s="31"/>
    </row>
    <row r="7993" spans="5:7" x14ac:dyDescent="0.25">
      <c r="E7993" s="31"/>
      <c r="F7993" s="31"/>
      <c r="G7993" s="31"/>
    </row>
    <row r="7994" spans="5:7" x14ac:dyDescent="0.25">
      <c r="E7994" s="31"/>
      <c r="F7994" s="31"/>
      <c r="G7994" s="31"/>
    </row>
    <row r="7995" spans="5:7" x14ac:dyDescent="0.25">
      <c r="E7995" s="31"/>
      <c r="F7995" s="31"/>
      <c r="G7995" s="31"/>
    </row>
    <row r="7996" spans="5:7" x14ac:dyDescent="0.25">
      <c r="E7996" s="31"/>
      <c r="F7996" s="31"/>
      <c r="G7996" s="31"/>
    </row>
    <row r="7997" spans="5:7" x14ac:dyDescent="0.25">
      <c r="E7997" s="31"/>
      <c r="F7997" s="31"/>
      <c r="G7997" s="31"/>
    </row>
    <row r="7998" spans="5:7" x14ac:dyDescent="0.25">
      <c r="E7998" s="31"/>
      <c r="F7998" s="31"/>
      <c r="G7998" s="31"/>
    </row>
    <row r="7999" spans="5:7" x14ac:dyDescent="0.25">
      <c r="E7999" s="31"/>
      <c r="F7999" s="31"/>
      <c r="G7999" s="31"/>
    </row>
    <row r="8000" spans="5:7" x14ac:dyDescent="0.25">
      <c r="E8000" s="31"/>
      <c r="F8000" s="31"/>
      <c r="G8000" s="31"/>
    </row>
    <row r="8001" spans="5:7" x14ac:dyDescent="0.25">
      <c r="E8001" s="31"/>
      <c r="F8001" s="31"/>
      <c r="G8001" s="31"/>
    </row>
    <row r="8002" spans="5:7" x14ac:dyDescent="0.25">
      <c r="E8002" s="31"/>
      <c r="F8002" s="31"/>
      <c r="G8002" s="31"/>
    </row>
    <row r="8003" spans="5:7" x14ac:dyDescent="0.25">
      <c r="E8003" s="31"/>
      <c r="F8003" s="31"/>
      <c r="G8003" s="31"/>
    </row>
    <row r="8004" spans="5:7" x14ac:dyDescent="0.25">
      <c r="E8004" s="31"/>
      <c r="F8004" s="31"/>
      <c r="G8004" s="31"/>
    </row>
    <row r="8005" spans="5:7" x14ac:dyDescent="0.25">
      <c r="E8005" s="31"/>
      <c r="F8005" s="31"/>
      <c r="G8005" s="31"/>
    </row>
    <row r="8006" spans="5:7" x14ac:dyDescent="0.25">
      <c r="E8006" s="31"/>
      <c r="F8006" s="31"/>
      <c r="G8006" s="31"/>
    </row>
    <row r="8007" spans="5:7" x14ac:dyDescent="0.25">
      <c r="E8007" s="31"/>
      <c r="F8007" s="31"/>
      <c r="G8007" s="31"/>
    </row>
    <row r="8008" spans="5:7" x14ac:dyDescent="0.25">
      <c r="E8008" s="31"/>
      <c r="F8008" s="31"/>
      <c r="G8008" s="31"/>
    </row>
    <row r="8009" spans="5:7" x14ac:dyDescent="0.25">
      <c r="E8009" s="31"/>
      <c r="F8009" s="31"/>
      <c r="G8009" s="31"/>
    </row>
    <row r="8010" spans="5:7" x14ac:dyDescent="0.25">
      <c r="E8010" s="31"/>
      <c r="F8010" s="31"/>
      <c r="G8010" s="31"/>
    </row>
    <row r="8011" spans="5:7" x14ac:dyDescent="0.25">
      <c r="E8011" s="31"/>
      <c r="F8011" s="31"/>
      <c r="G8011" s="31"/>
    </row>
    <row r="8012" spans="5:7" x14ac:dyDescent="0.25">
      <c r="E8012" s="31"/>
      <c r="F8012" s="31"/>
      <c r="G8012" s="31"/>
    </row>
    <row r="8013" spans="5:7" x14ac:dyDescent="0.25">
      <c r="E8013" s="31"/>
      <c r="F8013" s="31"/>
      <c r="G8013" s="31"/>
    </row>
    <row r="8014" spans="5:7" x14ac:dyDescent="0.25">
      <c r="E8014" s="31"/>
      <c r="F8014" s="31"/>
      <c r="G8014" s="31"/>
    </row>
    <row r="8015" spans="5:7" x14ac:dyDescent="0.25">
      <c r="E8015" s="31"/>
      <c r="F8015" s="31"/>
      <c r="G8015" s="31"/>
    </row>
    <row r="8016" spans="5:7" x14ac:dyDescent="0.25">
      <c r="E8016" s="31"/>
      <c r="F8016" s="31"/>
      <c r="G8016" s="31"/>
    </row>
    <row r="8017" spans="5:7" x14ac:dyDescent="0.25">
      <c r="E8017" s="31"/>
      <c r="F8017" s="31"/>
      <c r="G8017" s="31"/>
    </row>
    <row r="8018" spans="5:7" x14ac:dyDescent="0.25">
      <c r="E8018" s="31"/>
      <c r="F8018" s="31"/>
      <c r="G8018" s="31"/>
    </row>
    <row r="8019" spans="5:7" x14ac:dyDescent="0.25">
      <c r="E8019" s="31"/>
      <c r="F8019" s="31"/>
      <c r="G8019" s="31"/>
    </row>
    <row r="8020" spans="5:7" x14ac:dyDescent="0.25">
      <c r="E8020" s="31"/>
      <c r="F8020" s="31"/>
      <c r="G8020" s="31"/>
    </row>
    <row r="8021" spans="5:7" x14ac:dyDescent="0.25">
      <c r="E8021" s="31"/>
      <c r="F8021" s="31"/>
      <c r="G8021" s="31"/>
    </row>
    <row r="8022" spans="5:7" x14ac:dyDescent="0.25">
      <c r="E8022" s="31"/>
      <c r="F8022" s="31"/>
      <c r="G8022" s="31"/>
    </row>
    <row r="8023" spans="5:7" x14ac:dyDescent="0.25">
      <c r="E8023" s="31"/>
      <c r="F8023" s="31"/>
      <c r="G8023" s="31"/>
    </row>
    <row r="8024" spans="5:7" x14ac:dyDescent="0.25">
      <c r="E8024" s="31"/>
      <c r="F8024" s="31"/>
      <c r="G8024" s="31"/>
    </row>
    <row r="8025" spans="5:7" x14ac:dyDescent="0.25">
      <c r="E8025" s="31"/>
      <c r="F8025" s="31"/>
      <c r="G8025" s="31"/>
    </row>
    <row r="8026" spans="5:7" x14ac:dyDescent="0.25">
      <c r="E8026" s="31"/>
      <c r="F8026" s="31"/>
      <c r="G8026" s="31"/>
    </row>
    <row r="8027" spans="5:7" x14ac:dyDescent="0.25">
      <c r="E8027" s="31"/>
      <c r="F8027" s="31"/>
      <c r="G8027" s="31"/>
    </row>
    <row r="8028" spans="5:7" x14ac:dyDescent="0.25">
      <c r="E8028" s="31"/>
      <c r="F8028" s="31"/>
      <c r="G8028" s="31"/>
    </row>
    <row r="8029" spans="5:7" x14ac:dyDescent="0.25">
      <c r="E8029" s="31"/>
      <c r="F8029" s="31"/>
      <c r="G8029" s="31"/>
    </row>
    <row r="8030" spans="5:7" x14ac:dyDescent="0.25">
      <c r="E8030" s="31"/>
      <c r="F8030" s="31"/>
      <c r="G8030" s="31"/>
    </row>
    <row r="8031" spans="5:7" x14ac:dyDescent="0.25">
      <c r="E8031" s="31"/>
      <c r="F8031" s="31"/>
      <c r="G8031" s="31"/>
    </row>
    <row r="8032" spans="5:7" x14ac:dyDescent="0.25">
      <c r="E8032" s="31"/>
      <c r="F8032" s="31"/>
      <c r="G8032" s="31"/>
    </row>
    <row r="8033" spans="5:7" x14ac:dyDescent="0.25">
      <c r="E8033" s="31"/>
      <c r="F8033" s="31"/>
      <c r="G8033" s="31"/>
    </row>
    <row r="8034" spans="5:7" x14ac:dyDescent="0.25">
      <c r="E8034" s="31"/>
      <c r="F8034" s="31"/>
      <c r="G8034" s="31"/>
    </row>
    <row r="8035" spans="5:7" x14ac:dyDescent="0.25">
      <c r="E8035" s="31"/>
      <c r="F8035" s="31"/>
      <c r="G8035" s="31"/>
    </row>
    <row r="8036" spans="5:7" x14ac:dyDescent="0.25">
      <c r="E8036" s="31"/>
      <c r="F8036" s="31"/>
      <c r="G8036" s="31"/>
    </row>
    <row r="8037" spans="5:7" x14ac:dyDescent="0.25">
      <c r="E8037" s="31"/>
      <c r="F8037" s="31"/>
      <c r="G8037" s="31"/>
    </row>
    <row r="8038" spans="5:7" x14ac:dyDescent="0.25">
      <c r="E8038" s="31"/>
      <c r="F8038" s="31"/>
      <c r="G8038" s="31"/>
    </row>
    <row r="8039" spans="5:7" x14ac:dyDescent="0.25">
      <c r="E8039" s="31"/>
      <c r="F8039" s="31"/>
      <c r="G8039" s="31"/>
    </row>
    <row r="8040" spans="5:7" x14ac:dyDescent="0.25">
      <c r="E8040" s="31"/>
      <c r="F8040" s="31"/>
      <c r="G8040" s="31"/>
    </row>
    <row r="8041" spans="5:7" x14ac:dyDescent="0.25">
      <c r="E8041" s="31"/>
      <c r="F8041" s="31"/>
      <c r="G8041" s="31"/>
    </row>
    <row r="8042" spans="5:7" x14ac:dyDescent="0.25">
      <c r="E8042" s="31"/>
      <c r="F8042" s="31"/>
      <c r="G8042" s="31"/>
    </row>
    <row r="8043" spans="5:7" x14ac:dyDescent="0.25">
      <c r="E8043" s="31"/>
      <c r="F8043" s="31"/>
      <c r="G8043" s="31"/>
    </row>
    <row r="8044" spans="5:7" x14ac:dyDescent="0.25">
      <c r="E8044" s="31"/>
      <c r="F8044" s="31"/>
      <c r="G8044" s="31"/>
    </row>
    <row r="8045" spans="5:7" x14ac:dyDescent="0.25">
      <c r="E8045" s="31"/>
      <c r="F8045" s="31"/>
      <c r="G8045" s="31"/>
    </row>
    <row r="8046" spans="5:7" x14ac:dyDescent="0.25">
      <c r="E8046" s="31"/>
      <c r="F8046" s="31"/>
      <c r="G8046" s="31"/>
    </row>
    <row r="8047" spans="5:7" x14ac:dyDescent="0.25">
      <c r="E8047" s="31"/>
      <c r="F8047" s="31"/>
      <c r="G8047" s="31"/>
    </row>
    <row r="8048" spans="5:7" x14ac:dyDescent="0.25">
      <c r="E8048" s="31"/>
      <c r="F8048" s="31"/>
      <c r="G8048" s="31"/>
    </row>
    <row r="8049" spans="5:7" x14ac:dyDescent="0.25">
      <c r="E8049" s="31"/>
      <c r="F8049" s="31"/>
      <c r="G8049" s="31"/>
    </row>
    <row r="8050" spans="5:7" x14ac:dyDescent="0.25">
      <c r="E8050" s="31"/>
      <c r="F8050" s="31"/>
      <c r="G8050" s="31"/>
    </row>
    <row r="8051" spans="5:7" x14ac:dyDescent="0.25">
      <c r="E8051" s="31"/>
      <c r="F8051" s="31"/>
      <c r="G8051" s="31"/>
    </row>
    <row r="8052" spans="5:7" x14ac:dyDescent="0.25">
      <c r="E8052" s="31"/>
      <c r="F8052" s="31"/>
      <c r="G8052" s="31"/>
    </row>
    <row r="8053" spans="5:7" x14ac:dyDescent="0.25">
      <c r="E8053" s="31"/>
      <c r="F8053" s="31"/>
      <c r="G8053" s="31"/>
    </row>
    <row r="8054" spans="5:7" x14ac:dyDescent="0.25">
      <c r="E8054" s="31"/>
      <c r="F8054" s="31"/>
      <c r="G8054" s="31"/>
    </row>
    <row r="8055" spans="5:7" x14ac:dyDescent="0.25">
      <c r="E8055" s="31"/>
      <c r="F8055" s="31"/>
      <c r="G8055" s="31"/>
    </row>
    <row r="8056" spans="5:7" x14ac:dyDescent="0.25">
      <c r="E8056" s="31"/>
      <c r="F8056" s="31"/>
      <c r="G8056" s="31"/>
    </row>
    <row r="8057" spans="5:7" x14ac:dyDescent="0.25">
      <c r="E8057" s="31"/>
      <c r="F8057" s="31"/>
      <c r="G8057" s="31"/>
    </row>
    <row r="8058" spans="5:7" x14ac:dyDescent="0.25">
      <c r="E8058" s="31"/>
      <c r="F8058" s="31"/>
      <c r="G8058" s="31"/>
    </row>
    <row r="8059" spans="5:7" x14ac:dyDescent="0.25">
      <c r="E8059" s="31"/>
      <c r="F8059" s="31"/>
      <c r="G8059" s="31"/>
    </row>
    <row r="8060" spans="5:7" x14ac:dyDescent="0.25">
      <c r="E8060" s="31"/>
      <c r="F8060" s="31"/>
      <c r="G8060" s="31"/>
    </row>
    <row r="8061" spans="5:7" x14ac:dyDescent="0.25">
      <c r="E8061" s="31"/>
      <c r="F8061" s="31"/>
      <c r="G8061" s="31"/>
    </row>
    <row r="8062" spans="5:7" x14ac:dyDescent="0.25">
      <c r="E8062" s="31"/>
      <c r="F8062" s="31"/>
      <c r="G8062" s="31"/>
    </row>
    <row r="8063" spans="5:7" x14ac:dyDescent="0.25">
      <c r="E8063" s="31"/>
      <c r="F8063" s="31"/>
      <c r="G8063" s="31"/>
    </row>
    <row r="8064" spans="5:7" x14ac:dyDescent="0.25">
      <c r="E8064" s="31"/>
      <c r="F8064" s="31"/>
      <c r="G8064" s="31"/>
    </row>
    <row r="8065" spans="5:7" x14ac:dyDescent="0.25">
      <c r="E8065" s="31"/>
      <c r="F8065" s="31"/>
      <c r="G8065" s="31"/>
    </row>
    <row r="8066" spans="5:7" x14ac:dyDescent="0.25">
      <c r="E8066" s="31"/>
      <c r="F8066" s="31"/>
      <c r="G8066" s="31"/>
    </row>
    <row r="8067" spans="5:7" x14ac:dyDescent="0.25">
      <c r="E8067" s="31"/>
      <c r="F8067" s="31"/>
      <c r="G8067" s="31"/>
    </row>
    <row r="8068" spans="5:7" x14ac:dyDescent="0.25">
      <c r="E8068" s="31"/>
      <c r="F8068" s="31"/>
      <c r="G8068" s="31"/>
    </row>
    <row r="8069" spans="5:7" x14ac:dyDescent="0.25">
      <c r="E8069" s="31"/>
      <c r="F8069" s="31"/>
      <c r="G8069" s="31"/>
    </row>
    <row r="8070" spans="5:7" x14ac:dyDescent="0.25">
      <c r="E8070" s="31"/>
      <c r="F8070" s="31"/>
      <c r="G8070" s="31"/>
    </row>
    <row r="8071" spans="5:7" x14ac:dyDescent="0.25">
      <c r="E8071" s="31"/>
      <c r="F8071" s="31"/>
      <c r="G8071" s="31"/>
    </row>
    <row r="8072" spans="5:7" x14ac:dyDescent="0.25">
      <c r="E8072" s="31"/>
      <c r="F8072" s="31"/>
      <c r="G8072" s="31"/>
    </row>
    <row r="8073" spans="5:7" x14ac:dyDescent="0.25">
      <c r="E8073" s="31"/>
      <c r="F8073" s="31"/>
      <c r="G8073" s="31"/>
    </row>
    <row r="8074" spans="5:7" x14ac:dyDescent="0.25">
      <c r="E8074" s="31"/>
      <c r="F8074" s="31"/>
      <c r="G8074" s="31"/>
    </row>
    <row r="8075" spans="5:7" x14ac:dyDescent="0.25">
      <c r="E8075" s="31"/>
      <c r="F8075" s="31"/>
      <c r="G8075" s="31"/>
    </row>
    <row r="8076" spans="5:7" x14ac:dyDescent="0.25">
      <c r="E8076" s="31"/>
      <c r="F8076" s="31"/>
      <c r="G8076" s="31"/>
    </row>
    <row r="8077" spans="5:7" x14ac:dyDescent="0.25">
      <c r="E8077" s="31"/>
      <c r="F8077" s="31"/>
      <c r="G8077" s="31"/>
    </row>
    <row r="8078" spans="5:7" x14ac:dyDescent="0.25">
      <c r="E8078" s="31"/>
      <c r="F8078" s="31"/>
      <c r="G8078" s="31"/>
    </row>
    <row r="8079" spans="5:7" x14ac:dyDescent="0.25">
      <c r="E8079" s="31"/>
      <c r="F8079" s="31"/>
      <c r="G8079" s="31"/>
    </row>
    <row r="8080" spans="5:7" x14ac:dyDescent="0.25">
      <c r="E8080" s="31"/>
      <c r="F8080" s="31"/>
      <c r="G8080" s="31"/>
    </row>
    <row r="8081" spans="5:7" x14ac:dyDescent="0.25">
      <c r="E8081" s="31"/>
      <c r="F8081" s="31"/>
      <c r="G8081" s="31"/>
    </row>
    <row r="8082" spans="5:7" x14ac:dyDescent="0.25">
      <c r="E8082" s="31"/>
      <c r="F8082" s="31"/>
      <c r="G8082" s="31"/>
    </row>
    <row r="8083" spans="5:7" x14ac:dyDescent="0.25">
      <c r="E8083" s="31"/>
      <c r="F8083" s="31"/>
      <c r="G8083" s="31"/>
    </row>
    <row r="8084" spans="5:7" x14ac:dyDescent="0.25">
      <c r="E8084" s="31"/>
      <c r="F8084" s="31"/>
      <c r="G8084" s="31"/>
    </row>
    <row r="8085" spans="5:7" x14ac:dyDescent="0.25">
      <c r="E8085" s="31"/>
      <c r="F8085" s="31"/>
      <c r="G8085" s="31"/>
    </row>
    <row r="8086" spans="5:7" x14ac:dyDescent="0.25">
      <c r="E8086" s="31"/>
      <c r="F8086" s="31"/>
      <c r="G8086" s="31"/>
    </row>
    <row r="8087" spans="5:7" x14ac:dyDescent="0.25">
      <c r="E8087" s="31"/>
      <c r="F8087" s="31"/>
      <c r="G8087" s="31"/>
    </row>
    <row r="8088" spans="5:7" x14ac:dyDescent="0.25">
      <c r="E8088" s="31"/>
      <c r="F8088" s="31"/>
      <c r="G8088" s="31"/>
    </row>
    <row r="8089" spans="5:7" x14ac:dyDescent="0.25">
      <c r="E8089" s="31"/>
      <c r="F8089" s="31"/>
      <c r="G8089" s="31"/>
    </row>
    <row r="8090" spans="5:7" x14ac:dyDescent="0.25">
      <c r="E8090" s="31"/>
      <c r="F8090" s="31"/>
      <c r="G8090" s="31"/>
    </row>
    <row r="8091" spans="5:7" x14ac:dyDescent="0.25">
      <c r="E8091" s="31"/>
      <c r="F8091" s="31"/>
      <c r="G8091" s="31"/>
    </row>
    <row r="8092" spans="5:7" x14ac:dyDescent="0.25">
      <c r="E8092" s="31"/>
      <c r="F8092" s="31"/>
      <c r="G8092" s="31"/>
    </row>
    <row r="8093" spans="5:7" x14ac:dyDescent="0.25">
      <c r="E8093" s="31"/>
      <c r="F8093" s="31"/>
      <c r="G8093" s="31"/>
    </row>
    <row r="8094" spans="5:7" x14ac:dyDescent="0.25">
      <c r="E8094" s="31"/>
      <c r="F8094" s="31"/>
      <c r="G8094" s="31"/>
    </row>
    <row r="8095" spans="5:7" x14ac:dyDescent="0.25">
      <c r="E8095" s="31"/>
      <c r="F8095" s="31"/>
      <c r="G8095" s="31"/>
    </row>
    <row r="8096" spans="5:7" x14ac:dyDescent="0.25">
      <c r="E8096" s="31"/>
      <c r="F8096" s="31"/>
      <c r="G8096" s="31"/>
    </row>
    <row r="8097" spans="5:7" x14ac:dyDescent="0.25">
      <c r="E8097" s="31"/>
      <c r="F8097" s="31"/>
      <c r="G8097" s="31"/>
    </row>
    <row r="8098" spans="5:7" x14ac:dyDescent="0.25">
      <c r="E8098" s="31"/>
      <c r="F8098" s="31"/>
      <c r="G8098" s="31"/>
    </row>
    <row r="8099" spans="5:7" x14ac:dyDescent="0.25">
      <c r="E8099" s="31"/>
      <c r="F8099" s="31"/>
      <c r="G8099" s="31"/>
    </row>
    <row r="8100" spans="5:7" x14ac:dyDescent="0.25">
      <c r="E8100" s="31"/>
      <c r="F8100" s="31"/>
      <c r="G8100" s="31"/>
    </row>
    <row r="8101" spans="5:7" x14ac:dyDescent="0.25">
      <c r="E8101" s="31"/>
      <c r="F8101" s="31"/>
      <c r="G8101" s="31"/>
    </row>
    <row r="8102" spans="5:7" x14ac:dyDescent="0.25">
      <c r="E8102" s="31"/>
      <c r="F8102" s="31"/>
      <c r="G8102" s="31"/>
    </row>
    <row r="8103" spans="5:7" x14ac:dyDescent="0.25">
      <c r="E8103" s="31"/>
      <c r="F8103" s="31"/>
      <c r="G8103" s="31"/>
    </row>
    <row r="8104" spans="5:7" x14ac:dyDescent="0.25">
      <c r="E8104" s="31"/>
      <c r="F8104" s="31"/>
      <c r="G8104" s="31"/>
    </row>
    <row r="8105" spans="5:7" x14ac:dyDescent="0.25">
      <c r="E8105" s="31"/>
      <c r="F8105" s="31"/>
      <c r="G8105" s="31"/>
    </row>
    <row r="8106" spans="5:7" x14ac:dyDescent="0.25">
      <c r="E8106" s="31"/>
      <c r="F8106" s="31"/>
      <c r="G8106" s="31"/>
    </row>
    <row r="8107" spans="5:7" x14ac:dyDescent="0.25">
      <c r="E8107" s="31"/>
      <c r="F8107" s="31"/>
      <c r="G8107" s="31"/>
    </row>
    <row r="8108" spans="5:7" x14ac:dyDescent="0.25">
      <c r="E8108" s="31"/>
      <c r="F8108" s="31"/>
      <c r="G8108" s="31"/>
    </row>
    <row r="8109" spans="5:7" x14ac:dyDescent="0.25">
      <c r="E8109" s="31"/>
      <c r="F8109" s="31"/>
      <c r="G8109" s="31"/>
    </row>
    <row r="8110" spans="5:7" x14ac:dyDescent="0.25">
      <c r="E8110" s="31"/>
      <c r="F8110" s="31"/>
      <c r="G8110" s="31"/>
    </row>
    <row r="8111" spans="5:7" x14ac:dyDescent="0.25">
      <c r="E8111" s="31"/>
      <c r="F8111" s="31"/>
      <c r="G8111" s="31"/>
    </row>
    <row r="8112" spans="5:7" x14ac:dyDescent="0.25">
      <c r="E8112" s="31"/>
      <c r="F8112" s="31"/>
      <c r="G8112" s="31"/>
    </row>
    <row r="8113" spans="5:7" x14ac:dyDescent="0.25">
      <c r="E8113" s="31"/>
      <c r="F8113" s="31"/>
      <c r="G8113" s="31"/>
    </row>
    <row r="8114" spans="5:7" x14ac:dyDescent="0.25">
      <c r="E8114" s="31"/>
      <c r="F8114" s="31"/>
      <c r="G8114" s="31"/>
    </row>
    <row r="8115" spans="5:7" x14ac:dyDescent="0.25">
      <c r="E8115" s="31"/>
      <c r="F8115" s="31"/>
      <c r="G8115" s="31"/>
    </row>
    <row r="8116" spans="5:7" x14ac:dyDescent="0.25">
      <c r="E8116" s="31"/>
      <c r="F8116" s="31"/>
      <c r="G8116" s="31"/>
    </row>
    <row r="8117" spans="5:7" x14ac:dyDescent="0.25">
      <c r="E8117" s="31"/>
      <c r="F8117" s="31"/>
      <c r="G8117" s="31"/>
    </row>
    <row r="8118" spans="5:7" x14ac:dyDescent="0.25">
      <c r="E8118" s="31"/>
      <c r="F8118" s="31"/>
      <c r="G8118" s="31"/>
    </row>
    <row r="8119" spans="5:7" x14ac:dyDescent="0.25">
      <c r="E8119" s="31"/>
      <c r="F8119" s="31"/>
      <c r="G8119" s="31"/>
    </row>
    <row r="8120" spans="5:7" x14ac:dyDescent="0.25">
      <c r="E8120" s="31"/>
      <c r="F8120" s="31"/>
      <c r="G8120" s="31"/>
    </row>
    <row r="8121" spans="5:7" x14ac:dyDescent="0.25">
      <c r="E8121" s="31"/>
      <c r="F8121" s="31"/>
      <c r="G8121" s="31"/>
    </row>
    <row r="8122" spans="5:7" x14ac:dyDescent="0.25">
      <c r="E8122" s="31"/>
      <c r="F8122" s="31"/>
      <c r="G8122" s="31"/>
    </row>
    <row r="8123" spans="5:7" x14ac:dyDescent="0.25">
      <c r="E8123" s="31"/>
      <c r="F8123" s="31"/>
      <c r="G8123" s="31"/>
    </row>
    <row r="8124" spans="5:7" x14ac:dyDescent="0.25">
      <c r="E8124" s="31"/>
      <c r="F8124" s="31"/>
      <c r="G8124" s="31"/>
    </row>
    <row r="8125" spans="5:7" x14ac:dyDescent="0.25">
      <c r="E8125" s="31"/>
      <c r="F8125" s="31"/>
      <c r="G8125" s="31"/>
    </row>
    <row r="8126" spans="5:7" x14ac:dyDescent="0.25">
      <c r="E8126" s="31"/>
      <c r="F8126" s="31"/>
      <c r="G8126" s="31"/>
    </row>
    <row r="8127" spans="5:7" x14ac:dyDescent="0.25">
      <c r="E8127" s="31"/>
      <c r="F8127" s="31"/>
      <c r="G8127" s="31"/>
    </row>
    <row r="8128" spans="5:7" x14ac:dyDescent="0.25">
      <c r="E8128" s="31"/>
      <c r="F8128" s="31"/>
      <c r="G8128" s="31"/>
    </row>
    <row r="8129" spans="5:7" x14ac:dyDescent="0.25">
      <c r="E8129" s="31"/>
      <c r="F8129" s="31"/>
      <c r="G8129" s="31"/>
    </row>
    <row r="8130" spans="5:7" x14ac:dyDescent="0.25">
      <c r="E8130" s="31"/>
      <c r="F8130" s="31"/>
      <c r="G8130" s="31"/>
    </row>
    <row r="8131" spans="5:7" x14ac:dyDescent="0.25">
      <c r="E8131" s="31"/>
      <c r="F8131" s="31"/>
      <c r="G8131" s="31"/>
    </row>
    <row r="8132" spans="5:7" x14ac:dyDescent="0.25">
      <c r="E8132" s="31"/>
      <c r="F8132" s="31"/>
      <c r="G8132" s="31"/>
    </row>
    <row r="8133" spans="5:7" x14ac:dyDescent="0.25">
      <c r="E8133" s="31"/>
      <c r="F8133" s="31"/>
      <c r="G8133" s="31"/>
    </row>
    <row r="8134" spans="5:7" x14ac:dyDescent="0.25">
      <c r="E8134" s="31"/>
      <c r="F8134" s="31"/>
      <c r="G8134" s="31"/>
    </row>
    <row r="8135" spans="5:7" x14ac:dyDescent="0.25">
      <c r="E8135" s="31"/>
      <c r="F8135" s="31"/>
      <c r="G8135" s="31"/>
    </row>
    <row r="8136" spans="5:7" x14ac:dyDescent="0.25">
      <c r="E8136" s="31"/>
      <c r="F8136" s="31"/>
      <c r="G8136" s="31"/>
    </row>
    <row r="8137" spans="5:7" x14ac:dyDescent="0.25">
      <c r="E8137" s="31"/>
      <c r="F8137" s="31"/>
      <c r="G8137" s="31"/>
    </row>
    <row r="8138" spans="5:7" x14ac:dyDescent="0.25">
      <c r="E8138" s="31"/>
      <c r="F8138" s="31"/>
      <c r="G8138" s="31"/>
    </row>
    <row r="8139" spans="5:7" x14ac:dyDescent="0.25">
      <c r="E8139" s="31"/>
      <c r="F8139" s="31"/>
      <c r="G8139" s="31"/>
    </row>
    <row r="8140" spans="5:7" x14ac:dyDescent="0.25">
      <c r="E8140" s="31"/>
      <c r="F8140" s="31"/>
      <c r="G8140" s="31"/>
    </row>
    <row r="8141" spans="5:7" x14ac:dyDescent="0.25">
      <c r="E8141" s="31"/>
      <c r="F8141" s="31"/>
      <c r="G8141" s="31"/>
    </row>
    <row r="8142" spans="5:7" x14ac:dyDescent="0.25">
      <c r="E8142" s="31"/>
      <c r="F8142" s="31"/>
      <c r="G8142" s="31"/>
    </row>
    <row r="8143" spans="5:7" x14ac:dyDescent="0.25">
      <c r="E8143" s="31"/>
      <c r="F8143" s="31"/>
      <c r="G8143" s="31"/>
    </row>
    <row r="8144" spans="5:7" x14ac:dyDescent="0.25">
      <c r="E8144" s="31"/>
      <c r="F8144" s="31"/>
      <c r="G8144" s="31"/>
    </row>
    <row r="8145" spans="5:7" x14ac:dyDescent="0.25">
      <c r="E8145" s="31"/>
      <c r="F8145" s="31"/>
      <c r="G8145" s="31"/>
    </row>
    <row r="8146" spans="5:7" x14ac:dyDescent="0.25">
      <c r="E8146" s="31"/>
      <c r="F8146" s="31"/>
      <c r="G8146" s="31"/>
    </row>
    <row r="8147" spans="5:7" x14ac:dyDescent="0.25">
      <c r="E8147" s="31"/>
      <c r="F8147" s="31"/>
      <c r="G8147" s="31"/>
    </row>
    <row r="8148" spans="5:7" x14ac:dyDescent="0.25">
      <c r="E8148" s="31"/>
      <c r="F8148" s="31"/>
      <c r="G8148" s="31"/>
    </row>
    <row r="8149" spans="5:7" x14ac:dyDescent="0.25">
      <c r="E8149" s="31"/>
      <c r="F8149" s="31"/>
      <c r="G8149" s="31"/>
    </row>
    <row r="8150" spans="5:7" x14ac:dyDescent="0.25">
      <c r="E8150" s="31"/>
      <c r="F8150" s="31"/>
      <c r="G8150" s="31"/>
    </row>
    <row r="8151" spans="5:7" x14ac:dyDescent="0.25">
      <c r="E8151" s="31"/>
      <c r="F8151" s="31"/>
      <c r="G8151" s="31"/>
    </row>
    <row r="8152" spans="5:7" x14ac:dyDescent="0.25">
      <c r="E8152" s="31"/>
      <c r="F8152" s="31"/>
      <c r="G8152" s="31"/>
    </row>
    <row r="8153" spans="5:7" x14ac:dyDescent="0.25">
      <c r="E8153" s="31"/>
      <c r="F8153" s="31"/>
      <c r="G8153" s="31"/>
    </row>
    <row r="8154" spans="5:7" x14ac:dyDescent="0.25">
      <c r="E8154" s="31"/>
      <c r="F8154" s="31"/>
      <c r="G8154" s="31"/>
    </row>
    <row r="8155" spans="5:7" x14ac:dyDescent="0.25">
      <c r="E8155" s="31"/>
      <c r="F8155" s="31"/>
      <c r="G8155" s="31"/>
    </row>
    <row r="8156" spans="5:7" x14ac:dyDescent="0.25">
      <c r="E8156" s="31"/>
      <c r="F8156" s="31"/>
      <c r="G8156" s="31"/>
    </row>
    <row r="8157" spans="5:7" x14ac:dyDescent="0.25">
      <c r="E8157" s="31"/>
      <c r="F8157" s="31"/>
      <c r="G8157" s="31"/>
    </row>
    <row r="8158" spans="5:7" x14ac:dyDescent="0.25">
      <c r="E8158" s="31"/>
      <c r="F8158" s="31"/>
      <c r="G8158" s="31"/>
    </row>
    <row r="8159" spans="5:7" x14ac:dyDescent="0.25">
      <c r="E8159" s="31"/>
      <c r="F8159" s="31"/>
      <c r="G8159" s="31"/>
    </row>
    <row r="8160" spans="5:7" x14ac:dyDescent="0.25">
      <c r="E8160" s="31"/>
      <c r="F8160" s="31"/>
      <c r="G8160" s="31"/>
    </row>
    <row r="8161" spans="5:7" x14ac:dyDescent="0.25">
      <c r="E8161" s="31"/>
      <c r="F8161" s="31"/>
      <c r="G8161" s="31"/>
    </row>
    <row r="8162" spans="5:7" x14ac:dyDescent="0.25">
      <c r="E8162" s="31"/>
      <c r="F8162" s="31"/>
      <c r="G8162" s="31"/>
    </row>
    <row r="8163" spans="5:7" x14ac:dyDescent="0.25">
      <c r="E8163" s="31"/>
      <c r="F8163" s="31"/>
      <c r="G8163" s="31"/>
    </row>
    <row r="8164" spans="5:7" x14ac:dyDescent="0.25">
      <c r="E8164" s="31"/>
      <c r="F8164" s="31"/>
      <c r="G8164" s="31"/>
    </row>
    <row r="8165" spans="5:7" x14ac:dyDescent="0.25">
      <c r="E8165" s="31"/>
      <c r="F8165" s="31"/>
      <c r="G8165" s="31"/>
    </row>
    <row r="8166" spans="5:7" x14ac:dyDescent="0.25">
      <c r="E8166" s="31"/>
      <c r="F8166" s="31"/>
      <c r="G8166" s="31"/>
    </row>
    <row r="8167" spans="5:7" x14ac:dyDescent="0.25">
      <c r="E8167" s="31"/>
      <c r="F8167" s="31"/>
      <c r="G8167" s="31"/>
    </row>
    <row r="8168" spans="5:7" x14ac:dyDescent="0.25">
      <c r="E8168" s="31"/>
      <c r="F8168" s="31"/>
      <c r="G8168" s="31"/>
    </row>
    <row r="8169" spans="5:7" x14ac:dyDescent="0.25">
      <c r="E8169" s="31"/>
      <c r="F8169" s="31"/>
      <c r="G8169" s="31"/>
    </row>
    <row r="8170" spans="5:7" x14ac:dyDescent="0.25">
      <c r="E8170" s="31"/>
      <c r="F8170" s="31"/>
      <c r="G8170" s="31"/>
    </row>
    <row r="8171" spans="5:7" x14ac:dyDescent="0.25">
      <c r="E8171" s="31"/>
      <c r="F8171" s="31"/>
      <c r="G8171" s="31"/>
    </row>
    <row r="8172" spans="5:7" x14ac:dyDescent="0.25">
      <c r="E8172" s="31"/>
      <c r="F8172" s="31"/>
      <c r="G8172" s="31"/>
    </row>
    <row r="8173" spans="5:7" x14ac:dyDescent="0.25">
      <c r="E8173" s="31"/>
      <c r="F8173" s="31"/>
      <c r="G8173" s="31"/>
    </row>
    <row r="8174" spans="5:7" x14ac:dyDescent="0.25">
      <c r="E8174" s="31"/>
      <c r="F8174" s="31"/>
      <c r="G8174" s="31"/>
    </row>
    <row r="8175" spans="5:7" x14ac:dyDescent="0.25">
      <c r="E8175" s="31"/>
      <c r="F8175" s="31"/>
      <c r="G8175" s="31"/>
    </row>
    <row r="8176" spans="5:7" x14ac:dyDescent="0.25">
      <c r="E8176" s="31"/>
      <c r="F8176" s="31"/>
      <c r="G8176" s="31"/>
    </row>
    <row r="8177" spans="5:7" x14ac:dyDescent="0.25">
      <c r="E8177" s="31"/>
      <c r="F8177" s="31"/>
      <c r="G8177" s="31"/>
    </row>
    <row r="8178" spans="5:7" x14ac:dyDescent="0.25">
      <c r="E8178" s="31"/>
      <c r="F8178" s="31"/>
      <c r="G8178" s="31"/>
    </row>
    <row r="8179" spans="5:7" x14ac:dyDescent="0.25">
      <c r="E8179" s="31"/>
      <c r="F8179" s="31"/>
      <c r="G8179" s="31"/>
    </row>
    <row r="8180" spans="5:7" x14ac:dyDescent="0.25">
      <c r="E8180" s="31"/>
      <c r="F8180" s="31"/>
      <c r="G8180" s="31"/>
    </row>
    <row r="8181" spans="5:7" x14ac:dyDescent="0.25">
      <c r="E8181" s="31"/>
      <c r="F8181" s="31"/>
      <c r="G8181" s="31"/>
    </row>
    <row r="8182" spans="5:7" x14ac:dyDescent="0.25">
      <c r="E8182" s="31"/>
      <c r="F8182" s="31"/>
      <c r="G8182" s="31"/>
    </row>
    <row r="8183" spans="5:7" x14ac:dyDescent="0.25">
      <c r="E8183" s="31"/>
      <c r="F8183" s="31"/>
      <c r="G8183" s="31"/>
    </row>
    <row r="8184" spans="5:7" x14ac:dyDescent="0.25">
      <c r="E8184" s="31"/>
      <c r="F8184" s="31"/>
      <c r="G8184" s="31"/>
    </row>
    <row r="8185" spans="5:7" x14ac:dyDescent="0.25">
      <c r="E8185" s="31"/>
      <c r="F8185" s="31"/>
      <c r="G8185" s="31"/>
    </row>
    <row r="8186" spans="5:7" x14ac:dyDescent="0.25">
      <c r="E8186" s="31"/>
      <c r="F8186" s="31"/>
      <c r="G8186" s="31"/>
    </row>
    <row r="8187" spans="5:7" x14ac:dyDescent="0.25">
      <c r="E8187" s="31"/>
      <c r="F8187" s="31"/>
      <c r="G8187" s="31"/>
    </row>
    <row r="8188" spans="5:7" x14ac:dyDescent="0.25">
      <c r="E8188" s="31"/>
      <c r="F8188" s="31"/>
      <c r="G8188" s="31"/>
    </row>
    <row r="8189" spans="5:7" x14ac:dyDescent="0.25">
      <c r="E8189" s="31"/>
      <c r="F8189" s="31"/>
      <c r="G8189" s="31"/>
    </row>
    <row r="8190" spans="5:7" x14ac:dyDescent="0.25">
      <c r="E8190" s="31"/>
      <c r="F8190" s="31"/>
      <c r="G8190" s="31"/>
    </row>
    <row r="8191" spans="5:7" x14ac:dyDescent="0.25">
      <c r="E8191" s="31"/>
      <c r="F8191" s="31"/>
      <c r="G8191" s="31"/>
    </row>
    <row r="8192" spans="5:7" x14ac:dyDescent="0.25">
      <c r="E8192" s="31"/>
      <c r="F8192" s="31"/>
      <c r="G8192" s="31"/>
    </row>
    <row r="8193" spans="5:7" x14ac:dyDescent="0.25">
      <c r="E8193" s="31"/>
      <c r="F8193" s="31"/>
      <c r="G8193" s="31"/>
    </row>
    <row r="8194" spans="5:7" x14ac:dyDescent="0.25">
      <c r="E8194" s="31"/>
      <c r="F8194" s="31"/>
      <c r="G8194" s="31"/>
    </row>
    <row r="8195" spans="5:7" x14ac:dyDescent="0.25">
      <c r="E8195" s="31"/>
      <c r="F8195" s="31"/>
      <c r="G8195" s="31"/>
    </row>
    <row r="8196" spans="5:7" x14ac:dyDescent="0.25">
      <c r="E8196" s="31"/>
      <c r="F8196" s="31"/>
      <c r="G8196" s="31"/>
    </row>
    <row r="8197" spans="5:7" x14ac:dyDescent="0.25">
      <c r="E8197" s="31"/>
      <c r="F8197" s="31"/>
      <c r="G8197" s="31"/>
    </row>
    <row r="8198" spans="5:7" x14ac:dyDescent="0.25">
      <c r="E8198" s="31"/>
      <c r="F8198" s="31"/>
      <c r="G8198" s="31"/>
    </row>
    <row r="8199" spans="5:7" x14ac:dyDescent="0.25">
      <c r="E8199" s="31"/>
      <c r="F8199" s="31"/>
      <c r="G8199" s="31"/>
    </row>
    <row r="8200" spans="5:7" x14ac:dyDescent="0.25">
      <c r="E8200" s="31"/>
      <c r="F8200" s="31"/>
      <c r="G8200" s="31"/>
    </row>
    <row r="8201" spans="5:7" x14ac:dyDescent="0.25">
      <c r="E8201" s="31"/>
      <c r="F8201" s="31"/>
      <c r="G8201" s="31"/>
    </row>
    <row r="8202" spans="5:7" x14ac:dyDescent="0.25">
      <c r="E8202" s="31"/>
      <c r="F8202" s="31"/>
      <c r="G8202" s="31"/>
    </row>
    <row r="8203" spans="5:7" x14ac:dyDescent="0.25">
      <c r="E8203" s="31"/>
      <c r="F8203" s="31"/>
      <c r="G8203" s="31"/>
    </row>
    <row r="8204" spans="5:7" x14ac:dyDescent="0.25">
      <c r="E8204" s="31"/>
      <c r="F8204" s="31"/>
      <c r="G8204" s="31"/>
    </row>
    <row r="8205" spans="5:7" x14ac:dyDescent="0.25">
      <c r="E8205" s="31"/>
      <c r="F8205" s="31"/>
      <c r="G8205" s="31"/>
    </row>
    <row r="8206" spans="5:7" x14ac:dyDescent="0.25">
      <c r="E8206" s="31"/>
      <c r="F8206" s="31"/>
      <c r="G8206" s="31"/>
    </row>
    <row r="8207" spans="5:7" x14ac:dyDescent="0.25">
      <c r="E8207" s="31"/>
      <c r="F8207" s="31"/>
      <c r="G8207" s="31"/>
    </row>
    <row r="8208" spans="5:7" x14ac:dyDescent="0.25">
      <c r="E8208" s="31"/>
      <c r="F8208" s="31"/>
      <c r="G8208" s="31"/>
    </row>
    <row r="8209" spans="5:7" x14ac:dyDescent="0.25">
      <c r="E8209" s="31"/>
      <c r="F8209" s="31"/>
      <c r="G8209" s="31"/>
    </row>
    <row r="8210" spans="5:7" x14ac:dyDescent="0.25">
      <c r="E8210" s="31"/>
      <c r="F8210" s="31"/>
      <c r="G8210" s="31"/>
    </row>
    <row r="8211" spans="5:7" x14ac:dyDescent="0.25">
      <c r="E8211" s="31"/>
      <c r="F8211" s="31"/>
      <c r="G8211" s="31"/>
    </row>
    <row r="8212" spans="5:7" x14ac:dyDescent="0.25">
      <c r="E8212" s="31"/>
      <c r="F8212" s="31"/>
      <c r="G8212" s="31"/>
    </row>
    <row r="8213" spans="5:7" x14ac:dyDescent="0.25">
      <c r="E8213" s="31"/>
      <c r="F8213" s="31"/>
      <c r="G8213" s="31"/>
    </row>
    <row r="8214" spans="5:7" x14ac:dyDescent="0.25">
      <c r="E8214" s="31"/>
      <c r="F8214" s="31"/>
      <c r="G8214" s="31"/>
    </row>
    <row r="8215" spans="5:7" x14ac:dyDescent="0.25">
      <c r="E8215" s="31"/>
      <c r="F8215" s="31"/>
      <c r="G8215" s="31"/>
    </row>
    <row r="8216" spans="5:7" x14ac:dyDescent="0.25">
      <c r="E8216" s="31"/>
      <c r="F8216" s="31"/>
      <c r="G8216" s="31"/>
    </row>
    <row r="8217" spans="5:7" x14ac:dyDescent="0.25">
      <c r="E8217" s="31"/>
      <c r="F8217" s="31"/>
      <c r="G8217" s="31"/>
    </row>
    <row r="8218" spans="5:7" x14ac:dyDescent="0.25">
      <c r="E8218" s="31"/>
      <c r="F8218" s="31"/>
      <c r="G8218" s="31"/>
    </row>
    <row r="8219" spans="5:7" x14ac:dyDescent="0.25">
      <c r="E8219" s="31"/>
      <c r="F8219" s="31"/>
      <c r="G8219" s="31"/>
    </row>
    <row r="8220" spans="5:7" x14ac:dyDescent="0.25">
      <c r="E8220" s="31"/>
      <c r="F8220" s="31"/>
      <c r="G8220" s="31"/>
    </row>
    <row r="8221" spans="5:7" x14ac:dyDescent="0.25">
      <c r="E8221" s="31"/>
      <c r="F8221" s="31"/>
      <c r="G8221" s="31"/>
    </row>
    <row r="8222" spans="5:7" x14ac:dyDescent="0.25">
      <c r="E8222" s="31"/>
      <c r="F8222" s="31"/>
      <c r="G8222" s="31"/>
    </row>
    <row r="8223" spans="5:7" x14ac:dyDescent="0.25">
      <c r="E8223" s="31"/>
      <c r="F8223" s="31"/>
      <c r="G8223" s="31"/>
    </row>
    <row r="8224" spans="5:7" x14ac:dyDescent="0.25">
      <c r="E8224" s="31"/>
      <c r="F8224" s="31"/>
      <c r="G8224" s="31"/>
    </row>
    <row r="8225" spans="5:7" x14ac:dyDescent="0.25">
      <c r="E8225" s="31"/>
      <c r="F8225" s="31"/>
      <c r="G8225" s="31"/>
    </row>
    <row r="8226" spans="5:7" x14ac:dyDescent="0.25">
      <c r="E8226" s="31"/>
      <c r="F8226" s="31"/>
      <c r="G8226" s="31"/>
    </row>
    <row r="8227" spans="5:7" x14ac:dyDescent="0.25">
      <c r="E8227" s="31"/>
      <c r="F8227" s="31"/>
      <c r="G8227" s="31"/>
    </row>
    <row r="8228" spans="5:7" x14ac:dyDescent="0.25">
      <c r="E8228" s="31"/>
      <c r="F8228" s="31"/>
      <c r="G8228" s="31"/>
    </row>
    <row r="8229" spans="5:7" x14ac:dyDescent="0.25">
      <c r="E8229" s="31"/>
      <c r="F8229" s="31"/>
      <c r="G8229" s="31"/>
    </row>
    <row r="8230" spans="5:7" x14ac:dyDescent="0.25">
      <c r="E8230" s="31"/>
      <c r="F8230" s="31"/>
      <c r="G8230" s="31"/>
    </row>
    <row r="8231" spans="5:7" x14ac:dyDescent="0.25">
      <c r="E8231" s="31"/>
      <c r="F8231" s="31"/>
      <c r="G8231" s="31"/>
    </row>
    <row r="8232" spans="5:7" x14ac:dyDescent="0.25">
      <c r="E8232" s="31"/>
      <c r="F8232" s="31"/>
      <c r="G8232" s="31"/>
    </row>
    <row r="8233" spans="5:7" x14ac:dyDescent="0.25">
      <c r="E8233" s="31"/>
      <c r="F8233" s="31"/>
      <c r="G8233" s="31"/>
    </row>
    <row r="8234" spans="5:7" x14ac:dyDescent="0.25">
      <c r="E8234" s="31"/>
      <c r="F8234" s="31"/>
      <c r="G8234" s="31"/>
    </row>
    <row r="8235" spans="5:7" x14ac:dyDescent="0.25">
      <c r="E8235" s="31"/>
      <c r="F8235" s="31"/>
      <c r="G8235" s="31"/>
    </row>
    <row r="8236" spans="5:7" x14ac:dyDescent="0.25">
      <c r="E8236" s="31"/>
      <c r="F8236" s="31"/>
      <c r="G8236" s="31"/>
    </row>
    <row r="8237" spans="5:7" x14ac:dyDescent="0.25">
      <c r="E8237" s="31"/>
      <c r="F8237" s="31"/>
      <c r="G8237" s="31"/>
    </row>
    <row r="8238" spans="5:7" x14ac:dyDescent="0.25">
      <c r="E8238" s="31"/>
      <c r="F8238" s="31"/>
      <c r="G8238" s="31"/>
    </row>
    <row r="8239" spans="5:7" x14ac:dyDescent="0.25">
      <c r="E8239" s="31"/>
      <c r="F8239" s="31"/>
      <c r="G8239" s="31"/>
    </row>
    <row r="8240" spans="5:7" x14ac:dyDescent="0.25">
      <c r="E8240" s="31"/>
      <c r="F8240" s="31"/>
      <c r="G8240" s="31"/>
    </row>
    <row r="8241" spans="5:7" x14ac:dyDescent="0.25">
      <c r="E8241" s="31"/>
      <c r="F8241" s="31"/>
      <c r="G8241" s="31"/>
    </row>
    <row r="8242" spans="5:7" x14ac:dyDescent="0.25">
      <c r="E8242" s="31"/>
      <c r="F8242" s="31"/>
      <c r="G8242" s="31"/>
    </row>
    <row r="8243" spans="5:7" x14ac:dyDescent="0.25">
      <c r="E8243" s="31"/>
      <c r="F8243" s="31"/>
      <c r="G8243" s="31"/>
    </row>
    <row r="8244" spans="5:7" x14ac:dyDescent="0.25">
      <c r="E8244" s="31"/>
      <c r="F8244" s="31"/>
      <c r="G8244" s="31"/>
    </row>
    <row r="8245" spans="5:7" x14ac:dyDescent="0.25">
      <c r="E8245" s="31"/>
      <c r="F8245" s="31"/>
      <c r="G8245" s="31"/>
    </row>
    <row r="8246" spans="5:7" x14ac:dyDescent="0.25">
      <c r="E8246" s="31"/>
      <c r="F8246" s="31"/>
      <c r="G8246" s="31"/>
    </row>
    <row r="8247" spans="5:7" x14ac:dyDescent="0.25">
      <c r="E8247" s="31"/>
      <c r="F8247" s="31"/>
      <c r="G8247" s="31"/>
    </row>
    <row r="8248" spans="5:7" x14ac:dyDescent="0.25">
      <c r="E8248" s="31"/>
      <c r="F8248" s="31"/>
      <c r="G8248" s="31"/>
    </row>
    <row r="8249" spans="5:7" x14ac:dyDescent="0.25">
      <c r="E8249" s="31"/>
      <c r="F8249" s="31"/>
      <c r="G8249" s="31"/>
    </row>
    <row r="8250" spans="5:7" x14ac:dyDescent="0.25">
      <c r="E8250" s="31"/>
      <c r="F8250" s="31"/>
      <c r="G8250" s="31"/>
    </row>
    <row r="8251" spans="5:7" x14ac:dyDescent="0.25">
      <c r="E8251" s="31"/>
      <c r="F8251" s="31"/>
      <c r="G8251" s="31"/>
    </row>
    <row r="8252" spans="5:7" x14ac:dyDescent="0.25">
      <c r="E8252" s="31"/>
      <c r="F8252" s="31"/>
      <c r="G8252" s="31"/>
    </row>
    <row r="8253" spans="5:7" x14ac:dyDescent="0.25">
      <c r="E8253" s="31"/>
      <c r="F8253" s="31"/>
      <c r="G8253" s="31"/>
    </row>
    <row r="8254" spans="5:7" x14ac:dyDescent="0.25">
      <c r="E8254" s="31"/>
      <c r="F8254" s="31"/>
      <c r="G8254" s="31"/>
    </row>
    <row r="8255" spans="5:7" x14ac:dyDescent="0.25">
      <c r="E8255" s="31"/>
      <c r="F8255" s="31"/>
      <c r="G8255" s="31"/>
    </row>
    <row r="8256" spans="5:7" x14ac:dyDescent="0.25">
      <c r="E8256" s="31"/>
      <c r="F8256" s="31"/>
      <c r="G8256" s="31"/>
    </row>
    <row r="8257" spans="5:7" x14ac:dyDescent="0.25">
      <c r="E8257" s="31"/>
      <c r="F8257" s="31"/>
      <c r="G8257" s="31"/>
    </row>
    <row r="8258" spans="5:7" x14ac:dyDescent="0.25">
      <c r="E8258" s="31"/>
      <c r="F8258" s="31"/>
      <c r="G8258" s="31"/>
    </row>
    <row r="8259" spans="5:7" x14ac:dyDescent="0.25">
      <c r="E8259" s="31"/>
      <c r="F8259" s="31"/>
      <c r="G8259" s="31"/>
    </row>
    <row r="8260" spans="5:7" x14ac:dyDescent="0.25">
      <c r="E8260" s="31"/>
      <c r="F8260" s="31"/>
      <c r="G8260" s="31"/>
    </row>
    <row r="8261" spans="5:7" x14ac:dyDescent="0.25">
      <c r="E8261" s="31"/>
      <c r="F8261" s="31"/>
      <c r="G8261" s="31"/>
    </row>
    <row r="8262" spans="5:7" x14ac:dyDescent="0.25">
      <c r="E8262" s="31"/>
      <c r="F8262" s="31"/>
      <c r="G8262" s="31"/>
    </row>
    <row r="8263" spans="5:7" x14ac:dyDescent="0.25">
      <c r="E8263" s="31"/>
      <c r="F8263" s="31"/>
      <c r="G8263" s="31"/>
    </row>
    <row r="8264" spans="5:7" x14ac:dyDescent="0.25">
      <c r="E8264" s="31"/>
      <c r="F8264" s="31"/>
      <c r="G8264" s="31"/>
    </row>
    <row r="8265" spans="5:7" x14ac:dyDescent="0.25">
      <c r="E8265" s="31"/>
      <c r="F8265" s="31"/>
      <c r="G8265" s="31"/>
    </row>
    <row r="8266" spans="5:7" x14ac:dyDescent="0.25">
      <c r="E8266" s="31"/>
      <c r="F8266" s="31"/>
      <c r="G8266" s="31"/>
    </row>
    <row r="8267" spans="5:7" x14ac:dyDescent="0.25">
      <c r="E8267" s="31"/>
      <c r="F8267" s="31"/>
      <c r="G8267" s="31"/>
    </row>
    <row r="8268" spans="5:7" x14ac:dyDescent="0.25">
      <c r="E8268" s="31"/>
      <c r="F8268" s="31"/>
      <c r="G8268" s="31"/>
    </row>
    <row r="8269" spans="5:7" x14ac:dyDescent="0.25">
      <c r="E8269" s="31"/>
      <c r="F8269" s="31"/>
      <c r="G8269" s="31"/>
    </row>
    <row r="8270" spans="5:7" x14ac:dyDescent="0.25">
      <c r="E8270" s="31"/>
      <c r="F8270" s="31"/>
      <c r="G8270" s="31"/>
    </row>
    <row r="8271" spans="5:7" x14ac:dyDescent="0.25">
      <c r="E8271" s="31"/>
      <c r="F8271" s="31"/>
      <c r="G8271" s="31"/>
    </row>
    <row r="8272" spans="5:7" x14ac:dyDescent="0.25">
      <c r="E8272" s="31"/>
      <c r="F8272" s="31"/>
      <c r="G8272" s="31"/>
    </row>
    <row r="8273" spans="5:7" x14ac:dyDescent="0.25">
      <c r="E8273" s="31"/>
      <c r="F8273" s="31"/>
      <c r="G8273" s="31"/>
    </row>
    <row r="8274" spans="5:7" x14ac:dyDescent="0.25">
      <c r="E8274" s="31"/>
      <c r="F8274" s="31"/>
      <c r="G8274" s="31"/>
    </row>
    <row r="8275" spans="5:7" x14ac:dyDescent="0.25">
      <c r="E8275" s="31"/>
      <c r="F8275" s="31"/>
      <c r="G8275" s="31"/>
    </row>
    <row r="8276" spans="5:7" x14ac:dyDescent="0.25">
      <c r="E8276" s="31"/>
      <c r="F8276" s="31"/>
      <c r="G8276" s="31"/>
    </row>
    <row r="8277" spans="5:7" x14ac:dyDescent="0.25">
      <c r="E8277" s="31"/>
      <c r="F8277" s="31"/>
      <c r="G8277" s="31"/>
    </row>
    <row r="8278" spans="5:7" x14ac:dyDescent="0.25">
      <c r="E8278" s="31"/>
      <c r="F8278" s="31"/>
      <c r="G8278" s="31"/>
    </row>
    <row r="8279" spans="5:7" x14ac:dyDescent="0.25">
      <c r="E8279" s="31"/>
      <c r="F8279" s="31"/>
      <c r="G8279" s="31"/>
    </row>
    <row r="8280" spans="5:7" x14ac:dyDescent="0.25">
      <c r="E8280" s="31"/>
      <c r="F8280" s="31"/>
      <c r="G8280" s="31"/>
    </row>
    <row r="8281" spans="5:7" x14ac:dyDescent="0.25">
      <c r="E8281" s="31"/>
      <c r="F8281" s="31"/>
      <c r="G8281" s="31"/>
    </row>
    <row r="8282" spans="5:7" x14ac:dyDescent="0.25">
      <c r="E8282" s="31"/>
      <c r="F8282" s="31"/>
      <c r="G8282" s="31"/>
    </row>
    <row r="8283" spans="5:7" x14ac:dyDescent="0.25">
      <c r="E8283" s="31"/>
      <c r="F8283" s="31"/>
      <c r="G8283" s="31"/>
    </row>
    <row r="8284" spans="5:7" x14ac:dyDescent="0.25">
      <c r="E8284" s="31"/>
      <c r="F8284" s="31"/>
      <c r="G8284" s="31"/>
    </row>
    <row r="8285" spans="5:7" x14ac:dyDescent="0.25">
      <c r="E8285" s="31"/>
      <c r="F8285" s="31"/>
      <c r="G8285" s="31"/>
    </row>
    <row r="8286" spans="5:7" x14ac:dyDescent="0.25">
      <c r="E8286" s="31"/>
      <c r="F8286" s="31"/>
      <c r="G8286" s="31"/>
    </row>
    <row r="8287" spans="5:7" x14ac:dyDescent="0.25">
      <c r="E8287" s="31"/>
      <c r="F8287" s="31"/>
      <c r="G8287" s="31"/>
    </row>
    <row r="8288" spans="5:7" x14ac:dyDescent="0.25">
      <c r="E8288" s="31"/>
      <c r="F8288" s="31"/>
      <c r="G8288" s="31"/>
    </row>
    <row r="8289" spans="5:7" x14ac:dyDescent="0.25">
      <c r="E8289" s="31"/>
      <c r="F8289" s="31"/>
      <c r="G8289" s="31"/>
    </row>
    <row r="8290" spans="5:7" x14ac:dyDescent="0.25">
      <c r="E8290" s="31"/>
      <c r="F8290" s="31"/>
      <c r="G8290" s="31"/>
    </row>
    <row r="8291" spans="5:7" x14ac:dyDescent="0.25">
      <c r="E8291" s="31"/>
      <c r="F8291" s="31"/>
      <c r="G8291" s="31"/>
    </row>
    <row r="8292" spans="5:7" x14ac:dyDescent="0.25">
      <c r="E8292" s="31"/>
      <c r="F8292" s="31"/>
      <c r="G8292" s="31"/>
    </row>
    <row r="8293" spans="5:7" x14ac:dyDescent="0.25">
      <c r="E8293" s="31"/>
      <c r="F8293" s="31"/>
      <c r="G8293" s="31"/>
    </row>
    <row r="8294" spans="5:7" x14ac:dyDescent="0.25">
      <c r="E8294" s="31"/>
      <c r="F8294" s="31"/>
      <c r="G8294" s="31"/>
    </row>
    <row r="8295" spans="5:7" x14ac:dyDescent="0.25">
      <c r="E8295" s="31"/>
      <c r="F8295" s="31"/>
      <c r="G8295" s="31"/>
    </row>
    <row r="8296" spans="5:7" x14ac:dyDescent="0.25">
      <c r="E8296" s="31"/>
      <c r="F8296" s="31"/>
      <c r="G8296" s="31"/>
    </row>
    <row r="8297" spans="5:7" x14ac:dyDescent="0.25">
      <c r="E8297" s="31"/>
      <c r="F8297" s="31"/>
      <c r="G8297" s="31"/>
    </row>
    <row r="8298" spans="5:7" x14ac:dyDescent="0.25">
      <c r="E8298" s="31"/>
      <c r="F8298" s="31"/>
      <c r="G8298" s="31"/>
    </row>
    <row r="8299" spans="5:7" x14ac:dyDescent="0.25">
      <c r="E8299" s="31"/>
      <c r="F8299" s="31"/>
      <c r="G8299" s="31"/>
    </row>
    <row r="8300" spans="5:7" x14ac:dyDescent="0.25">
      <c r="E8300" s="31"/>
      <c r="F8300" s="31"/>
      <c r="G8300" s="31"/>
    </row>
    <row r="8301" spans="5:7" x14ac:dyDescent="0.25">
      <c r="E8301" s="31"/>
      <c r="F8301" s="31"/>
      <c r="G8301" s="31"/>
    </row>
    <row r="8302" spans="5:7" x14ac:dyDescent="0.25">
      <c r="E8302" s="31"/>
      <c r="F8302" s="31"/>
      <c r="G8302" s="31"/>
    </row>
    <row r="8303" spans="5:7" x14ac:dyDescent="0.25">
      <c r="E8303" s="31"/>
      <c r="F8303" s="31"/>
      <c r="G8303" s="31"/>
    </row>
    <row r="8304" spans="5:7" x14ac:dyDescent="0.25">
      <c r="E8304" s="31"/>
      <c r="F8304" s="31"/>
      <c r="G8304" s="31"/>
    </row>
    <row r="8305" spans="5:7" x14ac:dyDescent="0.25">
      <c r="E8305" s="31"/>
      <c r="F8305" s="31"/>
      <c r="G8305" s="31"/>
    </row>
    <row r="8306" spans="5:7" x14ac:dyDescent="0.25">
      <c r="E8306" s="31"/>
      <c r="F8306" s="31"/>
      <c r="G8306" s="31"/>
    </row>
    <row r="8307" spans="5:7" x14ac:dyDescent="0.25">
      <c r="E8307" s="31"/>
      <c r="F8307" s="31"/>
      <c r="G8307" s="31"/>
    </row>
    <row r="8308" spans="5:7" x14ac:dyDescent="0.25">
      <c r="E8308" s="31"/>
      <c r="F8308" s="31"/>
      <c r="G8308" s="31"/>
    </row>
    <row r="8309" spans="5:7" x14ac:dyDescent="0.25">
      <c r="E8309" s="31"/>
      <c r="F8309" s="31"/>
      <c r="G8309" s="31"/>
    </row>
    <row r="8310" spans="5:7" x14ac:dyDescent="0.25">
      <c r="E8310" s="31"/>
      <c r="F8310" s="31"/>
      <c r="G8310" s="31"/>
    </row>
    <row r="8311" spans="5:7" x14ac:dyDescent="0.25">
      <c r="E8311" s="31"/>
      <c r="F8311" s="31"/>
      <c r="G8311" s="31"/>
    </row>
    <row r="8312" spans="5:7" x14ac:dyDescent="0.25">
      <c r="E8312" s="31"/>
      <c r="F8312" s="31"/>
      <c r="G8312" s="31"/>
    </row>
    <row r="8313" spans="5:7" x14ac:dyDescent="0.25">
      <c r="E8313" s="31"/>
      <c r="F8313" s="31"/>
      <c r="G8313" s="31"/>
    </row>
    <row r="8314" spans="5:7" x14ac:dyDescent="0.25">
      <c r="E8314" s="31"/>
      <c r="F8314" s="31"/>
      <c r="G8314" s="31"/>
    </row>
    <row r="8315" spans="5:7" x14ac:dyDescent="0.25">
      <c r="E8315" s="31"/>
      <c r="F8315" s="31"/>
      <c r="G8315" s="31"/>
    </row>
    <row r="8316" spans="5:7" x14ac:dyDescent="0.25">
      <c r="E8316" s="31"/>
      <c r="F8316" s="31"/>
      <c r="G8316" s="31"/>
    </row>
    <row r="8317" spans="5:7" x14ac:dyDescent="0.25">
      <c r="E8317" s="31"/>
      <c r="F8317" s="31"/>
      <c r="G8317" s="31"/>
    </row>
    <row r="8318" spans="5:7" x14ac:dyDescent="0.25">
      <c r="E8318" s="31"/>
      <c r="F8318" s="31"/>
      <c r="G8318" s="31"/>
    </row>
    <row r="8319" spans="5:7" x14ac:dyDescent="0.25">
      <c r="E8319" s="31"/>
      <c r="F8319" s="31"/>
      <c r="G8319" s="31"/>
    </row>
    <row r="8320" spans="5:7" x14ac:dyDescent="0.25">
      <c r="E8320" s="31"/>
      <c r="F8320" s="31"/>
      <c r="G8320" s="31"/>
    </row>
    <row r="8321" spans="5:7" x14ac:dyDescent="0.25">
      <c r="E8321" s="31"/>
      <c r="F8321" s="31"/>
      <c r="G8321" s="31"/>
    </row>
    <row r="8322" spans="5:7" x14ac:dyDescent="0.25">
      <c r="E8322" s="31"/>
      <c r="F8322" s="31"/>
      <c r="G8322" s="31"/>
    </row>
    <row r="8323" spans="5:7" x14ac:dyDescent="0.25">
      <c r="E8323" s="31"/>
      <c r="F8323" s="31"/>
      <c r="G8323" s="31"/>
    </row>
    <row r="8324" spans="5:7" x14ac:dyDescent="0.25">
      <c r="E8324" s="31"/>
      <c r="F8324" s="31"/>
      <c r="G8324" s="31"/>
    </row>
    <row r="8325" spans="5:7" x14ac:dyDescent="0.25">
      <c r="E8325" s="31"/>
      <c r="F8325" s="31"/>
      <c r="G8325" s="31"/>
    </row>
    <row r="8326" spans="5:7" x14ac:dyDescent="0.25">
      <c r="E8326" s="31"/>
      <c r="F8326" s="31"/>
      <c r="G8326" s="31"/>
    </row>
    <row r="8327" spans="5:7" x14ac:dyDescent="0.25">
      <c r="E8327" s="31"/>
      <c r="F8327" s="31"/>
      <c r="G8327" s="31"/>
    </row>
    <row r="8328" spans="5:7" x14ac:dyDescent="0.25">
      <c r="E8328" s="31"/>
      <c r="F8328" s="31"/>
      <c r="G8328" s="31"/>
    </row>
    <row r="8329" spans="5:7" x14ac:dyDescent="0.25">
      <c r="E8329" s="31"/>
      <c r="F8329" s="31"/>
      <c r="G8329" s="31"/>
    </row>
    <row r="8330" spans="5:7" x14ac:dyDescent="0.25">
      <c r="E8330" s="31"/>
      <c r="F8330" s="31"/>
      <c r="G8330" s="31"/>
    </row>
    <row r="8331" spans="5:7" x14ac:dyDescent="0.25">
      <c r="E8331" s="31"/>
      <c r="F8331" s="31"/>
      <c r="G8331" s="31"/>
    </row>
    <row r="8332" spans="5:7" x14ac:dyDescent="0.25">
      <c r="E8332" s="31"/>
      <c r="F8332" s="31"/>
      <c r="G8332" s="31"/>
    </row>
    <row r="8333" spans="5:7" x14ac:dyDescent="0.25">
      <c r="E8333" s="31"/>
      <c r="F8333" s="31"/>
      <c r="G8333" s="31"/>
    </row>
    <row r="8334" spans="5:7" x14ac:dyDescent="0.25">
      <c r="E8334" s="31"/>
      <c r="F8334" s="31"/>
      <c r="G8334" s="31"/>
    </row>
    <row r="8335" spans="5:7" x14ac:dyDescent="0.25">
      <c r="E8335" s="31"/>
      <c r="F8335" s="31"/>
      <c r="G8335" s="31"/>
    </row>
    <row r="8336" spans="5:7" x14ac:dyDescent="0.25">
      <c r="E8336" s="31"/>
      <c r="F8336" s="31"/>
      <c r="G8336" s="31"/>
    </row>
    <row r="8337" spans="5:7" x14ac:dyDescent="0.25">
      <c r="E8337" s="31"/>
      <c r="F8337" s="31"/>
      <c r="G8337" s="31"/>
    </row>
    <row r="8338" spans="5:7" x14ac:dyDescent="0.25">
      <c r="E8338" s="31"/>
      <c r="F8338" s="31"/>
      <c r="G8338" s="31"/>
    </row>
    <row r="8339" spans="5:7" x14ac:dyDescent="0.25">
      <c r="E8339" s="31"/>
      <c r="F8339" s="31"/>
      <c r="G8339" s="31"/>
    </row>
    <row r="8340" spans="5:7" x14ac:dyDescent="0.25">
      <c r="E8340" s="31"/>
      <c r="F8340" s="31"/>
      <c r="G8340" s="31"/>
    </row>
    <row r="8341" spans="5:7" x14ac:dyDescent="0.25">
      <c r="E8341" s="31"/>
      <c r="F8341" s="31"/>
      <c r="G8341" s="31"/>
    </row>
    <row r="8342" spans="5:7" x14ac:dyDescent="0.25">
      <c r="E8342" s="31"/>
      <c r="F8342" s="31"/>
      <c r="G8342" s="31"/>
    </row>
    <row r="8343" spans="5:7" x14ac:dyDescent="0.25">
      <c r="E8343" s="31"/>
      <c r="F8343" s="31"/>
      <c r="G8343" s="31"/>
    </row>
    <row r="8344" spans="5:7" x14ac:dyDescent="0.25">
      <c r="E8344" s="31"/>
      <c r="F8344" s="31"/>
      <c r="G8344" s="31"/>
    </row>
    <row r="8345" spans="5:7" x14ac:dyDescent="0.25">
      <c r="E8345" s="31"/>
      <c r="F8345" s="31"/>
      <c r="G8345" s="31"/>
    </row>
    <row r="8346" spans="5:7" x14ac:dyDescent="0.25">
      <c r="E8346" s="31"/>
      <c r="F8346" s="31"/>
      <c r="G8346" s="31"/>
    </row>
    <row r="8347" spans="5:7" x14ac:dyDescent="0.25">
      <c r="E8347" s="31"/>
      <c r="F8347" s="31"/>
      <c r="G8347" s="31"/>
    </row>
    <row r="8348" spans="5:7" x14ac:dyDescent="0.25">
      <c r="E8348" s="31"/>
      <c r="F8348" s="31"/>
      <c r="G8348" s="31"/>
    </row>
    <row r="8349" spans="5:7" x14ac:dyDescent="0.25">
      <c r="E8349" s="31"/>
      <c r="F8349" s="31"/>
      <c r="G8349" s="31"/>
    </row>
    <row r="8350" spans="5:7" x14ac:dyDescent="0.25">
      <c r="E8350" s="31"/>
      <c r="F8350" s="31"/>
      <c r="G8350" s="31"/>
    </row>
    <row r="8351" spans="5:7" x14ac:dyDescent="0.25">
      <c r="E8351" s="31"/>
      <c r="F8351" s="31"/>
      <c r="G8351" s="31"/>
    </row>
    <row r="8352" spans="5:7" x14ac:dyDescent="0.25">
      <c r="E8352" s="31"/>
      <c r="F8352" s="31"/>
      <c r="G8352" s="31"/>
    </row>
    <row r="8353" spans="5:7" x14ac:dyDescent="0.25">
      <c r="E8353" s="31"/>
      <c r="F8353" s="31"/>
      <c r="G8353" s="31"/>
    </row>
    <row r="8354" spans="5:7" x14ac:dyDescent="0.25">
      <c r="E8354" s="31"/>
      <c r="F8354" s="31"/>
      <c r="G8354" s="31"/>
    </row>
    <row r="8355" spans="5:7" x14ac:dyDescent="0.25">
      <c r="E8355" s="31"/>
      <c r="F8355" s="31"/>
      <c r="G8355" s="31"/>
    </row>
    <row r="8356" spans="5:7" x14ac:dyDescent="0.25">
      <c r="E8356" s="31"/>
      <c r="F8356" s="31"/>
      <c r="G8356" s="31"/>
    </row>
    <row r="8357" spans="5:7" x14ac:dyDescent="0.25">
      <c r="E8357" s="31"/>
      <c r="F8357" s="31"/>
      <c r="G8357" s="31"/>
    </row>
    <row r="8358" spans="5:7" x14ac:dyDescent="0.25">
      <c r="E8358" s="31"/>
      <c r="F8358" s="31"/>
      <c r="G8358" s="31"/>
    </row>
    <row r="8359" spans="5:7" x14ac:dyDescent="0.25">
      <c r="E8359" s="31"/>
      <c r="F8359" s="31"/>
      <c r="G8359" s="31"/>
    </row>
    <row r="8360" spans="5:7" x14ac:dyDescent="0.25">
      <c r="E8360" s="31"/>
      <c r="F8360" s="31"/>
      <c r="G8360" s="31"/>
    </row>
    <row r="8361" spans="5:7" x14ac:dyDescent="0.25">
      <c r="E8361" s="31"/>
      <c r="F8361" s="31"/>
      <c r="G8361" s="31"/>
    </row>
    <row r="8362" spans="5:7" x14ac:dyDescent="0.25">
      <c r="E8362" s="31"/>
      <c r="F8362" s="31"/>
      <c r="G8362" s="31"/>
    </row>
    <row r="8363" spans="5:7" x14ac:dyDescent="0.25">
      <c r="E8363" s="31"/>
      <c r="F8363" s="31"/>
      <c r="G8363" s="31"/>
    </row>
    <row r="8364" spans="5:7" x14ac:dyDescent="0.25">
      <c r="E8364" s="31"/>
      <c r="F8364" s="31"/>
      <c r="G8364" s="31"/>
    </row>
    <row r="8365" spans="5:7" x14ac:dyDescent="0.25">
      <c r="E8365" s="31"/>
      <c r="F8365" s="31"/>
      <c r="G8365" s="31"/>
    </row>
    <row r="8366" spans="5:7" x14ac:dyDescent="0.25">
      <c r="E8366" s="31"/>
      <c r="F8366" s="31"/>
      <c r="G8366" s="31"/>
    </row>
    <row r="8367" spans="5:7" x14ac:dyDescent="0.25">
      <c r="E8367" s="31"/>
      <c r="F8367" s="31"/>
      <c r="G8367" s="31"/>
    </row>
    <row r="8368" spans="5:7" x14ac:dyDescent="0.25">
      <c r="E8368" s="31"/>
      <c r="F8368" s="31"/>
      <c r="G8368" s="31"/>
    </row>
    <row r="8369" spans="5:7" x14ac:dyDescent="0.25">
      <c r="E8369" s="31"/>
      <c r="F8369" s="31"/>
      <c r="G8369" s="31"/>
    </row>
    <row r="8370" spans="5:7" x14ac:dyDescent="0.25">
      <c r="E8370" s="31"/>
      <c r="F8370" s="31"/>
      <c r="G8370" s="31"/>
    </row>
    <row r="8371" spans="5:7" x14ac:dyDescent="0.25">
      <c r="E8371" s="31"/>
      <c r="F8371" s="31"/>
      <c r="G8371" s="31"/>
    </row>
    <row r="8372" spans="5:7" x14ac:dyDescent="0.25">
      <c r="E8372" s="31"/>
      <c r="F8372" s="31"/>
      <c r="G8372" s="31"/>
    </row>
    <row r="8373" spans="5:7" x14ac:dyDescent="0.25">
      <c r="E8373" s="31"/>
      <c r="F8373" s="31"/>
      <c r="G8373" s="31"/>
    </row>
    <row r="8374" spans="5:7" x14ac:dyDescent="0.25">
      <c r="E8374" s="31"/>
      <c r="F8374" s="31"/>
      <c r="G8374" s="31"/>
    </row>
    <row r="8375" spans="5:7" x14ac:dyDescent="0.25">
      <c r="E8375" s="31"/>
      <c r="F8375" s="31"/>
      <c r="G8375" s="31"/>
    </row>
    <row r="8376" spans="5:7" x14ac:dyDescent="0.25">
      <c r="E8376" s="31"/>
      <c r="F8376" s="31"/>
      <c r="G8376" s="31"/>
    </row>
    <row r="8377" spans="5:7" x14ac:dyDescent="0.25">
      <c r="E8377" s="31"/>
      <c r="F8377" s="31"/>
      <c r="G8377" s="31"/>
    </row>
    <row r="8378" spans="5:7" x14ac:dyDescent="0.25">
      <c r="E8378" s="31"/>
      <c r="F8378" s="31"/>
      <c r="G8378" s="31"/>
    </row>
    <row r="8379" spans="5:7" x14ac:dyDescent="0.25">
      <c r="E8379" s="31"/>
      <c r="F8379" s="31"/>
      <c r="G8379" s="31"/>
    </row>
    <row r="8380" spans="5:7" x14ac:dyDescent="0.25">
      <c r="E8380" s="31"/>
      <c r="F8380" s="31"/>
      <c r="G8380" s="31"/>
    </row>
    <row r="8381" spans="5:7" x14ac:dyDescent="0.25">
      <c r="E8381" s="31"/>
      <c r="F8381" s="31"/>
      <c r="G8381" s="31"/>
    </row>
    <row r="8382" spans="5:7" x14ac:dyDescent="0.25">
      <c r="E8382" s="31"/>
      <c r="F8382" s="31"/>
      <c r="G8382" s="31"/>
    </row>
    <row r="8383" spans="5:7" x14ac:dyDescent="0.25">
      <c r="E8383" s="31"/>
      <c r="F8383" s="31"/>
      <c r="G8383" s="31"/>
    </row>
    <row r="8384" spans="5:7" x14ac:dyDescent="0.25">
      <c r="E8384" s="31"/>
      <c r="F8384" s="31"/>
      <c r="G8384" s="31"/>
    </row>
    <row r="8385" spans="5:7" x14ac:dyDescent="0.25">
      <c r="E8385" s="31"/>
      <c r="F8385" s="31"/>
      <c r="G8385" s="31"/>
    </row>
    <row r="8386" spans="5:7" x14ac:dyDescent="0.25">
      <c r="E8386" s="31"/>
      <c r="F8386" s="31"/>
      <c r="G8386" s="31"/>
    </row>
    <row r="8387" spans="5:7" x14ac:dyDescent="0.25">
      <c r="E8387" s="31"/>
      <c r="F8387" s="31"/>
      <c r="G8387" s="31"/>
    </row>
    <row r="8388" spans="5:7" x14ac:dyDescent="0.25">
      <c r="E8388" s="31"/>
      <c r="F8388" s="31"/>
      <c r="G8388" s="31"/>
    </row>
    <row r="8389" spans="5:7" x14ac:dyDescent="0.25">
      <c r="E8389" s="31"/>
      <c r="F8389" s="31"/>
      <c r="G8389" s="31"/>
    </row>
    <row r="8390" spans="5:7" x14ac:dyDescent="0.25">
      <c r="E8390" s="31"/>
      <c r="F8390" s="31"/>
      <c r="G8390" s="31"/>
    </row>
    <row r="8391" spans="5:7" x14ac:dyDescent="0.25">
      <c r="E8391" s="31"/>
      <c r="F8391" s="31"/>
      <c r="G8391" s="31"/>
    </row>
    <row r="8392" spans="5:7" x14ac:dyDescent="0.25">
      <c r="E8392" s="31"/>
      <c r="F8392" s="31"/>
      <c r="G8392" s="31"/>
    </row>
    <row r="8393" spans="5:7" x14ac:dyDescent="0.25">
      <c r="E8393" s="31"/>
      <c r="F8393" s="31"/>
      <c r="G8393" s="31"/>
    </row>
    <row r="8394" spans="5:7" x14ac:dyDescent="0.25">
      <c r="E8394" s="31"/>
      <c r="F8394" s="31"/>
      <c r="G8394" s="31"/>
    </row>
    <row r="8395" spans="5:7" x14ac:dyDescent="0.25">
      <c r="E8395" s="31"/>
      <c r="F8395" s="31"/>
      <c r="G8395" s="31"/>
    </row>
    <row r="8396" spans="5:7" x14ac:dyDescent="0.25">
      <c r="E8396" s="31"/>
      <c r="F8396" s="31"/>
      <c r="G8396" s="31"/>
    </row>
    <row r="8397" spans="5:7" x14ac:dyDescent="0.25">
      <c r="E8397" s="31"/>
      <c r="F8397" s="31"/>
      <c r="G8397" s="31"/>
    </row>
    <row r="8398" spans="5:7" x14ac:dyDescent="0.25">
      <c r="E8398" s="31"/>
      <c r="F8398" s="31"/>
      <c r="G8398" s="31"/>
    </row>
    <row r="8399" spans="5:7" x14ac:dyDescent="0.25">
      <c r="E8399" s="31"/>
      <c r="F8399" s="31"/>
      <c r="G8399" s="31"/>
    </row>
    <row r="8400" spans="5:7" x14ac:dyDescent="0.25">
      <c r="E8400" s="31"/>
      <c r="F8400" s="31"/>
      <c r="G8400" s="31"/>
    </row>
    <row r="8401" spans="5:7" x14ac:dyDescent="0.25">
      <c r="E8401" s="31"/>
      <c r="F8401" s="31"/>
      <c r="G8401" s="31"/>
    </row>
    <row r="8402" spans="5:7" x14ac:dyDescent="0.25">
      <c r="E8402" s="31"/>
      <c r="F8402" s="31"/>
      <c r="G8402" s="31"/>
    </row>
    <row r="8403" spans="5:7" x14ac:dyDescent="0.25">
      <c r="E8403" s="31"/>
      <c r="F8403" s="31"/>
      <c r="G8403" s="31"/>
    </row>
    <row r="8404" spans="5:7" x14ac:dyDescent="0.25">
      <c r="E8404" s="31"/>
      <c r="F8404" s="31"/>
      <c r="G8404" s="31"/>
    </row>
    <row r="8405" spans="5:7" x14ac:dyDescent="0.25">
      <c r="E8405" s="31"/>
      <c r="F8405" s="31"/>
      <c r="G8405" s="31"/>
    </row>
    <row r="8406" spans="5:7" x14ac:dyDescent="0.25">
      <c r="E8406" s="31"/>
      <c r="F8406" s="31"/>
      <c r="G8406" s="31"/>
    </row>
    <row r="8407" spans="5:7" x14ac:dyDescent="0.25">
      <c r="E8407" s="31"/>
      <c r="F8407" s="31"/>
      <c r="G8407" s="31"/>
    </row>
    <row r="8408" spans="5:7" x14ac:dyDescent="0.25">
      <c r="E8408" s="31"/>
      <c r="F8408" s="31"/>
      <c r="G8408" s="31"/>
    </row>
    <row r="8409" spans="5:7" x14ac:dyDescent="0.25">
      <c r="E8409" s="31"/>
      <c r="F8409" s="31"/>
      <c r="G8409" s="31"/>
    </row>
    <row r="8410" spans="5:7" x14ac:dyDescent="0.25">
      <c r="E8410" s="31"/>
      <c r="F8410" s="31"/>
      <c r="G8410" s="31"/>
    </row>
    <row r="8411" spans="5:7" x14ac:dyDescent="0.25">
      <c r="E8411" s="31"/>
      <c r="F8411" s="31"/>
      <c r="G8411" s="31"/>
    </row>
    <row r="8412" spans="5:7" x14ac:dyDescent="0.25">
      <c r="E8412" s="31"/>
      <c r="F8412" s="31"/>
      <c r="G8412" s="31"/>
    </row>
    <row r="8413" spans="5:7" x14ac:dyDescent="0.25">
      <c r="E8413" s="31"/>
      <c r="F8413" s="31"/>
      <c r="G8413" s="31"/>
    </row>
    <row r="8414" spans="5:7" x14ac:dyDescent="0.25">
      <c r="E8414" s="31"/>
      <c r="F8414" s="31"/>
      <c r="G8414" s="31"/>
    </row>
    <row r="8415" spans="5:7" x14ac:dyDescent="0.25">
      <c r="E8415" s="31"/>
      <c r="F8415" s="31"/>
      <c r="G8415" s="31"/>
    </row>
    <row r="8416" spans="5:7" x14ac:dyDescent="0.25">
      <c r="E8416" s="31"/>
      <c r="F8416" s="31"/>
      <c r="G8416" s="31"/>
    </row>
    <row r="8417" spans="5:7" x14ac:dyDescent="0.25">
      <c r="E8417" s="31"/>
      <c r="F8417" s="31"/>
      <c r="G8417" s="31"/>
    </row>
    <row r="8418" spans="5:7" x14ac:dyDescent="0.25">
      <c r="E8418" s="31"/>
      <c r="F8418" s="31"/>
      <c r="G8418" s="31"/>
    </row>
    <row r="8419" spans="5:7" x14ac:dyDescent="0.25">
      <c r="E8419" s="31"/>
      <c r="F8419" s="31"/>
      <c r="G8419" s="31"/>
    </row>
    <row r="8420" spans="5:7" x14ac:dyDescent="0.25">
      <c r="E8420" s="31"/>
      <c r="F8420" s="31"/>
      <c r="G8420" s="31"/>
    </row>
    <row r="8421" spans="5:7" x14ac:dyDescent="0.25">
      <c r="E8421" s="31"/>
      <c r="F8421" s="31"/>
      <c r="G8421" s="31"/>
    </row>
    <row r="8422" spans="5:7" x14ac:dyDescent="0.25">
      <c r="E8422" s="31"/>
      <c r="F8422" s="31"/>
      <c r="G8422" s="31"/>
    </row>
    <row r="8423" spans="5:7" x14ac:dyDescent="0.25">
      <c r="E8423" s="31"/>
      <c r="F8423" s="31"/>
      <c r="G8423" s="31"/>
    </row>
    <row r="8424" spans="5:7" x14ac:dyDescent="0.25">
      <c r="E8424" s="31"/>
      <c r="F8424" s="31"/>
      <c r="G8424" s="31"/>
    </row>
    <row r="8425" spans="5:7" x14ac:dyDescent="0.25">
      <c r="E8425" s="31"/>
      <c r="F8425" s="31"/>
      <c r="G8425" s="31"/>
    </row>
    <row r="8426" spans="5:7" x14ac:dyDescent="0.25">
      <c r="E8426" s="31"/>
      <c r="F8426" s="31"/>
      <c r="G8426" s="31"/>
    </row>
    <row r="8427" spans="5:7" x14ac:dyDescent="0.25">
      <c r="E8427" s="31"/>
      <c r="F8427" s="31"/>
      <c r="G8427" s="31"/>
    </row>
    <row r="8428" spans="5:7" x14ac:dyDescent="0.25">
      <c r="E8428" s="31"/>
      <c r="F8428" s="31"/>
      <c r="G8428" s="31"/>
    </row>
    <row r="8429" spans="5:7" x14ac:dyDescent="0.25">
      <c r="E8429" s="31"/>
      <c r="F8429" s="31"/>
      <c r="G8429" s="31"/>
    </row>
    <row r="8430" spans="5:7" x14ac:dyDescent="0.25">
      <c r="E8430" s="31"/>
      <c r="F8430" s="31"/>
      <c r="G8430" s="31"/>
    </row>
    <row r="8431" spans="5:7" x14ac:dyDescent="0.25">
      <c r="E8431" s="31"/>
      <c r="F8431" s="31"/>
      <c r="G8431" s="31"/>
    </row>
    <row r="8432" spans="5:7" x14ac:dyDescent="0.25">
      <c r="E8432" s="31"/>
      <c r="F8432" s="31"/>
      <c r="G8432" s="31"/>
    </row>
    <row r="8433" spans="5:7" x14ac:dyDescent="0.25">
      <c r="E8433" s="31"/>
      <c r="F8433" s="31"/>
      <c r="G8433" s="31"/>
    </row>
    <row r="8434" spans="5:7" x14ac:dyDescent="0.25">
      <c r="E8434" s="31"/>
      <c r="F8434" s="31"/>
      <c r="G8434" s="31"/>
    </row>
    <row r="8435" spans="5:7" x14ac:dyDescent="0.25">
      <c r="E8435" s="31"/>
      <c r="F8435" s="31"/>
      <c r="G8435" s="31"/>
    </row>
    <row r="8436" spans="5:7" x14ac:dyDescent="0.25">
      <c r="E8436" s="31"/>
      <c r="F8436" s="31"/>
      <c r="G8436" s="31"/>
    </row>
    <row r="8437" spans="5:7" x14ac:dyDescent="0.25">
      <c r="E8437" s="31"/>
      <c r="F8437" s="31"/>
      <c r="G8437" s="31"/>
    </row>
    <row r="8438" spans="5:7" x14ac:dyDescent="0.25">
      <c r="E8438" s="31"/>
      <c r="F8438" s="31"/>
      <c r="G8438" s="31"/>
    </row>
    <row r="8439" spans="5:7" x14ac:dyDescent="0.25">
      <c r="E8439" s="31"/>
      <c r="F8439" s="31"/>
      <c r="G8439" s="31"/>
    </row>
    <row r="8440" spans="5:7" x14ac:dyDescent="0.25">
      <c r="E8440" s="31"/>
      <c r="F8440" s="31"/>
      <c r="G8440" s="31"/>
    </row>
    <row r="8441" spans="5:7" x14ac:dyDescent="0.25">
      <c r="E8441" s="31"/>
      <c r="F8441" s="31"/>
      <c r="G8441" s="31"/>
    </row>
    <row r="8442" spans="5:7" x14ac:dyDescent="0.25">
      <c r="E8442" s="31"/>
      <c r="F8442" s="31"/>
      <c r="G8442" s="31"/>
    </row>
    <row r="8443" spans="5:7" x14ac:dyDescent="0.25">
      <c r="E8443" s="31"/>
      <c r="F8443" s="31"/>
      <c r="G8443" s="31"/>
    </row>
    <row r="8444" spans="5:7" x14ac:dyDescent="0.25">
      <c r="E8444" s="31"/>
      <c r="F8444" s="31"/>
      <c r="G8444" s="31"/>
    </row>
    <row r="8445" spans="5:7" x14ac:dyDescent="0.25">
      <c r="E8445" s="31"/>
      <c r="F8445" s="31"/>
      <c r="G8445" s="31"/>
    </row>
    <row r="8446" spans="5:7" x14ac:dyDescent="0.25">
      <c r="E8446" s="31"/>
      <c r="F8446" s="31"/>
      <c r="G8446" s="31"/>
    </row>
    <row r="8447" spans="5:7" x14ac:dyDescent="0.25">
      <c r="E8447" s="31"/>
      <c r="F8447" s="31"/>
      <c r="G8447" s="31"/>
    </row>
    <row r="8448" spans="5:7" x14ac:dyDescent="0.25">
      <c r="E8448" s="31"/>
      <c r="F8448" s="31"/>
      <c r="G8448" s="31"/>
    </row>
    <row r="8449" spans="5:7" x14ac:dyDescent="0.25">
      <c r="E8449" s="31"/>
      <c r="F8449" s="31"/>
      <c r="G8449" s="31"/>
    </row>
    <row r="8450" spans="5:7" x14ac:dyDescent="0.25">
      <c r="E8450" s="31"/>
      <c r="F8450" s="31"/>
      <c r="G8450" s="31"/>
    </row>
    <row r="8451" spans="5:7" x14ac:dyDescent="0.25">
      <c r="E8451" s="31"/>
      <c r="F8451" s="31"/>
      <c r="G8451" s="31"/>
    </row>
    <row r="8452" spans="5:7" x14ac:dyDescent="0.25">
      <c r="E8452" s="31"/>
      <c r="F8452" s="31"/>
      <c r="G8452" s="31"/>
    </row>
    <row r="8453" spans="5:7" x14ac:dyDescent="0.25">
      <c r="E8453" s="31"/>
      <c r="F8453" s="31"/>
      <c r="G8453" s="31"/>
    </row>
    <row r="8454" spans="5:7" x14ac:dyDescent="0.25">
      <c r="E8454" s="31"/>
      <c r="F8454" s="31"/>
      <c r="G8454" s="31"/>
    </row>
    <row r="8455" spans="5:7" x14ac:dyDescent="0.25">
      <c r="E8455" s="31"/>
      <c r="F8455" s="31"/>
      <c r="G8455" s="31"/>
    </row>
    <row r="8456" spans="5:7" x14ac:dyDescent="0.25">
      <c r="E8456" s="31"/>
      <c r="F8456" s="31"/>
      <c r="G8456" s="31"/>
    </row>
    <row r="8457" spans="5:7" x14ac:dyDescent="0.25">
      <c r="E8457" s="31"/>
      <c r="F8457" s="31"/>
      <c r="G8457" s="31"/>
    </row>
    <row r="8458" spans="5:7" x14ac:dyDescent="0.25">
      <c r="E8458" s="31"/>
      <c r="F8458" s="31"/>
      <c r="G8458" s="31"/>
    </row>
    <row r="8459" spans="5:7" x14ac:dyDescent="0.25">
      <c r="E8459" s="31"/>
      <c r="F8459" s="31"/>
      <c r="G8459" s="31"/>
    </row>
    <row r="8460" spans="5:7" x14ac:dyDescent="0.25">
      <c r="E8460" s="31"/>
      <c r="F8460" s="31"/>
      <c r="G8460" s="31"/>
    </row>
    <row r="8461" spans="5:7" x14ac:dyDescent="0.25">
      <c r="E8461" s="31"/>
      <c r="F8461" s="31"/>
      <c r="G8461" s="31"/>
    </row>
    <row r="8462" spans="5:7" x14ac:dyDescent="0.25">
      <c r="E8462" s="31"/>
      <c r="F8462" s="31"/>
      <c r="G8462" s="31"/>
    </row>
    <row r="8463" spans="5:7" x14ac:dyDescent="0.25">
      <c r="E8463" s="31"/>
      <c r="F8463" s="31"/>
      <c r="G8463" s="31"/>
    </row>
    <row r="8464" spans="5:7" x14ac:dyDescent="0.25">
      <c r="E8464" s="31"/>
      <c r="F8464" s="31"/>
      <c r="G8464" s="31"/>
    </row>
    <row r="8465" spans="5:7" x14ac:dyDescent="0.25">
      <c r="E8465" s="31"/>
      <c r="F8465" s="31"/>
      <c r="G8465" s="31"/>
    </row>
    <row r="8466" spans="5:7" x14ac:dyDescent="0.25">
      <c r="E8466" s="31"/>
      <c r="F8466" s="31"/>
      <c r="G8466" s="31"/>
    </row>
    <row r="8467" spans="5:7" x14ac:dyDescent="0.25">
      <c r="E8467" s="31"/>
      <c r="F8467" s="31"/>
      <c r="G8467" s="31"/>
    </row>
    <row r="8468" spans="5:7" x14ac:dyDescent="0.25">
      <c r="E8468" s="31"/>
      <c r="F8468" s="31"/>
      <c r="G8468" s="31"/>
    </row>
    <row r="8469" spans="5:7" x14ac:dyDescent="0.25">
      <c r="E8469" s="31"/>
      <c r="F8469" s="31"/>
      <c r="G8469" s="31"/>
    </row>
    <row r="8470" spans="5:7" x14ac:dyDescent="0.25">
      <c r="E8470" s="31"/>
      <c r="F8470" s="31"/>
      <c r="G8470" s="31"/>
    </row>
    <row r="8471" spans="5:7" x14ac:dyDescent="0.25">
      <c r="E8471" s="31"/>
      <c r="F8471" s="31"/>
      <c r="G8471" s="31"/>
    </row>
    <row r="8472" spans="5:7" x14ac:dyDescent="0.25">
      <c r="E8472" s="31"/>
      <c r="F8472" s="31"/>
      <c r="G8472" s="31"/>
    </row>
    <row r="8473" spans="5:7" x14ac:dyDescent="0.25">
      <c r="E8473" s="31"/>
      <c r="F8473" s="31"/>
      <c r="G8473" s="31"/>
    </row>
    <row r="8474" spans="5:7" x14ac:dyDescent="0.25">
      <c r="E8474" s="31"/>
      <c r="F8474" s="31"/>
      <c r="G8474" s="31"/>
    </row>
    <row r="8475" spans="5:7" x14ac:dyDescent="0.25">
      <c r="E8475" s="31"/>
      <c r="F8475" s="31"/>
      <c r="G8475" s="31"/>
    </row>
    <row r="8476" spans="5:7" x14ac:dyDescent="0.25">
      <c r="E8476" s="31"/>
      <c r="F8476" s="31"/>
      <c r="G8476" s="31"/>
    </row>
    <row r="8477" spans="5:7" x14ac:dyDescent="0.25">
      <c r="E8477" s="31"/>
      <c r="F8477" s="31"/>
      <c r="G8477" s="31"/>
    </row>
    <row r="8478" spans="5:7" x14ac:dyDescent="0.25">
      <c r="E8478" s="31"/>
      <c r="F8478" s="31"/>
      <c r="G8478" s="31"/>
    </row>
    <row r="8479" spans="5:7" x14ac:dyDescent="0.25">
      <c r="E8479" s="31"/>
      <c r="F8479" s="31"/>
      <c r="G8479" s="31"/>
    </row>
    <row r="8480" spans="5:7" x14ac:dyDescent="0.25">
      <c r="E8480" s="31"/>
      <c r="F8480" s="31"/>
      <c r="G8480" s="31"/>
    </row>
    <row r="8481" spans="5:7" x14ac:dyDescent="0.25">
      <c r="E8481" s="31"/>
      <c r="F8481" s="31"/>
      <c r="G8481" s="31"/>
    </row>
    <row r="8482" spans="5:7" x14ac:dyDescent="0.25">
      <c r="E8482" s="31"/>
      <c r="F8482" s="31"/>
      <c r="G8482" s="31"/>
    </row>
    <row r="8483" spans="5:7" x14ac:dyDescent="0.25">
      <c r="E8483" s="31"/>
      <c r="F8483" s="31"/>
      <c r="G8483" s="31"/>
    </row>
    <row r="8484" spans="5:7" x14ac:dyDescent="0.25">
      <c r="E8484" s="31"/>
      <c r="F8484" s="31"/>
      <c r="G8484" s="31"/>
    </row>
    <row r="8485" spans="5:7" x14ac:dyDescent="0.25">
      <c r="E8485" s="31"/>
      <c r="F8485" s="31"/>
      <c r="G8485" s="31"/>
    </row>
    <row r="8486" spans="5:7" x14ac:dyDescent="0.25">
      <c r="E8486" s="31"/>
      <c r="F8486" s="31"/>
      <c r="G8486" s="31"/>
    </row>
    <row r="8487" spans="5:7" x14ac:dyDescent="0.25">
      <c r="E8487" s="31"/>
      <c r="F8487" s="31"/>
      <c r="G8487" s="31"/>
    </row>
    <row r="8488" spans="5:7" x14ac:dyDescent="0.25">
      <c r="E8488" s="31"/>
      <c r="F8488" s="31"/>
      <c r="G8488" s="31"/>
    </row>
    <row r="8489" spans="5:7" x14ac:dyDescent="0.25">
      <c r="E8489" s="31"/>
      <c r="F8489" s="31"/>
      <c r="G8489" s="31"/>
    </row>
    <row r="8490" spans="5:7" x14ac:dyDescent="0.25">
      <c r="E8490" s="31"/>
      <c r="F8490" s="31"/>
      <c r="G8490" s="31"/>
    </row>
    <row r="8491" spans="5:7" x14ac:dyDescent="0.25">
      <c r="E8491" s="31"/>
      <c r="F8491" s="31"/>
      <c r="G8491" s="31"/>
    </row>
    <row r="8492" spans="5:7" x14ac:dyDescent="0.25">
      <c r="E8492" s="31"/>
      <c r="F8492" s="31"/>
      <c r="G8492" s="31"/>
    </row>
    <row r="8493" spans="5:7" x14ac:dyDescent="0.25">
      <c r="E8493" s="31"/>
      <c r="F8493" s="31"/>
      <c r="G8493" s="31"/>
    </row>
    <row r="8494" spans="5:7" x14ac:dyDescent="0.25">
      <c r="E8494" s="31"/>
      <c r="F8494" s="31"/>
      <c r="G8494" s="31"/>
    </row>
    <row r="8495" spans="5:7" x14ac:dyDescent="0.25">
      <c r="E8495" s="31"/>
      <c r="F8495" s="31"/>
      <c r="G8495" s="31"/>
    </row>
    <row r="8496" spans="5:7" x14ac:dyDescent="0.25">
      <c r="E8496" s="31"/>
      <c r="F8496" s="31"/>
      <c r="G8496" s="31"/>
    </row>
    <row r="8497" spans="5:7" x14ac:dyDescent="0.25">
      <c r="E8497" s="31"/>
      <c r="F8497" s="31"/>
      <c r="G8497" s="31"/>
    </row>
    <row r="8498" spans="5:7" x14ac:dyDescent="0.25">
      <c r="E8498" s="31"/>
      <c r="F8498" s="31"/>
      <c r="G8498" s="31"/>
    </row>
    <row r="8499" spans="5:7" x14ac:dyDescent="0.25">
      <c r="E8499" s="31"/>
      <c r="F8499" s="31"/>
      <c r="G8499" s="31"/>
    </row>
    <row r="8500" spans="5:7" x14ac:dyDescent="0.25">
      <c r="E8500" s="31"/>
      <c r="F8500" s="31"/>
      <c r="G8500" s="31"/>
    </row>
    <row r="8501" spans="5:7" x14ac:dyDescent="0.25">
      <c r="E8501" s="31"/>
      <c r="F8501" s="31"/>
      <c r="G8501" s="31"/>
    </row>
    <row r="8502" spans="5:7" x14ac:dyDescent="0.25">
      <c r="E8502" s="31"/>
      <c r="F8502" s="31"/>
      <c r="G8502" s="31"/>
    </row>
    <row r="8503" spans="5:7" x14ac:dyDescent="0.25">
      <c r="E8503" s="31"/>
      <c r="F8503" s="31"/>
      <c r="G8503" s="31"/>
    </row>
    <row r="8504" spans="5:7" x14ac:dyDescent="0.25">
      <c r="E8504" s="31"/>
      <c r="F8504" s="31"/>
      <c r="G8504" s="31"/>
    </row>
    <row r="8505" spans="5:7" x14ac:dyDescent="0.25">
      <c r="E8505" s="31"/>
      <c r="F8505" s="31"/>
      <c r="G8505" s="31"/>
    </row>
    <row r="8506" spans="5:7" x14ac:dyDescent="0.25">
      <c r="E8506" s="31"/>
      <c r="F8506" s="31"/>
      <c r="G8506" s="31"/>
    </row>
    <row r="8507" spans="5:7" x14ac:dyDescent="0.25">
      <c r="E8507" s="31"/>
      <c r="F8507" s="31"/>
      <c r="G8507" s="31"/>
    </row>
    <row r="8508" spans="5:7" x14ac:dyDescent="0.25">
      <c r="E8508" s="31"/>
      <c r="F8508" s="31"/>
      <c r="G8508" s="31"/>
    </row>
    <row r="8509" spans="5:7" x14ac:dyDescent="0.25">
      <c r="E8509" s="31"/>
      <c r="F8509" s="31"/>
      <c r="G8509" s="31"/>
    </row>
    <row r="8510" spans="5:7" x14ac:dyDescent="0.25">
      <c r="E8510" s="31"/>
      <c r="F8510" s="31"/>
      <c r="G8510" s="31"/>
    </row>
    <row r="8511" spans="5:7" x14ac:dyDescent="0.25">
      <c r="E8511" s="31"/>
      <c r="F8511" s="31"/>
      <c r="G8511" s="31"/>
    </row>
    <row r="8512" spans="5:7" x14ac:dyDescent="0.25">
      <c r="E8512" s="31"/>
      <c r="F8512" s="31"/>
      <c r="G8512" s="31"/>
    </row>
    <row r="8513" spans="5:7" x14ac:dyDescent="0.25">
      <c r="E8513" s="31"/>
      <c r="F8513" s="31"/>
      <c r="G8513" s="31"/>
    </row>
    <row r="8514" spans="5:7" x14ac:dyDescent="0.25">
      <c r="E8514" s="31"/>
      <c r="F8514" s="31"/>
      <c r="G8514" s="31"/>
    </row>
    <row r="8515" spans="5:7" x14ac:dyDescent="0.25">
      <c r="E8515" s="31"/>
      <c r="F8515" s="31"/>
      <c r="G8515" s="31"/>
    </row>
    <row r="8516" spans="5:7" x14ac:dyDescent="0.25">
      <c r="E8516" s="31"/>
      <c r="F8516" s="31"/>
      <c r="G8516" s="31"/>
    </row>
    <row r="8517" spans="5:7" x14ac:dyDescent="0.25">
      <c r="E8517" s="31"/>
      <c r="F8517" s="31"/>
      <c r="G8517" s="31"/>
    </row>
    <row r="8518" spans="5:7" x14ac:dyDescent="0.25">
      <c r="E8518" s="31"/>
      <c r="F8518" s="31"/>
      <c r="G8518" s="31"/>
    </row>
    <row r="8519" spans="5:7" x14ac:dyDescent="0.25">
      <c r="E8519" s="31"/>
      <c r="F8519" s="31"/>
      <c r="G8519" s="31"/>
    </row>
    <row r="8520" spans="5:7" x14ac:dyDescent="0.25">
      <c r="E8520" s="31"/>
      <c r="F8520" s="31"/>
      <c r="G8520" s="31"/>
    </row>
    <row r="8521" spans="5:7" x14ac:dyDescent="0.25">
      <c r="E8521" s="31"/>
      <c r="F8521" s="31"/>
      <c r="G8521" s="31"/>
    </row>
    <row r="8522" spans="5:7" x14ac:dyDescent="0.25">
      <c r="E8522" s="31"/>
      <c r="F8522" s="31"/>
      <c r="G8522" s="31"/>
    </row>
    <row r="8523" spans="5:7" x14ac:dyDescent="0.25">
      <c r="E8523" s="31"/>
      <c r="F8523" s="31"/>
      <c r="G8523" s="31"/>
    </row>
    <row r="8524" spans="5:7" x14ac:dyDescent="0.25">
      <c r="E8524" s="31"/>
      <c r="F8524" s="31"/>
      <c r="G8524" s="31"/>
    </row>
    <row r="8525" spans="5:7" x14ac:dyDescent="0.25">
      <c r="E8525" s="31"/>
      <c r="F8525" s="31"/>
      <c r="G8525" s="31"/>
    </row>
    <row r="8526" spans="5:7" x14ac:dyDescent="0.25">
      <c r="E8526" s="31"/>
      <c r="F8526" s="31"/>
      <c r="G8526" s="31"/>
    </row>
    <row r="8527" spans="5:7" x14ac:dyDescent="0.25">
      <c r="E8527" s="31"/>
      <c r="F8527" s="31"/>
      <c r="G8527" s="31"/>
    </row>
    <row r="8528" spans="5:7" x14ac:dyDescent="0.25">
      <c r="E8528" s="31"/>
      <c r="F8528" s="31"/>
      <c r="G8528" s="31"/>
    </row>
    <row r="8529" spans="5:7" x14ac:dyDescent="0.25">
      <c r="E8529" s="31"/>
      <c r="F8529" s="31"/>
      <c r="G8529" s="31"/>
    </row>
    <row r="8530" spans="5:7" x14ac:dyDescent="0.25">
      <c r="E8530" s="31"/>
      <c r="F8530" s="31"/>
      <c r="G8530" s="31"/>
    </row>
    <row r="8531" spans="5:7" x14ac:dyDescent="0.25">
      <c r="E8531" s="31"/>
      <c r="F8531" s="31"/>
      <c r="G8531" s="31"/>
    </row>
    <row r="8532" spans="5:7" x14ac:dyDescent="0.25">
      <c r="E8532" s="31"/>
      <c r="F8532" s="31"/>
      <c r="G8532" s="31"/>
    </row>
    <row r="8533" spans="5:7" x14ac:dyDescent="0.25">
      <c r="E8533" s="31"/>
      <c r="F8533" s="31"/>
      <c r="G8533" s="31"/>
    </row>
    <row r="8534" spans="5:7" x14ac:dyDescent="0.25">
      <c r="E8534" s="31"/>
      <c r="F8534" s="31"/>
      <c r="G8534" s="31"/>
    </row>
    <row r="8535" spans="5:7" x14ac:dyDescent="0.25">
      <c r="E8535" s="31"/>
      <c r="F8535" s="31"/>
      <c r="G8535" s="31"/>
    </row>
    <row r="8536" spans="5:7" x14ac:dyDescent="0.25">
      <c r="E8536" s="31"/>
      <c r="F8536" s="31"/>
      <c r="G8536" s="31"/>
    </row>
    <row r="8537" spans="5:7" x14ac:dyDescent="0.25">
      <c r="E8537" s="31"/>
      <c r="F8537" s="31"/>
      <c r="G8537" s="31"/>
    </row>
    <row r="8538" spans="5:7" x14ac:dyDescent="0.25">
      <c r="E8538" s="31"/>
      <c r="F8538" s="31"/>
      <c r="G8538" s="31"/>
    </row>
    <row r="8539" spans="5:7" x14ac:dyDescent="0.25">
      <c r="E8539" s="31"/>
      <c r="F8539" s="31"/>
      <c r="G8539" s="31"/>
    </row>
    <row r="8540" spans="5:7" x14ac:dyDescent="0.25">
      <c r="E8540" s="31"/>
      <c r="F8540" s="31"/>
      <c r="G8540" s="31"/>
    </row>
    <row r="8541" spans="5:7" x14ac:dyDescent="0.25">
      <c r="E8541" s="31"/>
      <c r="F8541" s="31"/>
      <c r="G8541" s="31"/>
    </row>
    <row r="8542" spans="5:7" x14ac:dyDescent="0.25">
      <c r="E8542" s="31"/>
      <c r="F8542" s="31"/>
      <c r="G8542" s="31"/>
    </row>
    <row r="8543" spans="5:7" x14ac:dyDescent="0.25">
      <c r="E8543" s="31"/>
      <c r="F8543" s="31"/>
      <c r="G8543" s="31"/>
    </row>
    <row r="8544" spans="5:7" x14ac:dyDescent="0.25">
      <c r="E8544" s="31"/>
      <c r="F8544" s="31"/>
      <c r="G8544" s="31"/>
    </row>
    <row r="8545" spans="5:7" x14ac:dyDescent="0.25">
      <c r="E8545" s="31"/>
      <c r="F8545" s="31"/>
      <c r="G8545" s="31"/>
    </row>
    <row r="8546" spans="5:7" x14ac:dyDescent="0.25">
      <c r="E8546" s="31"/>
      <c r="F8546" s="31"/>
      <c r="G8546" s="31"/>
    </row>
    <row r="8547" spans="5:7" x14ac:dyDescent="0.25">
      <c r="E8547" s="31"/>
      <c r="F8547" s="31"/>
      <c r="G8547" s="31"/>
    </row>
    <row r="8548" spans="5:7" x14ac:dyDescent="0.25">
      <c r="E8548" s="31"/>
      <c r="F8548" s="31"/>
      <c r="G8548" s="31"/>
    </row>
    <row r="8549" spans="5:7" x14ac:dyDescent="0.25">
      <c r="E8549" s="31"/>
      <c r="F8549" s="31"/>
      <c r="G8549" s="31"/>
    </row>
    <row r="8550" spans="5:7" x14ac:dyDescent="0.25">
      <c r="E8550" s="31"/>
      <c r="F8550" s="31"/>
      <c r="G8550" s="31"/>
    </row>
    <row r="8551" spans="5:7" x14ac:dyDescent="0.25">
      <c r="E8551" s="31"/>
      <c r="F8551" s="31"/>
      <c r="G8551" s="31"/>
    </row>
    <row r="8552" spans="5:7" x14ac:dyDescent="0.25">
      <c r="E8552" s="31"/>
      <c r="F8552" s="31"/>
      <c r="G8552" s="31"/>
    </row>
    <row r="8553" spans="5:7" x14ac:dyDescent="0.25">
      <c r="E8553" s="31"/>
      <c r="F8553" s="31"/>
      <c r="G8553" s="31"/>
    </row>
    <row r="8554" spans="5:7" x14ac:dyDescent="0.25">
      <c r="E8554" s="31"/>
      <c r="F8554" s="31"/>
      <c r="G8554" s="31"/>
    </row>
    <row r="8555" spans="5:7" x14ac:dyDescent="0.25">
      <c r="E8555" s="31"/>
      <c r="F8555" s="31"/>
      <c r="G8555" s="31"/>
    </row>
    <row r="8556" spans="5:7" x14ac:dyDescent="0.25">
      <c r="E8556" s="31"/>
      <c r="F8556" s="31"/>
      <c r="G8556" s="31"/>
    </row>
    <row r="8557" spans="5:7" x14ac:dyDescent="0.25">
      <c r="E8557" s="31"/>
      <c r="F8557" s="31"/>
      <c r="G8557" s="31"/>
    </row>
    <row r="8558" spans="5:7" x14ac:dyDescent="0.25">
      <c r="E8558" s="31"/>
      <c r="F8558" s="31"/>
      <c r="G8558" s="31"/>
    </row>
    <row r="8559" spans="5:7" x14ac:dyDescent="0.25">
      <c r="E8559" s="31"/>
      <c r="F8559" s="31"/>
      <c r="G8559" s="31"/>
    </row>
    <row r="8560" spans="5:7" x14ac:dyDescent="0.25">
      <c r="E8560" s="31"/>
      <c r="F8560" s="31"/>
      <c r="G8560" s="31"/>
    </row>
    <row r="8561" spans="5:7" x14ac:dyDescent="0.25">
      <c r="E8561" s="31"/>
      <c r="F8561" s="31"/>
      <c r="G8561" s="31"/>
    </row>
    <row r="8562" spans="5:7" x14ac:dyDescent="0.25">
      <c r="E8562" s="31"/>
      <c r="F8562" s="31"/>
      <c r="G8562" s="31"/>
    </row>
    <row r="8563" spans="5:7" x14ac:dyDescent="0.25">
      <c r="E8563" s="31"/>
      <c r="F8563" s="31"/>
      <c r="G8563" s="31"/>
    </row>
    <row r="8564" spans="5:7" x14ac:dyDescent="0.25">
      <c r="E8564" s="31"/>
      <c r="F8564" s="31"/>
      <c r="G8564" s="31"/>
    </row>
    <row r="8565" spans="5:7" x14ac:dyDescent="0.25">
      <c r="E8565" s="31"/>
      <c r="F8565" s="31"/>
      <c r="G8565" s="31"/>
    </row>
    <row r="8566" spans="5:7" x14ac:dyDescent="0.25">
      <c r="E8566" s="31"/>
      <c r="F8566" s="31"/>
      <c r="G8566" s="31"/>
    </row>
    <row r="8567" spans="5:7" x14ac:dyDescent="0.25">
      <c r="E8567" s="31"/>
      <c r="F8567" s="31"/>
      <c r="G8567" s="31"/>
    </row>
    <row r="8568" spans="5:7" x14ac:dyDescent="0.25">
      <c r="E8568" s="31"/>
      <c r="F8568" s="31"/>
      <c r="G8568" s="31"/>
    </row>
    <row r="8569" spans="5:7" x14ac:dyDescent="0.25">
      <c r="E8569" s="31"/>
      <c r="F8569" s="31"/>
      <c r="G8569" s="31"/>
    </row>
    <row r="8570" spans="5:7" x14ac:dyDescent="0.25">
      <c r="E8570" s="31"/>
      <c r="F8570" s="31"/>
      <c r="G8570" s="31"/>
    </row>
    <row r="8571" spans="5:7" x14ac:dyDescent="0.25">
      <c r="E8571" s="31"/>
      <c r="F8571" s="31"/>
      <c r="G8571" s="31"/>
    </row>
    <row r="8572" spans="5:7" x14ac:dyDescent="0.25">
      <c r="E8572" s="31"/>
      <c r="F8572" s="31"/>
      <c r="G8572" s="31"/>
    </row>
    <row r="8573" spans="5:7" x14ac:dyDescent="0.25">
      <c r="E8573" s="31"/>
      <c r="F8573" s="31"/>
      <c r="G8573" s="31"/>
    </row>
    <row r="8574" spans="5:7" x14ac:dyDescent="0.25">
      <c r="E8574" s="31"/>
      <c r="F8574" s="31"/>
      <c r="G8574" s="31"/>
    </row>
    <row r="8575" spans="5:7" x14ac:dyDescent="0.25">
      <c r="E8575" s="31"/>
      <c r="F8575" s="31"/>
      <c r="G8575" s="31"/>
    </row>
    <row r="8576" spans="5:7" x14ac:dyDescent="0.25">
      <c r="E8576" s="31"/>
      <c r="F8576" s="31"/>
      <c r="G8576" s="31"/>
    </row>
    <row r="8577" spans="5:7" x14ac:dyDescent="0.25">
      <c r="E8577" s="31"/>
      <c r="F8577" s="31"/>
      <c r="G8577" s="31"/>
    </row>
    <row r="8578" spans="5:7" x14ac:dyDescent="0.25">
      <c r="E8578" s="31"/>
      <c r="F8578" s="31"/>
      <c r="G8578" s="31"/>
    </row>
    <row r="8579" spans="5:7" x14ac:dyDescent="0.25">
      <c r="E8579" s="31"/>
      <c r="F8579" s="31"/>
      <c r="G8579" s="31"/>
    </row>
    <row r="8580" spans="5:7" x14ac:dyDescent="0.25">
      <c r="E8580" s="31"/>
      <c r="F8580" s="31"/>
      <c r="G8580" s="31"/>
    </row>
    <row r="8581" spans="5:7" x14ac:dyDescent="0.25">
      <c r="E8581" s="31"/>
      <c r="F8581" s="31"/>
      <c r="G8581" s="31"/>
    </row>
    <row r="8582" spans="5:7" x14ac:dyDescent="0.25">
      <c r="E8582" s="31"/>
      <c r="F8582" s="31"/>
      <c r="G8582" s="31"/>
    </row>
    <row r="8583" spans="5:7" x14ac:dyDescent="0.25">
      <c r="E8583" s="31"/>
      <c r="F8583" s="31"/>
      <c r="G8583" s="31"/>
    </row>
    <row r="8584" spans="5:7" x14ac:dyDescent="0.25">
      <c r="E8584" s="31"/>
      <c r="F8584" s="31"/>
      <c r="G8584" s="31"/>
    </row>
    <row r="8585" spans="5:7" x14ac:dyDescent="0.25">
      <c r="E8585" s="31"/>
      <c r="F8585" s="31"/>
      <c r="G8585" s="31"/>
    </row>
    <row r="8586" spans="5:7" x14ac:dyDescent="0.25">
      <c r="E8586" s="31"/>
      <c r="F8586" s="31"/>
      <c r="G8586" s="31"/>
    </row>
    <row r="8587" spans="5:7" x14ac:dyDescent="0.25">
      <c r="E8587" s="31"/>
      <c r="F8587" s="31"/>
      <c r="G8587" s="31"/>
    </row>
    <row r="8588" spans="5:7" x14ac:dyDescent="0.25">
      <c r="E8588" s="31"/>
      <c r="F8588" s="31"/>
      <c r="G8588" s="31"/>
    </row>
    <row r="8589" spans="5:7" x14ac:dyDescent="0.25">
      <c r="E8589" s="31"/>
      <c r="F8589" s="31"/>
      <c r="G8589" s="31"/>
    </row>
    <row r="8590" spans="5:7" x14ac:dyDescent="0.25">
      <c r="E8590" s="31"/>
      <c r="F8590" s="31"/>
      <c r="G8590" s="31"/>
    </row>
    <row r="8591" spans="5:7" x14ac:dyDescent="0.25">
      <c r="E8591" s="31"/>
      <c r="F8591" s="31"/>
      <c r="G8591" s="31"/>
    </row>
    <row r="8592" spans="5:7" x14ac:dyDescent="0.25">
      <c r="E8592" s="31"/>
      <c r="F8592" s="31"/>
      <c r="G8592" s="31"/>
    </row>
    <row r="8593" spans="5:7" x14ac:dyDescent="0.25">
      <c r="E8593" s="31"/>
      <c r="F8593" s="31"/>
      <c r="G8593" s="31"/>
    </row>
    <row r="8594" spans="5:7" x14ac:dyDescent="0.25">
      <c r="E8594" s="31"/>
      <c r="F8594" s="31"/>
      <c r="G8594" s="31"/>
    </row>
    <row r="8595" spans="5:7" x14ac:dyDescent="0.25">
      <c r="E8595" s="31"/>
      <c r="F8595" s="31"/>
      <c r="G8595" s="31"/>
    </row>
    <row r="8596" spans="5:7" x14ac:dyDescent="0.25">
      <c r="E8596" s="31"/>
      <c r="F8596" s="31"/>
      <c r="G8596" s="31"/>
    </row>
    <row r="8597" spans="5:7" x14ac:dyDescent="0.25">
      <c r="E8597" s="31"/>
      <c r="F8597" s="31"/>
      <c r="G8597" s="31"/>
    </row>
    <row r="8598" spans="5:7" x14ac:dyDescent="0.25">
      <c r="E8598" s="31"/>
      <c r="F8598" s="31"/>
      <c r="G8598" s="31"/>
    </row>
    <row r="8599" spans="5:7" x14ac:dyDescent="0.25">
      <c r="E8599" s="31"/>
      <c r="F8599" s="31"/>
      <c r="G8599" s="31"/>
    </row>
    <row r="8600" spans="5:7" x14ac:dyDescent="0.25">
      <c r="E8600" s="31"/>
      <c r="F8600" s="31"/>
      <c r="G8600" s="31"/>
    </row>
    <row r="8601" spans="5:7" x14ac:dyDescent="0.25">
      <c r="E8601" s="31"/>
      <c r="F8601" s="31"/>
      <c r="G8601" s="31"/>
    </row>
    <row r="8602" spans="5:7" x14ac:dyDescent="0.25">
      <c r="E8602" s="31"/>
      <c r="F8602" s="31"/>
      <c r="G8602" s="31"/>
    </row>
    <row r="8603" spans="5:7" x14ac:dyDescent="0.25">
      <c r="E8603" s="31"/>
      <c r="F8603" s="31"/>
      <c r="G8603" s="31"/>
    </row>
    <row r="8604" spans="5:7" x14ac:dyDescent="0.25">
      <c r="E8604" s="31"/>
      <c r="F8604" s="31"/>
      <c r="G8604" s="31"/>
    </row>
    <row r="8605" spans="5:7" x14ac:dyDescent="0.25">
      <c r="E8605" s="31"/>
      <c r="F8605" s="31"/>
      <c r="G8605" s="31"/>
    </row>
    <row r="8606" spans="5:7" x14ac:dyDescent="0.25">
      <c r="E8606" s="31"/>
      <c r="F8606" s="31"/>
      <c r="G8606" s="31"/>
    </row>
    <row r="8607" spans="5:7" x14ac:dyDescent="0.25">
      <c r="E8607" s="31"/>
      <c r="F8607" s="31"/>
      <c r="G8607" s="31"/>
    </row>
    <row r="8608" spans="5:7" x14ac:dyDescent="0.25">
      <c r="E8608" s="31"/>
      <c r="F8608" s="31"/>
      <c r="G8608" s="31"/>
    </row>
    <row r="8609" spans="5:7" x14ac:dyDescent="0.25">
      <c r="E8609" s="31"/>
      <c r="F8609" s="31"/>
      <c r="G8609" s="31"/>
    </row>
    <row r="8610" spans="5:7" x14ac:dyDescent="0.25">
      <c r="E8610" s="31"/>
      <c r="F8610" s="31"/>
      <c r="G8610" s="31"/>
    </row>
    <row r="8611" spans="5:7" x14ac:dyDescent="0.25">
      <c r="E8611" s="31"/>
      <c r="F8611" s="31"/>
      <c r="G8611" s="31"/>
    </row>
    <row r="8612" spans="5:7" x14ac:dyDescent="0.25">
      <c r="E8612" s="31"/>
      <c r="F8612" s="31"/>
      <c r="G8612" s="31"/>
    </row>
    <row r="8613" spans="5:7" x14ac:dyDescent="0.25">
      <c r="E8613" s="31"/>
      <c r="F8613" s="31"/>
      <c r="G8613" s="31"/>
    </row>
    <row r="8614" spans="5:7" x14ac:dyDescent="0.25">
      <c r="E8614" s="31"/>
      <c r="F8614" s="31"/>
      <c r="G8614" s="31"/>
    </row>
    <row r="8615" spans="5:7" x14ac:dyDescent="0.25">
      <c r="E8615" s="31"/>
      <c r="F8615" s="31"/>
      <c r="G8615" s="31"/>
    </row>
    <row r="8616" spans="5:7" x14ac:dyDescent="0.25">
      <c r="E8616" s="31"/>
      <c r="F8616" s="31"/>
      <c r="G8616" s="31"/>
    </row>
    <row r="8617" spans="5:7" x14ac:dyDescent="0.25">
      <c r="E8617" s="31"/>
      <c r="F8617" s="31"/>
      <c r="G8617" s="31"/>
    </row>
    <row r="8618" spans="5:7" x14ac:dyDescent="0.25">
      <c r="E8618" s="31"/>
      <c r="F8618" s="31"/>
      <c r="G8618" s="31"/>
    </row>
    <row r="8619" spans="5:7" x14ac:dyDescent="0.25">
      <c r="E8619" s="31"/>
      <c r="F8619" s="31"/>
      <c r="G8619" s="31"/>
    </row>
    <row r="8620" spans="5:7" x14ac:dyDescent="0.25">
      <c r="E8620" s="31"/>
      <c r="F8620" s="31"/>
      <c r="G8620" s="31"/>
    </row>
    <row r="8621" spans="5:7" x14ac:dyDescent="0.25">
      <c r="E8621" s="31"/>
      <c r="F8621" s="31"/>
      <c r="G8621" s="31"/>
    </row>
    <row r="8622" spans="5:7" x14ac:dyDescent="0.25">
      <c r="E8622" s="31"/>
      <c r="F8622" s="31"/>
      <c r="G8622" s="31"/>
    </row>
    <row r="8623" spans="5:7" x14ac:dyDescent="0.25">
      <c r="E8623" s="31"/>
      <c r="F8623" s="31"/>
      <c r="G8623" s="31"/>
    </row>
    <row r="8624" spans="5:7" x14ac:dyDescent="0.25">
      <c r="E8624" s="31"/>
      <c r="F8624" s="31"/>
      <c r="G8624" s="31"/>
    </row>
    <row r="8625" spans="5:7" x14ac:dyDescent="0.25">
      <c r="E8625" s="31"/>
      <c r="F8625" s="31"/>
      <c r="G8625" s="31"/>
    </row>
    <row r="8626" spans="5:7" x14ac:dyDescent="0.25">
      <c r="E8626" s="31"/>
      <c r="F8626" s="31"/>
      <c r="G8626" s="31"/>
    </row>
    <row r="8627" spans="5:7" x14ac:dyDescent="0.25">
      <c r="E8627" s="31"/>
      <c r="F8627" s="31"/>
      <c r="G8627" s="31"/>
    </row>
    <row r="8628" spans="5:7" x14ac:dyDescent="0.25">
      <c r="E8628" s="31"/>
      <c r="F8628" s="31"/>
      <c r="G8628" s="31"/>
    </row>
    <row r="8629" spans="5:7" x14ac:dyDescent="0.25">
      <c r="E8629" s="31"/>
      <c r="F8629" s="31"/>
      <c r="G8629" s="31"/>
    </row>
    <row r="8630" spans="5:7" x14ac:dyDescent="0.25">
      <c r="E8630" s="31"/>
      <c r="F8630" s="31"/>
      <c r="G8630" s="31"/>
    </row>
    <row r="8631" spans="5:7" x14ac:dyDescent="0.25">
      <c r="E8631" s="31"/>
      <c r="F8631" s="31"/>
      <c r="G8631" s="31"/>
    </row>
    <row r="8632" spans="5:7" x14ac:dyDescent="0.25">
      <c r="E8632" s="31"/>
      <c r="F8632" s="31"/>
      <c r="G8632" s="31"/>
    </row>
    <row r="8633" spans="5:7" x14ac:dyDescent="0.25">
      <c r="E8633" s="31"/>
      <c r="F8633" s="31"/>
      <c r="G8633" s="31"/>
    </row>
    <row r="8634" spans="5:7" x14ac:dyDescent="0.25">
      <c r="E8634" s="31"/>
      <c r="F8634" s="31"/>
      <c r="G8634" s="31"/>
    </row>
    <row r="8635" spans="5:7" x14ac:dyDescent="0.25">
      <c r="E8635" s="31"/>
      <c r="F8635" s="31"/>
      <c r="G8635" s="31"/>
    </row>
    <row r="8636" spans="5:7" x14ac:dyDescent="0.25">
      <c r="E8636" s="31"/>
      <c r="F8636" s="31"/>
      <c r="G8636" s="31"/>
    </row>
    <row r="8637" spans="5:7" x14ac:dyDescent="0.25">
      <c r="E8637" s="31"/>
      <c r="F8637" s="31"/>
      <c r="G8637" s="31"/>
    </row>
    <row r="8638" spans="5:7" x14ac:dyDescent="0.25">
      <c r="E8638" s="31"/>
      <c r="F8638" s="31"/>
      <c r="G8638" s="31"/>
    </row>
    <row r="8639" spans="5:7" x14ac:dyDescent="0.25">
      <c r="E8639" s="31"/>
      <c r="F8639" s="31"/>
      <c r="G8639" s="31"/>
    </row>
    <row r="8640" spans="5:7" x14ac:dyDescent="0.25">
      <c r="E8640" s="31"/>
      <c r="F8640" s="31"/>
      <c r="G8640" s="31"/>
    </row>
    <row r="8641" spans="5:7" x14ac:dyDescent="0.25">
      <c r="E8641" s="31"/>
      <c r="F8641" s="31"/>
      <c r="G8641" s="31"/>
    </row>
    <row r="8642" spans="5:7" x14ac:dyDescent="0.25">
      <c r="E8642" s="31"/>
      <c r="F8642" s="31"/>
      <c r="G8642" s="31"/>
    </row>
    <row r="8643" spans="5:7" x14ac:dyDescent="0.25">
      <c r="E8643" s="31"/>
      <c r="F8643" s="31"/>
      <c r="G8643" s="31"/>
    </row>
    <row r="8644" spans="5:7" x14ac:dyDescent="0.25">
      <c r="E8644" s="31"/>
      <c r="F8644" s="31"/>
      <c r="G8644" s="31"/>
    </row>
    <row r="8645" spans="5:7" x14ac:dyDescent="0.25">
      <c r="E8645" s="31"/>
      <c r="F8645" s="31"/>
      <c r="G8645" s="31"/>
    </row>
    <row r="8646" spans="5:7" x14ac:dyDescent="0.25">
      <c r="E8646" s="31"/>
      <c r="F8646" s="31"/>
      <c r="G8646" s="31"/>
    </row>
    <row r="8647" spans="5:7" x14ac:dyDescent="0.25">
      <c r="E8647" s="31"/>
      <c r="F8647" s="31"/>
      <c r="G8647" s="31"/>
    </row>
    <row r="8648" spans="5:7" x14ac:dyDescent="0.25">
      <c r="E8648" s="31"/>
      <c r="F8648" s="31"/>
      <c r="G8648" s="31"/>
    </row>
    <row r="8649" spans="5:7" x14ac:dyDescent="0.25">
      <c r="E8649" s="31"/>
      <c r="F8649" s="31"/>
      <c r="G8649" s="31"/>
    </row>
    <row r="8650" spans="5:7" x14ac:dyDescent="0.25">
      <c r="E8650" s="31"/>
      <c r="F8650" s="31"/>
      <c r="G8650" s="31"/>
    </row>
    <row r="8651" spans="5:7" x14ac:dyDescent="0.25">
      <c r="E8651" s="31"/>
      <c r="F8651" s="31"/>
      <c r="G8651" s="31"/>
    </row>
    <row r="8652" spans="5:7" x14ac:dyDescent="0.25">
      <c r="E8652" s="31"/>
      <c r="F8652" s="31"/>
      <c r="G8652" s="31"/>
    </row>
    <row r="8653" spans="5:7" x14ac:dyDescent="0.25">
      <c r="E8653" s="31"/>
      <c r="F8653" s="31"/>
      <c r="G8653" s="31"/>
    </row>
    <row r="8654" spans="5:7" x14ac:dyDescent="0.25">
      <c r="E8654" s="31"/>
      <c r="F8654" s="31"/>
      <c r="G8654" s="31"/>
    </row>
    <row r="8655" spans="5:7" x14ac:dyDescent="0.25">
      <c r="E8655" s="31"/>
      <c r="F8655" s="31"/>
      <c r="G8655" s="31"/>
    </row>
    <row r="8656" spans="5:7" x14ac:dyDescent="0.25">
      <c r="E8656" s="31"/>
      <c r="F8656" s="31"/>
      <c r="G8656" s="31"/>
    </row>
    <row r="8657" spans="5:7" x14ac:dyDescent="0.25">
      <c r="E8657" s="31"/>
      <c r="F8657" s="31"/>
      <c r="G8657" s="31"/>
    </row>
    <row r="8658" spans="5:7" x14ac:dyDescent="0.25">
      <c r="E8658" s="31"/>
      <c r="F8658" s="31"/>
      <c r="G8658" s="31"/>
    </row>
    <row r="8659" spans="5:7" x14ac:dyDescent="0.25">
      <c r="E8659" s="31"/>
      <c r="F8659" s="31"/>
      <c r="G8659" s="31"/>
    </row>
    <row r="8660" spans="5:7" x14ac:dyDescent="0.25">
      <c r="E8660" s="31"/>
      <c r="F8660" s="31"/>
      <c r="G8660" s="31"/>
    </row>
    <row r="8661" spans="5:7" x14ac:dyDescent="0.25">
      <c r="E8661" s="31"/>
      <c r="F8661" s="31"/>
      <c r="G8661" s="31"/>
    </row>
    <row r="8662" spans="5:7" x14ac:dyDescent="0.25">
      <c r="E8662" s="31"/>
      <c r="F8662" s="31"/>
      <c r="G8662" s="31"/>
    </row>
    <row r="8663" spans="5:7" x14ac:dyDescent="0.25">
      <c r="E8663" s="31"/>
      <c r="F8663" s="31"/>
      <c r="G8663" s="31"/>
    </row>
    <row r="8664" spans="5:7" x14ac:dyDescent="0.25">
      <c r="E8664" s="31"/>
      <c r="F8664" s="31"/>
      <c r="G8664" s="31"/>
    </row>
    <row r="8665" spans="5:7" x14ac:dyDescent="0.25">
      <c r="E8665" s="31"/>
      <c r="F8665" s="31"/>
      <c r="G8665" s="31"/>
    </row>
    <row r="8666" spans="5:7" x14ac:dyDescent="0.25">
      <c r="E8666" s="31"/>
      <c r="F8666" s="31"/>
      <c r="G8666" s="31"/>
    </row>
    <row r="8667" spans="5:7" x14ac:dyDescent="0.25">
      <c r="E8667" s="31"/>
      <c r="F8667" s="31"/>
      <c r="G8667" s="31"/>
    </row>
    <row r="8668" spans="5:7" x14ac:dyDescent="0.25">
      <c r="E8668" s="31"/>
      <c r="F8668" s="31"/>
      <c r="G8668" s="31"/>
    </row>
    <row r="8669" spans="5:7" x14ac:dyDescent="0.25">
      <c r="E8669" s="31"/>
      <c r="F8669" s="31"/>
      <c r="G8669" s="31"/>
    </row>
    <row r="8670" spans="5:7" x14ac:dyDescent="0.25">
      <c r="E8670" s="31"/>
      <c r="F8670" s="31"/>
      <c r="G8670" s="31"/>
    </row>
    <row r="8671" spans="5:7" x14ac:dyDescent="0.25">
      <c r="E8671" s="31"/>
      <c r="F8671" s="31"/>
      <c r="G8671" s="31"/>
    </row>
    <row r="8672" spans="5:7" x14ac:dyDescent="0.25">
      <c r="E8672" s="31"/>
      <c r="F8672" s="31"/>
      <c r="G8672" s="31"/>
    </row>
    <row r="8673" spans="5:7" x14ac:dyDescent="0.25">
      <c r="E8673" s="31"/>
      <c r="F8673" s="31"/>
      <c r="G8673" s="31"/>
    </row>
    <row r="8674" spans="5:7" x14ac:dyDescent="0.25">
      <c r="E8674" s="31"/>
      <c r="F8674" s="31"/>
      <c r="G8674" s="31"/>
    </row>
    <row r="8675" spans="5:7" x14ac:dyDescent="0.25">
      <c r="E8675" s="31"/>
      <c r="F8675" s="31"/>
      <c r="G8675" s="31"/>
    </row>
    <row r="8676" spans="5:7" x14ac:dyDescent="0.25">
      <c r="E8676" s="31"/>
      <c r="F8676" s="31"/>
      <c r="G8676" s="31"/>
    </row>
    <row r="8677" spans="5:7" x14ac:dyDescent="0.25">
      <c r="E8677" s="31"/>
      <c r="F8677" s="31"/>
      <c r="G8677" s="31"/>
    </row>
    <row r="8678" spans="5:7" x14ac:dyDescent="0.25">
      <c r="E8678" s="31"/>
      <c r="F8678" s="31"/>
      <c r="G8678" s="31"/>
    </row>
    <row r="8679" spans="5:7" x14ac:dyDescent="0.25">
      <c r="E8679" s="31"/>
      <c r="F8679" s="31"/>
      <c r="G8679" s="31"/>
    </row>
    <row r="8680" spans="5:7" x14ac:dyDescent="0.25">
      <c r="E8680" s="31"/>
      <c r="F8680" s="31"/>
      <c r="G8680" s="31"/>
    </row>
    <row r="8681" spans="5:7" x14ac:dyDescent="0.25">
      <c r="E8681" s="31"/>
      <c r="F8681" s="31"/>
      <c r="G8681" s="31"/>
    </row>
    <row r="8682" spans="5:7" x14ac:dyDescent="0.25">
      <c r="E8682" s="31"/>
      <c r="F8682" s="31"/>
      <c r="G8682" s="31"/>
    </row>
    <row r="8683" spans="5:7" x14ac:dyDescent="0.25">
      <c r="E8683" s="31"/>
      <c r="F8683" s="31"/>
      <c r="G8683" s="31"/>
    </row>
    <row r="8684" spans="5:7" x14ac:dyDescent="0.25">
      <c r="E8684" s="31"/>
      <c r="F8684" s="31"/>
      <c r="G8684" s="31"/>
    </row>
    <row r="8685" spans="5:7" x14ac:dyDescent="0.25">
      <c r="E8685" s="31"/>
      <c r="F8685" s="31"/>
      <c r="G8685" s="31"/>
    </row>
    <row r="8686" spans="5:7" x14ac:dyDescent="0.25">
      <c r="E8686" s="31"/>
      <c r="F8686" s="31"/>
      <c r="G8686" s="31"/>
    </row>
    <row r="8687" spans="5:7" x14ac:dyDescent="0.25">
      <c r="E8687" s="31"/>
      <c r="F8687" s="31"/>
      <c r="G8687" s="31"/>
    </row>
    <row r="8688" spans="5:7" x14ac:dyDescent="0.25">
      <c r="E8688" s="31"/>
      <c r="F8688" s="31"/>
      <c r="G8688" s="31"/>
    </row>
    <row r="8689" spans="5:7" x14ac:dyDescent="0.25">
      <c r="E8689" s="31"/>
      <c r="F8689" s="31"/>
      <c r="G8689" s="31"/>
    </row>
    <row r="8690" spans="5:7" x14ac:dyDescent="0.25">
      <c r="E8690" s="31"/>
      <c r="F8690" s="31"/>
      <c r="G8690" s="31"/>
    </row>
    <row r="8691" spans="5:7" x14ac:dyDescent="0.25">
      <c r="E8691" s="31"/>
      <c r="F8691" s="31"/>
      <c r="G8691" s="31"/>
    </row>
    <row r="8692" spans="5:7" x14ac:dyDescent="0.25">
      <c r="E8692" s="31"/>
      <c r="F8692" s="31"/>
      <c r="G8692" s="31"/>
    </row>
    <row r="8693" spans="5:7" x14ac:dyDescent="0.25">
      <c r="E8693" s="31"/>
      <c r="F8693" s="31"/>
      <c r="G8693" s="31"/>
    </row>
    <row r="8694" spans="5:7" x14ac:dyDescent="0.25">
      <c r="E8694" s="31"/>
      <c r="F8694" s="31"/>
      <c r="G8694" s="31"/>
    </row>
    <row r="8695" spans="5:7" x14ac:dyDescent="0.25">
      <c r="E8695" s="31"/>
      <c r="F8695" s="31"/>
      <c r="G8695" s="31"/>
    </row>
    <row r="8696" spans="5:7" x14ac:dyDescent="0.25">
      <c r="E8696" s="31"/>
      <c r="F8696" s="31"/>
      <c r="G8696" s="31"/>
    </row>
    <row r="8697" spans="5:7" x14ac:dyDescent="0.25">
      <c r="E8697" s="31"/>
      <c r="F8697" s="31"/>
      <c r="G8697" s="31"/>
    </row>
    <row r="8698" spans="5:7" x14ac:dyDescent="0.25">
      <c r="E8698" s="31"/>
      <c r="F8698" s="31"/>
      <c r="G8698" s="31"/>
    </row>
    <row r="8699" spans="5:7" x14ac:dyDescent="0.25">
      <c r="E8699" s="31"/>
      <c r="F8699" s="31"/>
      <c r="G8699" s="31"/>
    </row>
    <row r="8700" spans="5:7" x14ac:dyDescent="0.25">
      <c r="E8700" s="31"/>
      <c r="F8700" s="31"/>
      <c r="G8700" s="31"/>
    </row>
    <row r="8701" spans="5:7" x14ac:dyDescent="0.25">
      <c r="E8701" s="31"/>
      <c r="F8701" s="31"/>
      <c r="G8701" s="31"/>
    </row>
    <row r="8702" spans="5:7" x14ac:dyDescent="0.25">
      <c r="E8702" s="31"/>
      <c r="F8702" s="31"/>
      <c r="G8702" s="31"/>
    </row>
    <row r="8703" spans="5:7" x14ac:dyDescent="0.25">
      <c r="E8703" s="31"/>
      <c r="F8703" s="31"/>
      <c r="G8703" s="31"/>
    </row>
    <row r="8704" spans="5:7" x14ac:dyDescent="0.25">
      <c r="E8704" s="31"/>
      <c r="F8704" s="31"/>
      <c r="G8704" s="31"/>
    </row>
    <row r="8705" spans="5:7" x14ac:dyDescent="0.25">
      <c r="E8705" s="31"/>
      <c r="F8705" s="31"/>
      <c r="G8705" s="31"/>
    </row>
    <row r="8706" spans="5:7" x14ac:dyDescent="0.25">
      <c r="E8706" s="31"/>
      <c r="F8706" s="31"/>
      <c r="G8706" s="31"/>
    </row>
    <row r="8707" spans="5:7" x14ac:dyDescent="0.25">
      <c r="E8707" s="31"/>
      <c r="F8707" s="31"/>
      <c r="G8707" s="31"/>
    </row>
    <row r="8708" spans="5:7" x14ac:dyDescent="0.25">
      <c r="E8708" s="31"/>
      <c r="F8708" s="31"/>
      <c r="G8708" s="31"/>
    </row>
    <row r="8709" spans="5:7" x14ac:dyDescent="0.25">
      <c r="E8709" s="31"/>
      <c r="F8709" s="31"/>
      <c r="G8709" s="31"/>
    </row>
    <row r="8710" spans="5:7" x14ac:dyDescent="0.25">
      <c r="E8710" s="31"/>
      <c r="F8710" s="31"/>
      <c r="G8710" s="31"/>
    </row>
    <row r="8711" spans="5:7" x14ac:dyDescent="0.25">
      <c r="E8711" s="31"/>
      <c r="F8711" s="31"/>
      <c r="G8711" s="31"/>
    </row>
    <row r="8712" spans="5:7" x14ac:dyDescent="0.25">
      <c r="E8712" s="31"/>
      <c r="F8712" s="31"/>
      <c r="G8712" s="31"/>
    </row>
    <row r="8713" spans="5:7" x14ac:dyDescent="0.25">
      <c r="E8713" s="31"/>
      <c r="F8713" s="31"/>
      <c r="G8713" s="31"/>
    </row>
    <row r="8714" spans="5:7" x14ac:dyDescent="0.25">
      <c r="E8714" s="31"/>
      <c r="F8714" s="31"/>
      <c r="G8714" s="31"/>
    </row>
    <row r="8715" spans="5:7" x14ac:dyDescent="0.25">
      <c r="E8715" s="31"/>
      <c r="F8715" s="31"/>
      <c r="G8715" s="31"/>
    </row>
    <row r="8716" spans="5:7" x14ac:dyDescent="0.25">
      <c r="E8716" s="31"/>
      <c r="F8716" s="31"/>
      <c r="G8716" s="31"/>
    </row>
    <row r="8717" spans="5:7" x14ac:dyDescent="0.25">
      <c r="E8717" s="31"/>
      <c r="F8717" s="31"/>
      <c r="G8717" s="31"/>
    </row>
    <row r="8718" spans="5:7" x14ac:dyDescent="0.25">
      <c r="E8718" s="31"/>
      <c r="F8718" s="31"/>
      <c r="G8718" s="31"/>
    </row>
    <row r="8719" spans="5:7" x14ac:dyDescent="0.25">
      <c r="E8719" s="31"/>
      <c r="F8719" s="31"/>
      <c r="G8719" s="31"/>
    </row>
    <row r="8720" spans="5:7" x14ac:dyDescent="0.25">
      <c r="E8720" s="31"/>
      <c r="F8720" s="31"/>
      <c r="G8720" s="31"/>
    </row>
    <row r="8721" spans="5:7" x14ac:dyDescent="0.25">
      <c r="E8721" s="31"/>
      <c r="F8721" s="31"/>
      <c r="G8721" s="31"/>
    </row>
    <row r="8722" spans="5:7" x14ac:dyDescent="0.25">
      <c r="E8722" s="31"/>
      <c r="F8722" s="31"/>
      <c r="G8722" s="31"/>
    </row>
    <row r="8723" spans="5:7" x14ac:dyDescent="0.25">
      <c r="E8723" s="31"/>
      <c r="F8723" s="31"/>
      <c r="G8723" s="31"/>
    </row>
    <row r="8724" spans="5:7" x14ac:dyDescent="0.25">
      <c r="E8724" s="31"/>
      <c r="F8724" s="31"/>
      <c r="G8724" s="31"/>
    </row>
    <row r="8725" spans="5:7" x14ac:dyDescent="0.25">
      <c r="E8725" s="31"/>
      <c r="F8725" s="31"/>
      <c r="G8725" s="31"/>
    </row>
    <row r="8726" spans="5:7" x14ac:dyDescent="0.25">
      <c r="E8726" s="31"/>
      <c r="F8726" s="31"/>
      <c r="G8726" s="31"/>
    </row>
    <row r="8727" spans="5:7" x14ac:dyDescent="0.25">
      <c r="E8727" s="31"/>
      <c r="F8727" s="31"/>
      <c r="G8727" s="31"/>
    </row>
    <row r="8728" spans="5:7" x14ac:dyDescent="0.25">
      <c r="E8728" s="31"/>
      <c r="F8728" s="31"/>
      <c r="G8728" s="31"/>
    </row>
    <row r="8729" spans="5:7" x14ac:dyDescent="0.25">
      <c r="E8729" s="31"/>
      <c r="F8729" s="31"/>
      <c r="G8729" s="31"/>
    </row>
    <row r="8730" spans="5:7" x14ac:dyDescent="0.25">
      <c r="E8730" s="31"/>
      <c r="F8730" s="31"/>
      <c r="G8730" s="31"/>
    </row>
    <row r="8731" spans="5:7" x14ac:dyDescent="0.25">
      <c r="E8731" s="31"/>
      <c r="F8731" s="31"/>
      <c r="G8731" s="31"/>
    </row>
    <row r="8732" spans="5:7" x14ac:dyDescent="0.25">
      <c r="E8732" s="31"/>
      <c r="F8732" s="31"/>
      <c r="G8732" s="31"/>
    </row>
    <row r="8733" spans="5:7" x14ac:dyDescent="0.25">
      <c r="E8733" s="31"/>
      <c r="F8733" s="31"/>
      <c r="G8733" s="31"/>
    </row>
    <row r="8734" spans="5:7" x14ac:dyDescent="0.25">
      <c r="E8734" s="31"/>
      <c r="F8734" s="31"/>
      <c r="G8734" s="31"/>
    </row>
    <row r="8735" spans="5:7" x14ac:dyDescent="0.25">
      <c r="E8735" s="31"/>
      <c r="F8735" s="31"/>
      <c r="G8735" s="31"/>
    </row>
    <row r="8736" spans="5:7" x14ac:dyDescent="0.25">
      <c r="E8736" s="31"/>
      <c r="F8736" s="31"/>
      <c r="G8736" s="31"/>
    </row>
    <row r="8737" spans="5:7" x14ac:dyDescent="0.25">
      <c r="E8737" s="31"/>
      <c r="F8737" s="31"/>
      <c r="G8737" s="31"/>
    </row>
    <row r="8738" spans="5:7" x14ac:dyDescent="0.25">
      <c r="E8738" s="31"/>
      <c r="F8738" s="31"/>
      <c r="G8738" s="31"/>
    </row>
    <row r="8739" spans="5:7" x14ac:dyDescent="0.25">
      <c r="E8739" s="31"/>
      <c r="F8739" s="31"/>
      <c r="G8739" s="31"/>
    </row>
    <row r="8740" spans="5:7" x14ac:dyDescent="0.25">
      <c r="E8740" s="31"/>
      <c r="F8740" s="31"/>
      <c r="G8740" s="31"/>
    </row>
    <row r="8741" spans="5:7" x14ac:dyDescent="0.25">
      <c r="E8741" s="31"/>
      <c r="F8741" s="31"/>
      <c r="G8741" s="31"/>
    </row>
    <row r="8742" spans="5:7" x14ac:dyDescent="0.25">
      <c r="E8742" s="31"/>
      <c r="F8742" s="31"/>
      <c r="G8742" s="31"/>
    </row>
    <row r="8743" spans="5:7" x14ac:dyDescent="0.25">
      <c r="E8743" s="31"/>
      <c r="F8743" s="31"/>
      <c r="G8743" s="31"/>
    </row>
    <row r="8744" spans="5:7" x14ac:dyDescent="0.25">
      <c r="E8744" s="31"/>
      <c r="F8744" s="31"/>
      <c r="G8744" s="31"/>
    </row>
    <row r="8745" spans="5:7" x14ac:dyDescent="0.25">
      <c r="E8745" s="31"/>
      <c r="F8745" s="31"/>
      <c r="G8745" s="31"/>
    </row>
    <row r="8746" spans="5:7" x14ac:dyDescent="0.25">
      <c r="E8746" s="31"/>
      <c r="F8746" s="31"/>
      <c r="G8746" s="31"/>
    </row>
    <row r="8747" spans="5:7" x14ac:dyDescent="0.25">
      <c r="E8747" s="31"/>
      <c r="F8747" s="31"/>
      <c r="G8747" s="31"/>
    </row>
    <row r="8748" spans="5:7" x14ac:dyDescent="0.25">
      <c r="E8748" s="31"/>
      <c r="F8748" s="31"/>
      <c r="G8748" s="31"/>
    </row>
    <row r="8749" spans="5:7" x14ac:dyDescent="0.25">
      <c r="E8749" s="31"/>
      <c r="F8749" s="31"/>
      <c r="G8749" s="31"/>
    </row>
    <row r="8750" spans="5:7" x14ac:dyDescent="0.25">
      <c r="E8750" s="31"/>
      <c r="F8750" s="31"/>
      <c r="G8750" s="31"/>
    </row>
    <row r="8751" spans="5:7" x14ac:dyDescent="0.25">
      <c r="E8751" s="31"/>
      <c r="F8751" s="31"/>
      <c r="G8751" s="31"/>
    </row>
    <row r="8752" spans="5:7" x14ac:dyDescent="0.25">
      <c r="E8752" s="31"/>
      <c r="F8752" s="31"/>
      <c r="G8752" s="31"/>
    </row>
    <row r="8753" spans="5:7" x14ac:dyDescent="0.25">
      <c r="E8753" s="31"/>
      <c r="F8753" s="31"/>
      <c r="G8753" s="31"/>
    </row>
    <row r="8754" spans="5:7" x14ac:dyDescent="0.25">
      <c r="E8754" s="31"/>
      <c r="F8754" s="31"/>
      <c r="G8754" s="31"/>
    </row>
    <row r="8755" spans="5:7" x14ac:dyDescent="0.25">
      <c r="E8755" s="31"/>
      <c r="F8755" s="31"/>
      <c r="G8755" s="31"/>
    </row>
    <row r="8756" spans="5:7" x14ac:dyDescent="0.25">
      <c r="E8756" s="31"/>
      <c r="F8756" s="31"/>
      <c r="G8756" s="31"/>
    </row>
    <row r="8757" spans="5:7" x14ac:dyDescent="0.25">
      <c r="E8757" s="31"/>
      <c r="F8757" s="31"/>
      <c r="G8757" s="31"/>
    </row>
    <row r="8758" spans="5:7" x14ac:dyDescent="0.25">
      <c r="E8758" s="31"/>
      <c r="F8758" s="31"/>
      <c r="G8758" s="31"/>
    </row>
    <row r="8759" spans="5:7" x14ac:dyDescent="0.25">
      <c r="E8759" s="31"/>
      <c r="F8759" s="31"/>
      <c r="G8759" s="31"/>
    </row>
    <row r="8760" spans="5:7" x14ac:dyDescent="0.25">
      <c r="E8760" s="31"/>
      <c r="F8760" s="31"/>
      <c r="G8760" s="31"/>
    </row>
    <row r="8761" spans="5:7" x14ac:dyDescent="0.25">
      <c r="E8761" s="31"/>
      <c r="F8761" s="31"/>
      <c r="G8761" s="31"/>
    </row>
    <row r="8762" spans="5:7" x14ac:dyDescent="0.25">
      <c r="E8762" s="31"/>
      <c r="F8762" s="31"/>
      <c r="G8762" s="31"/>
    </row>
    <row r="8763" spans="5:7" x14ac:dyDescent="0.25">
      <c r="E8763" s="31"/>
      <c r="F8763" s="31"/>
      <c r="G8763" s="31"/>
    </row>
    <row r="8764" spans="5:7" x14ac:dyDescent="0.25">
      <c r="E8764" s="31"/>
      <c r="F8764" s="31"/>
      <c r="G8764" s="31"/>
    </row>
    <row r="8765" spans="5:7" x14ac:dyDescent="0.25">
      <c r="E8765" s="31"/>
      <c r="F8765" s="31"/>
      <c r="G8765" s="31"/>
    </row>
    <row r="8766" spans="5:7" x14ac:dyDescent="0.25">
      <c r="E8766" s="31"/>
      <c r="F8766" s="31"/>
      <c r="G8766" s="31"/>
    </row>
    <row r="8767" spans="5:7" x14ac:dyDescent="0.25">
      <c r="E8767" s="31"/>
      <c r="F8767" s="31"/>
      <c r="G8767" s="31"/>
    </row>
    <row r="8768" spans="5:7" x14ac:dyDescent="0.25">
      <c r="E8768" s="31"/>
      <c r="F8768" s="31"/>
      <c r="G8768" s="31"/>
    </row>
    <row r="8769" spans="5:7" x14ac:dyDescent="0.25">
      <c r="E8769" s="31"/>
      <c r="F8769" s="31"/>
      <c r="G8769" s="31"/>
    </row>
    <row r="8770" spans="5:7" x14ac:dyDescent="0.25">
      <c r="E8770" s="31"/>
      <c r="F8770" s="31"/>
      <c r="G8770" s="31"/>
    </row>
    <row r="8771" spans="5:7" x14ac:dyDescent="0.25">
      <c r="E8771" s="31"/>
      <c r="F8771" s="31"/>
      <c r="G8771" s="31"/>
    </row>
    <row r="8772" spans="5:7" x14ac:dyDescent="0.25">
      <c r="E8772" s="31"/>
      <c r="F8772" s="31"/>
      <c r="G8772" s="31"/>
    </row>
    <row r="8773" spans="5:7" x14ac:dyDescent="0.25">
      <c r="E8773" s="31"/>
      <c r="F8773" s="31"/>
      <c r="G8773" s="31"/>
    </row>
    <row r="8774" spans="5:7" x14ac:dyDescent="0.25">
      <c r="E8774" s="31"/>
      <c r="F8774" s="31"/>
      <c r="G8774" s="31"/>
    </row>
    <row r="8775" spans="5:7" x14ac:dyDescent="0.25">
      <c r="E8775" s="31"/>
      <c r="F8775" s="31"/>
      <c r="G8775" s="31"/>
    </row>
    <row r="8776" spans="5:7" x14ac:dyDescent="0.25">
      <c r="E8776" s="31"/>
      <c r="F8776" s="31"/>
      <c r="G8776" s="31"/>
    </row>
    <row r="8777" spans="5:7" x14ac:dyDescent="0.25">
      <c r="E8777" s="31"/>
      <c r="F8777" s="31"/>
      <c r="G8777" s="31"/>
    </row>
    <row r="8778" spans="5:7" x14ac:dyDescent="0.25">
      <c r="E8778" s="31"/>
      <c r="F8778" s="31"/>
      <c r="G8778" s="31"/>
    </row>
    <row r="8779" spans="5:7" x14ac:dyDescent="0.25">
      <c r="E8779" s="31"/>
      <c r="F8779" s="31"/>
      <c r="G8779" s="31"/>
    </row>
    <row r="8780" spans="5:7" x14ac:dyDescent="0.25">
      <c r="E8780" s="31"/>
      <c r="F8780" s="31"/>
      <c r="G8780" s="31"/>
    </row>
    <row r="8781" spans="5:7" x14ac:dyDescent="0.25">
      <c r="E8781" s="31"/>
      <c r="F8781" s="31"/>
      <c r="G8781" s="31"/>
    </row>
    <row r="8782" spans="5:7" x14ac:dyDescent="0.25">
      <c r="E8782" s="31"/>
      <c r="F8782" s="31"/>
      <c r="G8782" s="31"/>
    </row>
    <row r="8783" spans="5:7" x14ac:dyDescent="0.25">
      <c r="E8783" s="31"/>
      <c r="F8783" s="31"/>
      <c r="G8783" s="31"/>
    </row>
    <row r="8784" spans="5:7" x14ac:dyDescent="0.25">
      <c r="E8784" s="31"/>
      <c r="F8784" s="31"/>
      <c r="G8784" s="31"/>
    </row>
    <row r="8785" spans="5:7" x14ac:dyDescent="0.25">
      <c r="E8785" s="31"/>
      <c r="F8785" s="31"/>
      <c r="G8785" s="31"/>
    </row>
    <row r="8786" spans="5:7" x14ac:dyDescent="0.25">
      <c r="E8786" s="31"/>
      <c r="F8786" s="31"/>
      <c r="G8786" s="31"/>
    </row>
    <row r="8787" spans="5:7" x14ac:dyDescent="0.25">
      <c r="E8787" s="31"/>
      <c r="F8787" s="31"/>
      <c r="G8787" s="31"/>
    </row>
    <row r="8788" spans="5:7" x14ac:dyDescent="0.25">
      <c r="E8788" s="31"/>
      <c r="F8788" s="31"/>
      <c r="G8788" s="31"/>
    </row>
    <row r="8789" spans="5:7" x14ac:dyDescent="0.25">
      <c r="E8789" s="31"/>
      <c r="F8789" s="31"/>
      <c r="G8789" s="31"/>
    </row>
    <row r="8790" spans="5:7" x14ac:dyDescent="0.25">
      <c r="E8790" s="31"/>
      <c r="F8790" s="31"/>
      <c r="G8790" s="31"/>
    </row>
    <row r="8791" spans="5:7" x14ac:dyDescent="0.25">
      <c r="E8791" s="31"/>
      <c r="F8791" s="31"/>
      <c r="G8791" s="31"/>
    </row>
    <row r="8792" spans="5:7" x14ac:dyDescent="0.25">
      <c r="E8792" s="31"/>
      <c r="F8792" s="31"/>
      <c r="G8792" s="31"/>
    </row>
    <row r="8793" spans="5:7" x14ac:dyDescent="0.25">
      <c r="E8793" s="31"/>
      <c r="F8793" s="31"/>
      <c r="G8793" s="31"/>
    </row>
    <row r="8794" spans="5:7" x14ac:dyDescent="0.25">
      <c r="E8794" s="31"/>
      <c r="F8794" s="31"/>
      <c r="G8794" s="31"/>
    </row>
    <row r="8795" spans="5:7" x14ac:dyDescent="0.25">
      <c r="E8795" s="31"/>
      <c r="F8795" s="31"/>
      <c r="G8795" s="31"/>
    </row>
    <row r="8796" spans="5:7" x14ac:dyDescent="0.25">
      <c r="E8796" s="31"/>
      <c r="F8796" s="31"/>
      <c r="G8796" s="31"/>
    </row>
    <row r="8797" spans="5:7" x14ac:dyDescent="0.25">
      <c r="E8797" s="31"/>
      <c r="F8797" s="31"/>
      <c r="G8797" s="31"/>
    </row>
    <row r="8798" spans="5:7" x14ac:dyDescent="0.25">
      <c r="E8798" s="31"/>
      <c r="F8798" s="31"/>
      <c r="G8798" s="31"/>
    </row>
    <row r="8799" spans="5:7" x14ac:dyDescent="0.25">
      <c r="E8799" s="31"/>
      <c r="F8799" s="31"/>
      <c r="G8799" s="31"/>
    </row>
    <row r="8800" spans="5:7" x14ac:dyDescent="0.25">
      <c r="E8800" s="31"/>
      <c r="F8800" s="31"/>
      <c r="G8800" s="31"/>
    </row>
    <row r="8801" spans="5:7" x14ac:dyDescent="0.25">
      <c r="E8801" s="31"/>
      <c r="F8801" s="31"/>
      <c r="G8801" s="31"/>
    </row>
    <row r="8802" spans="5:7" x14ac:dyDescent="0.25">
      <c r="E8802" s="31"/>
      <c r="F8802" s="31"/>
      <c r="G8802" s="31"/>
    </row>
    <row r="8803" spans="5:7" x14ac:dyDescent="0.25">
      <c r="E8803" s="31"/>
      <c r="F8803" s="31"/>
      <c r="G8803" s="31"/>
    </row>
    <row r="8804" spans="5:7" x14ac:dyDescent="0.25">
      <c r="E8804" s="31"/>
      <c r="F8804" s="31"/>
      <c r="G8804" s="31"/>
    </row>
    <row r="8805" spans="5:7" x14ac:dyDescent="0.25">
      <c r="E8805" s="31"/>
      <c r="F8805" s="31"/>
      <c r="G8805" s="31"/>
    </row>
    <row r="8806" spans="5:7" x14ac:dyDescent="0.25">
      <c r="E8806" s="31"/>
      <c r="F8806" s="31"/>
      <c r="G8806" s="31"/>
    </row>
    <row r="8807" spans="5:7" x14ac:dyDescent="0.25">
      <c r="E8807" s="31"/>
      <c r="F8807" s="31"/>
      <c r="G8807" s="31"/>
    </row>
    <row r="8808" spans="5:7" x14ac:dyDescent="0.25">
      <c r="E8808" s="31"/>
      <c r="F8808" s="31"/>
      <c r="G8808" s="31"/>
    </row>
    <row r="8809" spans="5:7" x14ac:dyDescent="0.25">
      <c r="E8809" s="31"/>
      <c r="F8809" s="31"/>
      <c r="G8809" s="31"/>
    </row>
    <row r="8810" spans="5:7" x14ac:dyDescent="0.25">
      <c r="E8810" s="31"/>
      <c r="F8810" s="31"/>
      <c r="G8810" s="31"/>
    </row>
    <row r="8811" spans="5:7" x14ac:dyDescent="0.25">
      <c r="E8811" s="31"/>
      <c r="F8811" s="31"/>
      <c r="G8811" s="31"/>
    </row>
    <row r="8812" spans="5:7" x14ac:dyDescent="0.25">
      <c r="E8812" s="31"/>
      <c r="F8812" s="31"/>
      <c r="G8812" s="31"/>
    </row>
    <row r="8813" spans="5:7" x14ac:dyDescent="0.25">
      <c r="E8813" s="31"/>
      <c r="F8813" s="31"/>
      <c r="G8813" s="31"/>
    </row>
    <row r="8814" spans="5:7" x14ac:dyDescent="0.25">
      <c r="E8814" s="31"/>
      <c r="F8814" s="31"/>
      <c r="G8814" s="31"/>
    </row>
    <row r="8815" spans="5:7" x14ac:dyDescent="0.25">
      <c r="E8815" s="31"/>
      <c r="F8815" s="31"/>
      <c r="G8815" s="31"/>
    </row>
    <row r="8816" spans="5:7" x14ac:dyDescent="0.25">
      <c r="E8816" s="31"/>
      <c r="F8816" s="31"/>
      <c r="G8816" s="31"/>
    </row>
    <row r="8817" spans="5:7" x14ac:dyDescent="0.25">
      <c r="E8817" s="31"/>
      <c r="F8817" s="31"/>
      <c r="G8817" s="31"/>
    </row>
    <row r="8818" spans="5:7" x14ac:dyDescent="0.25">
      <c r="E8818" s="31"/>
      <c r="F8818" s="31"/>
      <c r="G8818" s="31"/>
    </row>
    <row r="8819" spans="5:7" x14ac:dyDescent="0.25">
      <c r="E8819" s="31"/>
      <c r="F8819" s="31"/>
      <c r="G8819" s="31"/>
    </row>
    <row r="8820" spans="5:7" x14ac:dyDescent="0.25">
      <c r="E8820" s="31"/>
      <c r="F8820" s="31"/>
      <c r="G8820" s="31"/>
    </row>
    <row r="8821" spans="5:7" x14ac:dyDescent="0.25">
      <c r="E8821" s="31"/>
      <c r="F8821" s="31"/>
      <c r="G8821" s="31"/>
    </row>
    <row r="8822" spans="5:7" x14ac:dyDescent="0.25">
      <c r="E8822" s="31"/>
      <c r="F8822" s="31"/>
      <c r="G8822" s="31"/>
    </row>
    <row r="8823" spans="5:7" x14ac:dyDescent="0.25">
      <c r="E8823" s="31"/>
      <c r="F8823" s="31"/>
      <c r="G8823" s="31"/>
    </row>
    <row r="8824" spans="5:7" x14ac:dyDescent="0.25">
      <c r="E8824" s="31"/>
      <c r="F8824" s="31"/>
      <c r="G8824" s="31"/>
    </row>
    <row r="8825" spans="5:7" x14ac:dyDescent="0.25">
      <c r="E8825" s="31"/>
      <c r="F8825" s="31"/>
      <c r="G8825" s="31"/>
    </row>
    <row r="8826" spans="5:7" x14ac:dyDescent="0.25">
      <c r="E8826" s="31"/>
      <c r="F8826" s="31"/>
      <c r="G8826" s="31"/>
    </row>
    <row r="8827" spans="5:7" x14ac:dyDescent="0.25">
      <c r="E8827" s="31"/>
      <c r="F8827" s="31"/>
      <c r="G8827" s="31"/>
    </row>
    <row r="8828" spans="5:7" x14ac:dyDescent="0.25">
      <c r="E8828" s="31"/>
      <c r="F8828" s="31"/>
      <c r="G8828" s="31"/>
    </row>
    <row r="8829" spans="5:7" x14ac:dyDescent="0.25">
      <c r="E8829" s="31"/>
      <c r="F8829" s="31"/>
      <c r="G8829" s="31"/>
    </row>
    <row r="8830" spans="5:7" x14ac:dyDescent="0.25">
      <c r="E8830" s="31"/>
      <c r="F8830" s="31"/>
      <c r="G8830" s="31"/>
    </row>
    <row r="8831" spans="5:7" x14ac:dyDescent="0.25">
      <c r="E8831" s="31"/>
      <c r="F8831" s="31"/>
      <c r="G8831" s="31"/>
    </row>
    <row r="8832" spans="5:7" x14ac:dyDescent="0.25">
      <c r="E8832" s="31"/>
      <c r="F8832" s="31"/>
      <c r="G8832" s="31"/>
    </row>
    <row r="8833" spans="5:7" x14ac:dyDescent="0.25">
      <c r="E8833" s="31"/>
      <c r="F8833" s="31"/>
      <c r="G8833" s="31"/>
    </row>
    <row r="8834" spans="5:7" x14ac:dyDescent="0.25">
      <c r="E8834" s="31"/>
      <c r="F8834" s="31"/>
      <c r="G8834" s="31"/>
    </row>
    <row r="8835" spans="5:7" x14ac:dyDescent="0.25">
      <c r="E8835" s="31"/>
      <c r="F8835" s="31"/>
      <c r="G8835" s="31"/>
    </row>
    <row r="8836" spans="5:7" x14ac:dyDescent="0.25">
      <c r="E8836" s="31"/>
      <c r="F8836" s="31"/>
      <c r="G8836" s="31"/>
    </row>
    <row r="8837" spans="5:7" x14ac:dyDescent="0.25">
      <c r="E8837" s="31"/>
      <c r="F8837" s="31"/>
      <c r="G8837" s="31"/>
    </row>
    <row r="8838" spans="5:7" x14ac:dyDescent="0.25">
      <c r="E8838" s="31"/>
      <c r="F8838" s="31"/>
      <c r="G8838" s="31"/>
    </row>
    <row r="8839" spans="5:7" x14ac:dyDescent="0.25">
      <c r="E8839" s="31"/>
      <c r="F8839" s="31"/>
      <c r="G8839" s="31"/>
    </row>
    <row r="8840" spans="5:7" x14ac:dyDescent="0.25">
      <c r="E8840" s="31"/>
      <c r="F8840" s="31"/>
      <c r="G8840" s="31"/>
    </row>
    <row r="8841" spans="5:7" x14ac:dyDescent="0.25">
      <c r="E8841" s="31"/>
      <c r="F8841" s="31"/>
      <c r="G8841" s="31"/>
    </row>
    <row r="8842" spans="5:7" x14ac:dyDescent="0.25">
      <c r="E8842" s="31"/>
      <c r="F8842" s="31"/>
      <c r="G8842" s="31"/>
    </row>
    <row r="8843" spans="5:7" x14ac:dyDescent="0.25">
      <c r="E8843" s="31"/>
      <c r="F8843" s="31"/>
      <c r="G8843" s="31"/>
    </row>
    <row r="8844" spans="5:7" x14ac:dyDescent="0.25">
      <c r="E8844" s="31"/>
      <c r="F8844" s="31"/>
      <c r="G8844" s="31"/>
    </row>
    <row r="8845" spans="5:7" x14ac:dyDescent="0.25">
      <c r="E8845" s="31"/>
      <c r="F8845" s="31"/>
      <c r="G8845" s="31"/>
    </row>
    <row r="8846" spans="5:7" x14ac:dyDescent="0.25">
      <c r="E8846" s="31"/>
      <c r="F8846" s="31"/>
      <c r="G8846" s="31"/>
    </row>
    <row r="8847" spans="5:7" x14ac:dyDescent="0.25">
      <c r="E8847" s="31"/>
      <c r="F8847" s="31"/>
      <c r="G8847" s="31"/>
    </row>
    <row r="8848" spans="5:7" x14ac:dyDescent="0.25">
      <c r="E8848" s="31"/>
      <c r="F8848" s="31"/>
      <c r="G8848" s="31"/>
    </row>
    <row r="8849" spans="5:7" x14ac:dyDescent="0.25">
      <c r="E8849" s="31"/>
      <c r="F8849" s="31"/>
      <c r="G8849" s="31"/>
    </row>
    <row r="8850" spans="5:7" x14ac:dyDescent="0.25">
      <c r="E8850" s="31"/>
      <c r="F8850" s="31"/>
      <c r="G8850" s="31"/>
    </row>
    <row r="8851" spans="5:7" x14ac:dyDescent="0.25">
      <c r="E8851" s="31"/>
      <c r="F8851" s="31"/>
      <c r="G8851" s="31"/>
    </row>
    <row r="8852" spans="5:7" x14ac:dyDescent="0.25">
      <c r="E8852" s="31"/>
      <c r="F8852" s="31"/>
      <c r="G8852" s="31"/>
    </row>
    <row r="8853" spans="5:7" x14ac:dyDescent="0.25">
      <c r="E8853" s="31"/>
      <c r="F8853" s="31"/>
      <c r="G8853" s="31"/>
    </row>
    <row r="8854" spans="5:7" x14ac:dyDescent="0.25">
      <c r="E8854" s="31"/>
      <c r="F8854" s="31"/>
      <c r="G8854" s="31"/>
    </row>
    <row r="8855" spans="5:7" x14ac:dyDescent="0.25">
      <c r="E8855" s="31"/>
      <c r="F8855" s="31"/>
      <c r="G8855" s="31"/>
    </row>
    <row r="8856" spans="5:7" x14ac:dyDescent="0.25">
      <c r="E8856" s="31"/>
      <c r="F8856" s="31"/>
      <c r="G8856" s="31"/>
    </row>
    <row r="8857" spans="5:7" x14ac:dyDescent="0.25">
      <c r="E8857" s="31"/>
      <c r="F8857" s="31"/>
      <c r="G8857" s="31"/>
    </row>
    <row r="8858" spans="5:7" x14ac:dyDescent="0.25">
      <c r="E8858" s="31"/>
      <c r="F8858" s="31"/>
      <c r="G8858" s="31"/>
    </row>
    <row r="8859" spans="5:7" x14ac:dyDescent="0.25">
      <c r="E8859" s="31"/>
      <c r="F8859" s="31"/>
      <c r="G8859" s="31"/>
    </row>
    <row r="8860" spans="5:7" x14ac:dyDescent="0.25">
      <c r="E8860" s="31"/>
      <c r="F8860" s="31"/>
      <c r="G8860" s="31"/>
    </row>
    <row r="8861" spans="5:7" x14ac:dyDescent="0.25">
      <c r="E8861" s="31"/>
      <c r="F8861" s="31"/>
      <c r="G8861" s="31"/>
    </row>
    <row r="8862" spans="5:7" x14ac:dyDescent="0.25">
      <c r="E8862" s="31"/>
      <c r="F8862" s="31"/>
      <c r="G8862" s="31"/>
    </row>
    <row r="8863" spans="5:7" x14ac:dyDescent="0.25">
      <c r="E8863" s="31"/>
      <c r="F8863" s="31"/>
      <c r="G8863" s="31"/>
    </row>
    <row r="8864" spans="5:7" x14ac:dyDescent="0.25">
      <c r="E8864" s="31"/>
      <c r="F8864" s="31"/>
      <c r="G8864" s="31"/>
    </row>
    <row r="8865" spans="5:7" x14ac:dyDescent="0.25">
      <c r="E8865" s="31"/>
      <c r="F8865" s="31"/>
      <c r="G8865" s="31"/>
    </row>
    <row r="8866" spans="5:7" x14ac:dyDescent="0.25">
      <c r="E8866" s="31"/>
      <c r="F8866" s="31"/>
      <c r="G8866" s="31"/>
    </row>
    <row r="8867" spans="5:7" x14ac:dyDescent="0.25">
      <c r="E8867" s="31"/>
      <c r="F8867" s="31"/>
      <c r="G8867" s="31"/>
    </row>
    <row r="8868" spans="5:7" x14ac:dyDescent="0.25">
      <c r="E8868" s="31"/>
      <c r="F8868" s="31"/>
      <c r="G8868" s="31"/>
    </row>
    <row r="8869" spans="5:7" x14ac:dyDescent="0.25">
      <c r="E8869" s="31"/>
      <c r="F8869" s="31"/>
      <c r="G8869" s="31"/>
    </row>
    <row r="8870" spans="5:7" x14ac:dyDescent="0.25">
      <c r="E8870" s="31"/>
      <c r="F8870" s="31"/>
      <c r="G8870" s="31"/>
    </row>
    <row r="8871" spans="5:7" x14ac:dyDescent="0.25">
      <c r="E8871" s="31"/>
      <c r="F8871" s="31"/>
      <c r="G8871" s="31"/>
    </row>
    <row r="8872" spans="5:7" x14ac:dyDescent="0.25">
      <c r="E8872" s="31"/>
      <c r="F8872" s="31"/>
      <c r="G8872" s="31"/>
    </row>
    <row r="8873" spans="5:7" x14ac:dyDescent="0.25">
      <c r="E8873" s="31"/>
      <c r="F8873" s="31"/>
      <c r="G8873" s="31"/>
    </row>
    <row r="8874" spans="5:7" x14ac:dyDescent="0.25">
      <c r="E8874" s="31"/>
      <c r="F8874" s="31"/>
      <c r="G8874" s="31"/>
    </row>
    <row r="8875" spans="5:7" x14ac:dyDescent="0.25">
      <c r="E8875" s="31"/>
      <c r="F8875" s="31"/>
      <c r="G8875" s="31"/>
    </row>
    <row r="8876" spans="5:7" x14ac:dyDescent="0.25">
      <c r="E8876" s="31"/>
      <c r="F8876" s="31"/>
      <c r="G8876" s="31"/>
    </row>
    <row r="8877" spans="5:7" x14ac:dyDescent="0.25">
      <c r="E8877" s="31"/>
      <c r="F8877" s="31"/>
      <c r="G8877" s="31"/>
    </row>
    <row r="8878" spans="5:7" x14ac:dyDescent="0.25">
      <c r="E8878" s="31"/>
      <c r="F8878" s="31"/>
      <c r="G8878" s="31"/>
    </row>
    <row r="8879" spans="5:7" x14ac:dyDescent="0.25">
      <c r="E8879" s="31"/>
      <c r="F8879" s="31"/>
      <c r="G8879" s="31"/>
    </row>
    <row r="8880" spans="5:7" x14ac:dyDescent="0.25">
      <c r="E8880" s="31"/>
      <c r="F8880" s="31"/>
      <c r="G8880" s="31"/>
    </row>
    <row r="8881" spans="5:7" x14ac:dyDescent="0.25">
      <c r="E8881" s="31"/>
      <c r="F8881" s="31"/>
      <c r="G8881" s="31"/>
    </row>
    <row r="8882" spans="5:7" x14ac:dyDescent="0.25">
      <c r="E8882" s="31"/>
      <c r="F8882" s="31"/>
      <c r="G8882" s="31"/>
    </row>
    <row r="8883" spans="5:7" x14ac:dyDescent="0.25">
      <c r="E8883" s="31"/>
      <c r="F8883" s="31"/>
      <c r="G8883" s="31"/>
    </row>
    <row r="8884" spans="5:7" x14ac:dyDescent="0.25">
      <c r="E8884" s="31"/>
      <c r="F8884" s="31"/>
      <c r="G8884" s="31"/>
    </row>
    <row r="8885" spans="5:7" x14ac:dyDescent="0.25">
      <c r="E8885" s="31"/>
      <c r="F8885" s="31"/>
      <c r="G8885" s="31"/>
    </row>
    <row r="8886" spans="5:7" x14ac:dyDescent="0.25">
      <c r="E8886" s="31"/>
      <c r="F8886" s="31"/>
      <c r="G8886" s="31"/>
    </row>
    <row r="8887" spans="5:7" x14ac:dyDescent="0.25">
      <c r="E8887" s="31"/>
      <c r="F8887" s="31"/>
      <c r="G8887" s="31"/>
    </row>
    <row r="8888" spans="5:7" x14ac:dyDescent="0.25">
      <c r="E8888" s="31"/>
      <c r="F8888" s="31"/>
      <c r="G8888" s="31"/>
    </row>
    <row r="8889" spans="5:7" x14ac:dyDescent="0.25">
      <c r="E8889" s="31"/>
      <c r="F8889" s="31"/>
      <c r="G8889" s="31"/>
    </row>
    <row r="8890" spans="5:7" x14ac:dyDescent="0.25">
      <c r="E8890" s="31"/>
      <c r="F8890" s="31"/>
      <c r="G8890" s="31"/>
    </row>
    <row r="8891" spans="5:7" x14ac:dyDescent="0.25">
      <c r="E8891" s="31"/>
      <c r="F8891" s="31"/>
      <c r="G8891" s="31"/>
    </row>
    <row r="8892" spans="5:7" x14ac:dyDescent="0.25">
      <c r="E8892" s="31"/>
      <c r="F8892" s="31"/>
      <c r="G8892" s="31"/>
    </row>
    <row r="8893" spans="5:7" x14ac:dyDescent="0.25">
      <c r="E8893" s="31"/>
      <c r="F8893" s="31"/>
      <c r="G8893" s="31"/>
    </row>
    <row r="8894" spans="5:7" x14ac:dyDescent="0.25">
      <c r="E8894" s="31"/>
      <c r="F8894" s="31"/>
      <c r="G8894" s="31"/>
    </row>
    <row r="8895" spans="5:7" x14ac:dyDescent="0.25">
      <c r="E8895" s="31"/>
      <c r="F8895" s="31"/>
      <c r="G8895" s="31"/>
    </row>
    <row r="8896" spans="5:7" x14ac:dyDescent="0.25">
      <c r="E8896" s="31"/>
      <c r="F8896" s="31"/>
      <c r="G8896" s="31"/>
    </row>
    <row r="8897" spans="5:7" x14ac:dyDescent="0.25">
      <c r="E8897" s="31"/>
      <c r="F8897" s="31"/>
      <c r="G8897" s="31"/>
    </row>
    <row r="8898" spans="5:7" x14ac:dyDescent="0.25">
      <c r="E8898" s="31"/>
      <c r="F8898" s="31"/>
      <c r="G8898" s="31"/>
    </row>
    <row r="8899" spans="5:7" x14ac:dyDescent="0.25">
      <c r="E8899" s="31"/>
      <c r="F8899" s="31"/>
      <c r="G8899" s="31"/>
    </row>
    <row r="8900" spans="5:7" x14ac:dyDescent="0.25">
      <c r="E8900" s="31"/>
      <c r="F8900" s="31"/>
      <c r="G8900" s="31"/>
    </row>
    <row r="8901" spans="5:7" x14ac:dyDescent="0.25">
      <c r="E8901" s="31"/>
      <c r="F8901" s="31"/>
      <c r="G8901" s="31"/>
    </row>
    <row r="8902" spans="5:7" x14ac:dyDescent="0.25">
      <c r="E8902" s="31"/>
      <c r="F8902" s="31"/>
      <c r="G8902" s="31"/>
    </row>
    <row r="8903" spans="5:7" x14ac:dyDescent="0.25">
      <c r="E8903" s="31"/>
      <c r="F8903" s="31"/>
      <c r="G8903" s="31"/>
    </row>
    <row r="8904" spans="5:7" x14ac:dyDescent="0.25">
      <c r="E8904" s="31"/>
      <c r="F8904" s="31"/>
      <c r="G8904" s="31"/>
    </row>
    <row r="8905" spans="5:7" x14ac:dyDescent="0.25">
      <c r="E8905" s="31"/>
      <c r="F8905" s="31"/>
      <c r="G8905" s="31"/>
    </row>
    <row r="8906" spans="5:7" x14ac:dyDescent="0.25">
      <c r="E8906" s="31"/>
      <c r="F8906" s="31"/>
      <c r="G8906" s="31"/>
    </row>
    <row r="8907" spans="5:7" x14ac:dyDescent="0.25">
      <c r="E8907" s="31"/>
      <c r="F8907" s="31"/>
      <c r="G8907" s="31"/>
    </row>
    <row r="8908" spans="5:7" x14ac:dyDescent="0.25">
      <c r="E8908" s="31"/>
      <c r="F8908" s="31"/>
      <c r="G8908" s="31"/>
    </row>
    <row r="8909" spans="5:7" x14ac:dyDescent="0.25">
      <c r="E8909" s="31"/>
      <c r="F8909" s="31"/>
      <c r="G8909" s="31"/>
    </row>
    <row r="8910" spans="5:7" x14ac:dyDescent="0.25">
      <c r="E8910" s="31"/>
      <c r="F8910" s="31"/>
      <c r="G8910" s="31"/>
    </row>
    <row r="8911" spans="5:7" x14ac:dyDescent="0.25">
      <c r="E8911" s="31"/>
      <c r="F8911" s="31"/>
      <c r="G8911" s="31"/>
    </row>
    <row r="8912" spans="5:7" x14ac:dyDescent="0.25">
      <c r="E8912" s="31"/>
      <c r="F8912" s="31"/>
      <c r="G8912" s="31"/>
    </row>
    <row r="8913" spans="5:7" x14ac:dyDescent="0.25">
      <c r="E8913" s="31"/>
      <c r="F8913" s="31"/>
      <c r="G8913" s="31"/>
    </row>
    <row r="8914" spans="5:7" x14ac:dyDescent="0.25">
      <c r="E8914" s="31"/>
      <c r="F8914" s="31"/>
      <c r="G8914" s="31"/>
    </row>
    <row r="8915" spans="5:7" x14ac:dyDescent="0.25">
      <c r="E8915" s="31"/>
      <c r="F8915" s="31"/>
      <c r="G8915" s="31"/>
    </row>
    <row r="8916" spans="5:7" x14ac:dyDescent="0.25">
      <c r="E8916" s="31"/>
      <c r="F8916" s="31"/>
      <c r="G8916" s="31"/>
    </row>
    <row r="8917" spans="5:7" x14ac:dyDescent="0.25">
      <c r="E8917" s="31"/>
      <c r="F8917" s="31"/>
      <c r="G8917" s="31"/>
    </row>
    <row r="8918" spans="5:7" x14ac:dyDescent="0.25">
      <c r="E8918" s="31"/>
      <c r="F8918" s="31"/>
      <c r="G8918" s="31"/>
    </row>
    <row r="8919" spans="5:7" x14ac:dyDescent="0.25">
      <c r="E8919" s="31"/>
      <c r="F8919" s="31"/>
      <c r="G8919" s="31"/>
    </row>
    <row r="8920" spans="5:7" x14ac:dyDescent="0.25">
      <c r="E8920" s="31"/>
      <c r="F8920" s="31"/>
      <c r="G8920" s="31"/>
    </row>
    <row r="8921" spans="5:7" x14ac:dyDescent="0.25">
      <c r="E8921" s="31"/>
      <c r="F8921" s="31"/>
      <c r="G8921" s="31"/>
    </row>
    <row r="8922" spans="5:7" x14ac:dyDescent="0.25">
      <c r="E8922" s="31"/>
      <c r="F8922" s="31"/>
      <c r="G8922" s="31"/>
    </row>
    <row r="8923" spans="5:7" x14ac:dyDescent="0.25">
      <c r="E8923" s="31"/>
      <c r="F8923" s="31"/>
      <c r="G8923" s="31"/>
    </row>
    <row r="8924" spans="5:7" x14ac:dyDescent="0.25">
      <c r="E8924" s="31"/>
      <c r="F8924" s="31"/>
      <c r="G8924" s="31"/>
    </row>
    <row r="8925" spans="5:7" x14ac:dyDescent="0.25">
      <c r="E8925" s="31"/>
      <c r="F8925" s="31"/>
      <c r="G8925" s="31"/>
    </row>
    <row r="8926" spans="5:7" x14ac:dyDescent="0.25">
      <c r="E8926" s="31"/>
      <c r="F8926" s="31"/>
      <c r="G8926" s="31"/>
    </row>
    <row r="8927" spans="5:7" x14ac:dyDescent="0.25">
      <c r="E8927" s="31"/>
      <c r="F8927" s="31"/>
      <c r="G8927" s="31"/>
    </row>
    <row r="8928" spans="5:7" x14ac:dyDescent="0.25">
      <c r="E8928" s="31"/>
      <c r="F8928" s="31"/>
      <c r="G8928" s="31"/>
    </row>
    <row r="8929" spans="5:7" x14ac:dyDescent="0.25">
      <c r="E8929" s="31"/>
      <c r="F8929" s="31"/>
      <c r="G8929" s="31"/>
    </row>
    <row r="8930" spans="5:7" x14ac:dyDescent="0.25">
      <c r="E8930" s="31"/>
      <c r="F8930" s="31"/>
      <c r="G8930" s="31"/>
    </row>
    <row r="8931" spans="5:7" x14ac:dyDescent="0.25">
      <c r="E8931" s="31"/>
      <c r="F8931" s="31"/>
      <c r="G8931" s="31"/>
    </row>
    <row r="8932" spans="5:7" x14ac:dyDescent="0.25">
      <c r="E8932" s="31"/>
      <c r="F8932" s="31"/>
      <c r="G8932" s="31"/>
    </row>
    <row r="8933" spans="5:7" x14ac:dyDescent="0.25">
      <c r="E8933" s="31"/>
      <c r="F8933" s="31"/>
      <c r="G8933" s="31"/>
    </row>
    <row r="8934" spans="5:7" x14ac:dyDescent="0.25">
      <c r="E8934" s="31"/>
      <c r="F8934" s="31"/>
      <c r="G8934" s="31"/>
    </row>
    <row r="8935" spans="5:7" x14ac:dyDescent="0.25">
      <c r="E8935" s="31"/>
      <c r="F8935" s="31"/>
      <c r="G8935" s="31"/>
    </row>
    <row r="8936" spans="5:7" x14ac:dyDescent="0.25">
      <c r="E8936" s="31"/>
      <c r="F8936" s="31"/>
      <c r="G8936" s="31"/>
    </row>
    <row r="8937" spans="5:7" x14ac:dyDescent="0.25">
      <c r="E8937" s="31"/>
      <c r="F8937" s="31"/>
      <c r="G8937" s="31"/>
    </row>
    <row r="8938" spans="5:7" x14ac:dyDescent="0.25">
      <c r="E8938" s="31"/>
      <c r="F8938" s="31"/>
      <c r="G8938" s="31"/>
    </row>
    <row r="8939" spans="5:7" x14ac:dyDescent="0.25">
      <c r="E8939" s="31"/>
      <c r="F8939" s="31"/>
      <c r="G8939" s="31"/>
    </row>
    <row r="8940" spans="5:7" x14ac:dyDescent="0.25">
      <c r="E8940" s="31"/>
      <c r="F8940" s="31"/>
      <c r="G8940" s="31"/>
    </row>
    <row r="8941" spans="5:7" x14ac:dyDescent="0.25">
      <c r="E8941" s="31"/>
      <c r="F8941" s="31"/>
      <c r="G8941" s="31"/>
    </row>
    <row r="8942" spans="5:7" x14ac:dyDescent="0.25">
      <c r="E8942" s="31"/>
      <c r="F8942" s="31"/>
      <c r="G8942" s="31"/>
    </row>
    <row r="8943" spans="5:7" x14ac:dyDescent="0.25">
      <c r="E8943" s="31"/>
      <c r="F8943" s="31"/>
      <c r="G8943" s="31"/>
    </row>
    <row r="8944" spans="5:7" x14ac:dyDescent="0.25">
      <c r="E8944" s="31"/>
      <c r="F8944" s="31"/>
      <c r="G8944" s="31"/>
    </row>
    <row r="8945" spans="5:7" x14ac:dyDescent="0.25">
      <c r="E8945" s="31"/>
      <c r="F8945" s="31"/>
      <c r="G8945" s="31"/>
    </row>
    <row r="8946" spans="5:7" x14ac:dyDescent="0.25">
      <c r="E8946" s="31"/>
      <c r="F8946" s="31"/>
      <c r="G8946" s="31"/>
    </row>
    <row r="8947" spans="5:7" x14ac:dyDescent="0.25">
      <c r="E8947" s="31"/>
      <c r="F8947" s="31"/>
      <c r="G8947" s="31"/>
    </row>
    <row r="8948" spans="5:7" x14ac:dyDescent="0.25">
      <c r="E8948" s="31"/>
      <c r="F8948" s="31"/>
      <c r="G8948" s="31"/>
    </row>
    <row r="8949" spans="5:7" x14ac:dyDescent="0.25">
      <c r="E8949" s="31"/>
      <c r="F8949" s="31"/>
      <c r="G8949" s="31"/>
    </row>
    <row r="8950" spans="5:7" x14ac:dyDescent="0.25">
      <c r="E8950" s="31"/>
      <c r="F8950" s="31"/>
      <c r="G8950" s="31"/>
    </row>
    <row r="8951" spans="5:7" x14ac:dyDescent="0.25">
      <c r="E8951" s="31"/>
      <c r="F8951" s="31"/>
      <c r="G8951" s="31"/>
    </row>
    <row r="8952" spans="5:7" x14ac:dyDescent="0.25">
      <c r="E8952" s="31"/>
      <c r="F8952" s="31"/>
      <c r="G8952" s="31"/>
    </row>
    <row r="8953" spans="5:7" x14ac:dyDescent="0.25">
      <c r="E8953" s="31"/>
      <c r="F8953" s="31"/>
      <c r="G8953" s="31"/>
    </row>
    <row r="8954" spans="5:7" x14ac:dyDescent="0.25">
      <c r="E8954" s="31"/>
      <c r="F8954" s="31"/>
      <c r="G8954" s="31"/>
    </row>
    <row r="8955" spans="5:7" x14ac:dyDescent="0.25">
      <c r="E8955" s="31"/>
      <c r="F8955" s="31"/>
      <c r="G8955" s="31"/>
    </row>
    <row r="8956" spans="5:7" x14ac:dyDescent="0.25">
      <c r="E8956" s="31"/>
      <c r="F8956" s="31"/>
      <c r="G8956" s="31"/>
    </row>
    <row r="8957" spans="5:7" x14ac:dyDescent="0.25">
      <c r="E8957" s="31"/>
      <c r="F8957" s="31"/>
      <c r="G8957" s="31"/>
    </row>
    <row r="8958" spans="5:7" x14ac:dyDescent="0.25">
      <c r="E8958" s="31"/>
      <c r="F8958" s="31"/>
      <c r="G8958" s="31"/>
    </row>
    <row r="8959" spans="5:7" x14ac:dyDescent="0.25">
      <c r="E8959" s="31"/>
      <c r="F8959" s="31"/>
      <c r="G8959" s="31"/>
    </row>
    <row r="8960" spans="5:7" x14ac:dyDescent="0.25">
      <c r="E8960" s="31"/>
      <c r="F8960" s="31"/>
      <c r="G8960" s="31"/>
    </row>
    <row r="8961" spans="5:7" x14ac:dyDescent="0.25">
      <c r="E8961" s="31"/>
      <c r="F8961" s="31"/>
      <c r="G8961" s="31"/>
    </row>
    <row r="8962" spans="5:7" x14ac:dyDescent="0.25">
      <c r="E8962" s="31"/>
      <c r="F8962" s="31"/>
      <c r="G8962" s="31"/>
    </row>
    <row r="8963" spans="5:7" x14ac:dyDescent="0.25">
      <c r="E8963" s="31"/>
      <c r="F8963" s="31"/>
      <c r="G8963" s="31"/>
    </row>
    <row r="8964" spans="5:7" x14ac:dyDescent="0.25">
      <c r="E8964" s="31"/>
      <c r="F8964" s="31"/>
      <c r="G8964" s="31"/>
    </row>
    <row r="8965" spans="5:7" x14ac:dyDescent="0.25">
      <c r="E8965" s="31"/>
      <c r="F8965" s="31"/>
      <c r="G8965" s="31"/>
    </row>
    <row r="8966" spans="5:7" x14ac:dyDescent="0.25">
      <c r="E8966" s="31"/>
      <c r="F8966" s="31"/>
      <c r="G8966" s="31"/>
    </row>
    <row r="8967" spans="5:7" x14ac:dyDescent="0.25">
      <c r="E8967" s="31"/>
      <c r="F8967" s="31"/>
      <c r="G8967" s="31"/>
    </row>
    <row r="8968" spans="5:7" x14ac:dyDescent="0.25">
      <c r="E8968" s="31"/>
      <c r="F8968" s="31"/>
      <c r="G8968" s="31"/>
    </row>
    <row r="8969" spans="5:7" x14ac:dyDescent="0.25">
      <c r="E8969" s="31"/>
      <c r="F8969" s="31"/>
      <c r="G8969" s="31"/>
    </row>
    <row r="8970" spans="5:7" x14ac:dyDescent="0.25">
      <c r="E8970" s="31"/>
      <c r="F8970" s="31"/>
      <c r="G8970" s="31"/>
    </row>
    <row r="8971" spans="5:7" x14ac:dyDescent="0.25">
      <c r="E8971" s="31"/>
      <c r="F8971" s="31"/>
      <c r="G8971" s="31"/>
    </row>
    <row r="8972" spans="5:7" x14ac:dyDescent="0.25">
      <c r="E8972" s="31"/>
      <c r="F8972" s="31"/>
      <c r="G8972" s="31"/>
    </row>
    <row r="8973" spans="5:7" x14ac:dyDescent="0.25">
      <c r="E8973" s="31"/>
      <c r="F8973" s="31"/>
      <c r="G8973" s="31"/>
    </row>
    <row r="8974" spans="5:7" x14ac:dyDescent="0.25">
      <c r="E8974" s="31"/>
      <c r="F8974" s="31"/>
      <c r="G8974" s="31"/>
    </row>
    <row r="8975" spans="5:7" x14ac:dyDescent="0.25">
      <c r="E8975" s="31"/>
      <c r="F8975" s="31"/>
      <c r="G8975" s="31"/>
    </row>
    <row r="8976" spans="5:7" x14ac:dyDescent="0.25">
      <c r="E8976" s="31"/>
      <c r="F8976" s="31"/>
      <c r="G8976" s="31"/>
    </row>
    <row r="8977" spans="5:7" x14ac:dyDescent="0.25">
      <c r="E8977" s="31"/>
      <c r="F8977" s="31"/>
      <c r="G8977" s="31"/>
    </row>
    <row r="8978" spans="5:7" x14ac:dyDescent="0.25">
      <c r="E8978" s="31"/>
      <c r="F8978" s="31"/>
      <c r="G8978" s="31"/>
    </row>
    <row r="8979" spans="5:7" x14ac:dyDescent="0.25">
      <c r="E8979" s="31"/>
      <c r="F8979" s="31"/>
      <c r="G8979" s="31"/>
    </row>
    <row r="8980" spans="5:7" x14ac:dyDescent="0.25">
      <c r="E8980" s="31"/>
      <c r="F8980" s="31"/>
      <c r="G8980" s="31"/>
    </row>
    <row r="8981" spans="5:7" x14ac:dyDescent="0.25">
      <c r="E8981" s="31"/>
      <c r="F8981" s="31"/>
      <c r="G8981" s="31"/>
    </row>
    <row r="8982" spans="5:7" x14ac:dyDescent="0.25">
      <c r="E8982" s="31"/>
      <c r="F8982" s="31"/>
      <c r="G8982" s="31"/>
    </row>
    <row r="8983" spans="5:7" x14ac:dyDescent="0.25">
      <c r="E8983" s="31"/>
      <c r="F8983" s="31"/>
      <c r="G8983" s="31"/>
    </row>
    <row r="8984" spans="5:7" x14ac:dyDescent="0.25">
      <c r="E8984" s="31"/>
      <c r="F8984" s="31"/>
      <c r="G8984" s="31"/>
    </row>
    <row r="8985" spans="5:7" x14ac:dyDescent="0.25">
      <c r="E8985" s="31"/>
      <c r="F8985" s="31"/>
      <c r="G8985" s="31"/>
    </row>
    <row r="8986" spans="5:7" x14ac:dyDescent="0.25">
      <c r="E8986" s="31"/>
      <c r="F8986" s="31"/>
      <c r="G8986" s="31"/>
    </row>
    <row r="8987" spans="5:7" x14ac:dyDescent="0.25">
      <c r="E8987" s="31"/>
      <c r="F8987" s="31"/>
      <c r="G8987" s="31"/>
    </row>
    <row r="8988" spans="5:7" x14ac:dyDescent="0.25">
      <c r="E8988" s="31"/>
      <c r="F8988" s="31"/>
      <c r="G8988" s="31"/>
    </row>
    <row r="8989" spans="5:7" x14ac:dyDescent="0.25">
      <c r="E8989" s="31"/>
      <c r="F8989" s="31"/>
      <c r="G8989" s="31"/>
    </row>
    <row r="8990" spans="5:7" x14ac:dyDescent="0.25">
      <c r="E8990" s="31"/>
      <c r="F8990" s="31"/>
      <c r="G8990" s="31"/>
    </row>
    <row r="8991" spans="5:7" x14ac:dyDescent="0.25">
      <c r="E8991" s="31"/>
      <c r="F8991" s="31"/>
      <c r="G8991" s="31"/>
    </row>
    <row r="8992" spans="5:7" x14ac:dyDescent="0.25">
      <c r="E8992" s="31"/>
      <c r="F8992" s="31"/>
      <c r="G8992" s="31"/>
    </row>
    <row r="8993" spans="5:7" x14ac:dyDescent="0.25">
      <c r="E8993" s="31"/>
      <c r="F8993" s="31"/>
      <c r="G8993" s="31"/>
    </row>
    <row r="8994" spans="5:7" x14ac:dyDescent="0.25">
      <c r="E8994" s="31"/>
      <c r="F8994" s="31"/>
      <c r="G8994" s="31"/>
    </row>
    <row r="8995" spans="5:7" x14ac:dyDescent="0.25">
      <c r="E8995" s="31"/>
      <c r="F8995" s="31"/>
      <c r="G8995" s="31"/>
    </row>
    <row r="8996" spans="5:7" x14ac:dyDescent="0.25">
      <c r="E8996" s="31"/>
      <c r="F8996" s="31"/>
      <c r="G8996" s="31"/>
    </row>
    <row r="8997" spans="5:7" x14ac:dyDescent="0.25">
      <c r="E8997" s="31"/>
      <c r="F8997" s="31"/>
      <c r="G8997" s="31"/>
    </row>
    <row r="8998" spans="5:7" x14ac:dyDescent="0.25">
      <c r="E8998" s="31"/>
      <c r="F8998" s="31"/>
      <c r="G8998" s="31"/>
    </row>
    <row r="8999" spans="5:7" x14ac:dyDescent="0.25">
      <c r="E8999" s="31"/>
      <c r="F8999" s="31"/>
      <c r="G8999" s="31"/>
    </row>
    <row r="9000" spans="5:7" x14ac:dyDescent="0.25">
      <c r="E9000" s="31"/>
      <c r="F9000" s="31"/>
      <c r="G9000" s="31"/>
    </row>
    <row r="9001" spans="5:7" x14ac:dyDescent="0.25">
      <c r="E9001" s="31"/>
      <c r="F9001" s="31"/>
      <c r="G9001" s="31"/>
    </row>
    <row r="9002" spans="5:7" x14ac:dyDescent="0.25">
      <c r="E9002" s="31"/>
      <c r="F9002" s="31"/>
      <c r="G9002" s="31"/>
    </row>
    <row r="9003" spans="5:7" x14ac:dyDescent="0.25">
      <c r="E9003" s="31"/>
      <c r="F9003" s="31"/>
      <c r="G9003" s="31"/>
    </row>
    <row r="9004" spans="5:7" x14ac:dyDescent="0.25">
      <c r="E9004" s="31"/>
      <c r="F9004" s="31"/>
      <c r="G9004" s="31"/>
    </row>
    <row r="9005" spans="5:7" x14ac:dyDescent="0.25">
      <c r="E9005" s="31"/>
      <c r="F9005" s="31"/>
      <c r="G9005" s="31"/>
    </row>
    <row r="9006" spans="5:7" x14ac:dyDescent="0.25">
      <c r="E9006" s="31"/>
      <c r="F9006" s="31"/>
      <c r="G9006" s="31"/>
    </row>
    <row r="9007" spans="5:7" x14ac:dyDescent="0.25">
      <c r="E9007" s="31"/>
      <c r="F9007" s="31"/>
      <c r="G9007" s="31"/>
    </row>
    <row r="9008" spans="5:7" x14ac:dyDescent="0.25">
      <c r="E9008" s="31"/>
      <c r="F9008" s="31"/>
      <c r="G9008" s="31"/>
    </row>
    <row r="9009" spans="5:7" x14ac:dyDescent="0.25">
      <c r="E9009" s="31"/>
      <c r="F9009" s="31"/>
      <c r="G9009" s="31"/>
    </row>
    <row r="9010" spans="5:7" x14ac:dyDescent="0.25">
      <c r="E9010" s="31"/>
      <c r="F9010" s="31"/>
      <c r="G9010" s="31"/>
    </row>
    <row r="9011" spans="5:7" x14ac:dyDescent="0.25">
      <c r="E9011" s="31"/>
      <c r="F9011" s="31"/>
      <c r="G9011" s="31"/>
    </row>
    <row r="9012" spans="5:7" x14ac:dyDescent="0.25">
      <c r="E9012" s="31"/>
      <c r="F9012" s="31"/>
      <c r="G9012" s="31"/>
    </row>
    <row r="9013" spans="5:7" x14ac:dyDescent="0.25">
      <c r="E9013" s="31"/>
      <c r="F9013" s="31"/>
      <c r="G9013" s="31"/>
    </row>
    <row r="9014" spans="5:7" x14ac:dyDescent="0.25">
      <c r="E9014" s="31"/>
      <c r="F9014" s="31"/>
      <c r="G9014" s="31"/>
    </row>
    <row r="9015" spans="5:7" x14ac:dyDescent="0.25">
      <c r="E9015" s="31"/>
      <c r="F9015" s="31"/>
      <c r="G9015" s="31"/>
    </row>
    <row r="9016" spans="5:7" x14ac:dyDescent="0.25">
      <c r="E9016" s="31"/>
      <c r="F9016" s="31"/>
      <c r="G9016" s="31"/>
    </row>
    <row r="9017" spans="5:7" x14ac:dyDescent="0.25">
      <c r="E9017" s="31"/>
      <c r="F9017" s="31"/>
      <c r="G9017" s="31"/>
    </row>
    <row r="9018" spans="5:7" x14ac:dyDescent="0.25">
      <c r="E9018" s="31"/>
      <c r="F9018" s="31"/>
      <c r="G9018" s="31"/>
    </row>
    <row r="9019" spans="5:7" x14ac:dyDescent="0.25">
      <c r="E9019" s="31"/>
      <c r="F9019" s="31"/>
      <c r="G9019" s="31"/>
    </row>
    <row r="9020" spans="5:7" x14ac:dyDescent="0.25">
      <c r="E9020" s="31"/>
      <c r="F9020" s="31"/>
      <c r="G9020" s="31"/>
    </row>
    <row r="9021" spans="5:7" x14ac:dyDescent="0.25">
      <c r="E9021" s="31"/>
      <c r="F9021" s="31"/>
      <c r="G9021" s="31"/>
    </row>
    <row r="9022" spans="5:7" x14ac:dyDescent="0.25">
      <c r="E9022" s="31"/>
      <c r="F9022" s="31"/>
      <c r="G9022" s="31"/>
    </row>
    <row r="9023" spans="5:7" x14ac:dyDescent="0.25">
      <c r="E9023" s="31"/>
      <c r="F9023" s="31"/>
      <c r="G9023" s="31"/>
    </row>
    <row r="9024" spans="5:7" x14ac:dyDescent="0.25">
      <c r="E9024" s="31"/>
      <c r="F9024" s="31"/>
      <c r="G9024" s="31"/>
    </row>
    <row r="9025" spans="5:7" x14ac:dyDescent="0.25">
      <c r="E9025" s="31"/>
      <c r="F9025" s="31"/>
      <c r="G9025" s="31"/>
    </row>
    <row r="9026" spans="5:7" x14ac:dyDescent="0.25">
      <c r="E9026" s="31"/>
      <c r="F9026" s="31"/>
      <c r="G9026" s="31"/>
    </row>
    <row r="9027" spans="5:7" x14ac:dyDescent="0.25">
      <c r="E9027" s="31"/>
      <c r="F9027" s="31"/>
      <c r="G9027" s="31"/>
    </row>
    <row r="9028" spans="5:7" x14ac:dyDescent="0.25">
      <c r="E9028" s="31"/>
      <c r="F9028" s="31"/>
      <c r="G9028" s="31"/>
    </row>
    <row r="9029" spans="5:7" x14ac:dyDescent="0.25">
      <c r="E9029" s="31"/>
      <c r="F9029" s="31"/>
      <c r="G9029" s="31"/>
    </row>
    <row r="9030" spans="5:7" x14ac:dyDescent="0.25">
      <c r="E9030" s="31"/>
      <c r="F9030" s="31"/>
      <c r="G9030" s="31"/>
    </row>
    <row r="9031" spans="5:7" x14ac:dyDescent="0.25">
      <c r="E9031" s="31"/>
      <c r="F9031" s="31"/>
      <c r="G9031" s="31"/>
    </row>
    <row r="9032" spans="5:7" x14ac:dyDescent="0.25">
      <c r="E9032" s="31"/>
      <c r="F9032" s="31"/>
      <c r="G9032" s="31"/>
    </row>
    <row r="9033" spans="5:7" x14ac:dyDescent="0.25">
      <c r="E9033" s="31"/>
      <c r="F9033" s="31"/>
      <c r="G9033" s="31"/>
    </row>
    <row r="9034" spans="5:7" x14ac:dyDescent="0.25">
      <c r="E9034" s="31"/>
      <c r="F9034" s="31"/>
      <c r="G9034" s="31"/>
    </row>
    <row r="9035" spans="5:7" x14ac:dyDescent="0.25">
      <c r="E9035" s="31"/>
      <c r="F9035" s="31"/>
      <c r="G9035" s="31"/>
    </row>
    <row r="9036" spans="5:7" x14ac:dyDescent="0.25">
      <c r="E9036" s="31"/>
      <c r="F9036" s="31"/>
      <c r="G9036" s="31"/>
    </row>
    <row r="9037" spans="5:7" x14ac:dyDescent="0.25">
      <c r="E9037" s="31"/>
      <c r="F9037" s="31"/>
      <c r="G9037" s="31"/>
    </row>
    <row r="9038" spans="5:7" x14ac:dyDescent="0.25">
      <c r="E9038" s="31"/>
      <c r="F9038" s="31"/>
      <c r="G9038" s="31"/>
    </row>
    <row r="9039" spans="5:7" x14ac:dyDescent="0.25">
      <c r="E9039" s="31"/>
      <c r="F9039" s="31"/>
      <c r="G9039" s="31"/>
    </row>
    <row r="9040" spans="5:7" x14ac:dyDescent="0.25">
      <c r="E9040" s="31"/>
      <c r="F9040" s="31"/>
      <c r="G9040" s="31"/>
    </row>
    <row r="9041" spans="5:7" x14ac:dyDescent="0.25">
      <c r="E9041" s="31"/>
      <c r="F9041" s="31"/>
      <c r="G9041" s="31"/>
    </row>
    <row r="9042" spans="5:7" x14ac:dyDescent="0.25">
      <c r="E9042" s="31"/>
      <c r="F9042" s="31"/>
      <c r="G9042" s="31"/>
    </row>
    <row r="9043" spans="5:7" x14ac:dyDescent="0.25">
      <c r="E9043" s="31"/>
      <c r="F9043" s="31"/>
      <c r="G9043" s="31"/>
    </row>
    <row r="9044" spans="5:7" x14ac:dyDescent="0.25">
      <c r="E9044" s="31"/>
      <c r="F9044" s="31"/>
      <c r="G9044" s="31"/>
    </row>
    <row r="9045" spans="5:7" x14ac:dyDescent="0.25">
      <c r="E9045" s="31"/>
      <c r="F9045" s="31"/>
      <c r="G9045" s="31"/>
    </row>
    <row r="9046" spans="5:7" x14ac:dyDescent="0.25">
      <c r="E9046" s="31"/>
      <c r="F9046" s="31"/>
      <c r="G9046" s="31"/>
    </row>
    <row r="9047" spans="5:7" x14ac:dyDescent="0.25">
      <c r="E9047" s="31"/>
      <c r="F9047" s="31"/>
      <c r="G9047" s="31"/>
    </row>
    <row r="9048" spans="5:7" x14ac:dyDescent="0.25">
      <c r="E9048" s="31"/>
      <c r="F9048" s="31"/>
      <c r="G9048" s="31"/>
    </row>
    <row r="9049" spans="5:7" x14ac:dyDescent="0.25">
      <c r="E9049" s="31"/>
      <c r="F9049" s="31"/>
      <c r="G9049" s="31"/>
    </row>
    <row r="9050" spans="5:7" x14ac:dyDescent="0.25">
      <c r="E9050" s="31"/>
      <c r="F9050" s="31"/>
      <c r="G9050" s="31"/>
    </row>
    <row r="9051" spans="5:7" x14ac:dyDescent="0.25">
      <c r="E9051" s="31"/>
      <c r="F9051" s="31"/>
      <c r="G9051" s="31"/>
    </row>
    <row r="9052" spans="5:7" x14ac:dyDescent="0.25">
      <c r="E9052" s="31"/>
      <c r="F9052" s="31"/>
      <c r="G9052" s="31"/>
    </row>
    <row r="9053" spans="5:7" x14ac:dyDescent="0.25">
      <c r="E9053" s="31"/>
      <c r="F9053" s="31"/>
      <c r="G9053" s="31"/>
    </row>
    <row r="9054" spans="5:7" x14ac:dyDescent="0.25">
      <c r="E9054" s="31"/>
      <c r="F9054" s="31"/>
      <c r="G9054" s="31"/>
    </row>
    <row r="9055" spans="5:7" x14ac:dyDescent="0.25">
      <c r="E9055" s="31"/>
      <c r="F9055" s="31"/>
      <c r="G9055" s="31"/>
    </row>
    <row r="9056" spans="5:7" x14ac:dyDescent="0.25">
      <c r="E9056" s="31"/>
      <c r="F9056" s="31"/>
      <c r="G9056" s="31"/>
    </row>
    <row r="9057" spans="5:7" x14ac:dyDescent="0.25">
      <c r="E9057" s="31"/>
      <c r="F9057" s="31"/>
      <c r="G9057" s="31"/>
    </row>
    <row r="9058" spans="5:7" x14ac:dyDescent="0.25">
      <c r="E9058" s="31"/>
      <c r="F9058" s="31"/>
      <c r="G9058" s="31"/>
    </row>
    <row r="9059" spans="5:7" x14ac:dyDescent="0.25">
      <c r="E9059" s="31"/>
      <c r="F9059" s="31"/>
      <c r="G9059" s="31"/>
    </row>
    <row r="9060" spans="5:7" x14ac:dyDescent="0.25">
      <c r="E9060" s="31"/>
      <c r="F9060" s="31"/>
      <c r="G9060" s="31"/>
    </row>
    <row r="9061" spans="5:7" x14ac:dyDescent="0.25">
      <c r="E9061" s="31"/>
      <c r="F9061" s="31"/>
      <c r="G9061" s="31"/>
    </row>
    <row r="9062" spans="5:7" x14ac:dyDescent="0.25">
      <c r="E9062" s="31"/>
      <c r="F9062" s="31"/>
      <c r="G9062" s="31"/>
    </row>
    <row r="9063" spans="5:7" x14ac:dyDescent="0.25">
      <c r="E9063" s="31"/>
      <c r="F9063" s="31"/>
      <c r="G9063" s="31"/>
    </row>
    <row r="9064" spans="5:7" x14ac:dyDescent="0.25">
      <c r="E9064" s="31"/>
      <c r="F9064" s="31"/>
      <c r="G9064" s="31"/>
    </row>
    <row r="9065" spans="5:7" x14ac:dyDescent="0.25">
      <c r="E9065" s="31"/>
      <c r="F9065" s="31"/>
      <c r="G9065" s="31"/>
    </row>
    <row r="9066" spans="5:7" x14ac:dyDescent="0.25">
      <c r="E9066" s="31"/>
      <c r="F9066" s="31"/>
      <c r="G9066" s="31"/>
    </row>
    <row r="9067" spans="5:7" x14ac:dyDescent="0.25">
      <c r="E9067" s="31"/>
      <c r="F9067" s="31"/>
      <c r="G9067" s="31"/>
    </row>
    <row r="9068" spans="5:7" x14ac:dyDescent="0.25">
      <c r="E9068" s="31"/>
      <c r="F9068" s="31"/>
      <c r="G9068" s="31"/>
    </row>
    <row r="9069" spans="5:7" x14ac:dyDescent="0.25">
      <c r="E9069" s="31"/>
      <c r="F9069" s="31"/>
      <c r="G9069" s="31"/>
    </row>
    <row r="9070" spans="5:7" x14ac:dyDescent="0.25">
      <c r="E9070" s="31"/>
      <c r="F9070" s="31"/>
      <c r="G9070" s="31"/>
    </row>
    <row r="9071" spans="5:7" x14ac:dyDescent="0.25">
      <c r="E9071" s="31"/>
      <c r="F9071" s="31"/>
      <c r="G9071" s="31"/>
    </row>
    <row r="9072" spans="5:7" x14ac:dyDescent="0.25">
      <c r="E9072" s="31"/>
      <c r="F9072" s="31"/>
      <c r="G9072" s="31"/>
    </row>
    <row r="9073" spans="5:7" x14ac:dyDescent="0.25">
      <c r="E9073" s="31"/>
      <c r="F9073" s="31"/>
      <c r="G9073" s="31"/>
    </row>
    <row r="9074" spans="5:7" x14ac:dyDescent="0.25">
      <c r="E9074" s="31"/>
      <c r="F9074" s="31"/>
      <c r="G9074" s="31"/>
    </row>
    <row r="9075" spans="5:7" x14ac:dyDescent="0.25">
      <c r="E9075" s="31"/>
      <c r="F9075" s="31"/>
      <c r="G9075" s="31"/>
    </row>
    <row r="9076" spans="5:7" x14ac:dyDescent="0.25">
      <c r="E9076" s="31"/>
      <c r="F9076" s="31"/>
      <c r="G9076" s="31"/>
    </row>
    <row r="9077" spans="5:7" x14ac:dyDescent="0.25">
      <c r="E9077" s="31"/>
      <c r="F9077" s="31"/>
      <c r="G9077" s="31"/>
    </row>
    <row r="9078" spans="5:7" x14ac:dyDescent="0.25">
      <c r="E9078" s="31"/>
      <c r="F9078" s="31"/>
      <c r="G9078" s="31"/>
    </row>
    <row r="9079" spans="5:7" x14ac:dyDescent="0.25">
      <c r="E9079" s="31"/>
      <c r="F9079" s="31"/>
      <c r="G9079" s="31"/>
    </row>
    <row r="9080" spans="5:7" x14ac:dyDescent="0.25">
      <c r="E9080" s="31"/>
      <c r="F9080" s="31"/>
      <c r="G9080" s="31"/>
    </row>
    <row r="9081" spans="5:7" x14ac:dyDescent="0.25">
      <c r="E9081" s="31"/>
      <c r="F9081" s="31"/>
      <c r="G9081" s="31"/>
    </row>
    <row r="9082" spans="5:7" x14ac:dyDescent="0.25">
      <c r="E9082" s="31"/>
      <c r="F9082" s="31"/>
      <c r="G9082" s="31"/>
    </row>
    <row r="9083" spans="5:7" x14ac:dyDescent="0.25">
      <c r="E9083" s="31"/>
      <c r="F9083" s="31"/>
      <c r="G9083" s="31"/>
    </row>
    <row r="9084" spans="5:7" x14ac:dyDescent="0.25">
      <c r="E9084" s="31"/>
      <c r="F9084" s="31"/>
      <c r="G9084" s="31"/>
    </row>
    <row r="9085" spans="5:7" x14ac:dyDescent="0.25">
      <c r="E9085" s="31"/>
      <c r="F9085" s="31"/>
      <c r="G9085" s="31"/>
    </row>
    <row r="9086" spans="5:7" x14ac:dyDescent="0.25">
      <c r="E9086" s="31"/>
      <c r="F9086" s="31"/>
      <c r="G9086" s="31"/>
    </row>
    <row r="9087" spans="5:7" x14ac:dyDescent="0.25">
      <c r="E9087" s="31"/>
      <c r="F9087" s="31"/>
      <c r="G9087" s="31"/>
    </row>
    <row r="9088" spans="5:7" x14ac:dyDescent="0.25">
      <c r="E9088" s="31"/>
      <c r="F9088" s="31"/>
      <c r="G9088" s="31"/>
    </row>
    <row r="9089" spans="5:7" x14ac:dyDescent="0.25">
      <c r="E9089" s="31"/>
      <c r="F9089" s="31"/>
      <c r="G9089" s="31"/>
    </row>
    <row r="9090" spans="5:7" x14ac:dyDescent="0.25">
      <c r="E9090" s="31"/>
      <c r="F9090" s="31"/>
      <c r="G9090" s="31"/>
    </row>
    <row r="9091" spans="5:7" x14ac:dyDescent="0.25">
      <c r="E9091" s="31"/>
      <c r="F9091" s="31"/>
      <c r="G9091" s="31"/>
    </row>
    <row r="9092" spans="5:7" x14ac:dyDescent="0.25">
      <c r="E9092" s="31"/>
      <c r="F9092" s="31"/>
      <c r="G9092" s="31"/>
    </row>
    <row r="9093" spans="5:7" x14ac:dyDescent="0.25">
      <c r="E9093" s="31"/>
      <c r="F9093" s="31"/>
      <c r="G9093" s="31"/>
    </row>
    <row r="9094" spans="5:7" x14ac:dyDescent="0.25">
      <c r="E9094" s="31"/>
      <c r="F9094" s="31"/>
      <c r="G9094" s="31"/>
    </row>
    <row r="9095" spans="5:7" x14ac:dyDescent="0.25">
      <c r="E9095" s="31"/>
      <c r="F9095" s="31"/>
      <c r="G9095" s="31"/>
    </row>
    <row r="9096" spans="5:7" x14ac:dyDescent="0.25">
      <c r="E9096" s="31"/>
      <c r="F9096" s="31"/>
      <c r="G9096" s="31"/>
    </row>
    <row r="9097" spans="5:7" x14ac:dyDescent="0.25">
      <c r="E9097" s="31"/>
      <c r="F9097" s="31"/>
      <c r="G9097" s="31"/>
    </row>
    <row r="9098" spans="5:7" x14ac:dyDescent="0.25">
      <c r="E9098" s="31"/>
      <c r="F9098" s="31"/>
      <c r="G9098" s="31"/>
    </row>
    <row r="9099" spans="5:7" x14ac:dyDescent="0.25">
      <c r="E9099" s="31"/>
      <c r="F9099" s="31"/>
      <c r="G9099" s="31"/>
    </row>
    <row r="9100" spans="5:7" x14ac:dyDescent="0.25">
      <c r="E9100" s="31"/>
      <c r="F9100" s="31"/>
      <c r="G9100" s="31"/>
    </row>
    <row r="9101" spans="5:7" x14ac:dyDescent="0.25">
      <c r="E9101" s="31"/>
      <c r="F9101" s="31"/>
      <c r="G9101" s="31"/>
    </row>
    <row r="9102" spans="5:7" x14ac:dyDescent="0.25">
      <c r="E9102" s="31"/>
      <c r="F9102" s="31"/>
      <c r="G9102" s="31"/>
    </row>
    <row r="9103" spans="5:7" x14ac:dyDescent="0.25">
      <c r="E9103" s="31"/>
      <c r="F9103" s="31"/>
      <c r="G9103" s="31"/>
    </row>
    <row r="9104" spans="5:7" x14ac:dyDescent="0.25">
      <c r="E9104" s="31"/>
      <c r="F9104" s="31"/>
      <c r="G9104" s="31"/>
    </row>
    <row r="9105" spans="5:7" x14ac:dyDescent="0.25">
      <c r="E9105" s="31"/>
      <c r="F9105" s="31"/>
      <c r="G9105" s="31"/>
    </row>
    <row r="9106" spans="5:7" x14ac:dyDescent="0.25">
      <c r="E9106" s="31"/>
      <c r="F9106" s="31"/>
      <c r="G9106" s="31"/>
    </row>
    <row r="9107" spans="5:7" x14ac:dyDescent="0.25">
      <c r="E9107" s="31"/>
      <c r="F9107" s="31"/>
      <c r="G9107" s="31"/>
    </row>
    <row r="9108" spans="5:7" x14ac:dyDescent="0.25">
      <c r="E9108" s="31"/>
      <c r="F9108" s="31"/>
      <c r="G9108" s="31"/>
    </row>
    <row r="9109" spans="5:7" x14ac:dyDescent="0.25">
      <c r="E9109" s="31"/>
      <c r="F9109" s="31"/>
      <c r="G9109" s="31"/>
    </row>
    <row r="9110" spans="5:7" x14ac:dyDescent="0.25">
      <c r="E9110" s="31"/>
      <c r="F9110" s="31"/>
      <c r="G9110" s="31"/>
    </row>
    <row r="9111" spans="5:7" x14ac:dyDescent="0.25">
      <c r="E9111" s="31"/>
      <c r="F9111" s="31"/>
      <c r="G9111" s="31"/>
    </row>
    <row r="9112" spans="5:7" x14ac:dyDescent="0.25">
      <c r="E9112" s="31"/>
      <c r="F9112" s="31"/>
      <c r="G9112" s="31"/>
    </row>
    <row r="9113" spans="5:7" x14ac:dyDescent="0.25">
      <c r="E9113" s="31"/>
      <c r="F9113" s="31"/>
      <c r="G9113" s="31"/>
    </row>
    <row r="9114" spans="5:7" x14ac:dyDescent="0.25">
      <c r="E9114" s="31"/>
      <c r="F9114" s="31"/>
      <c r="G9114" s="31"/>
    </row>
    <row r="9115" spans="5:7" x14ac:dyDescent="0.25">
      <c r="E9115" s="31"/>
      <c r="F9115" s="31"/>
      <c r="G9115" s="31"/>
    </row>
    <row r="9116" spans="5:7" x14ac:dyDescent="0.25">
      <c r="E9116" s="31"/>
      <c r="F9116" s="31"/>
      <c r="G9116" s="31"/>
    </row>
    <row r="9117" spans="5:7" x14ac:dyDescent="0.25">
      <c r="E9117" s="31"/>
      <c r="F9117" s="31"/>
      <c r="G9117" s="31"/>
    </row>
    <row r="9118" spans="5:7" x14ac:dyDescent="0.25">
      <c r="E9118" s="31"/>
      <c r="F9118" s="31"/>
      <c r="G9118" s="31"/>
    </row>
    <row r="9119" spans="5:7" x14ac:dyDescent="0.25">
      <c r="E9119" s="31"/>
      <c r="F9119" s="31"/>
      <c r="G9119" s="31"/>
    </row>
    <row r="9120" spans="5:7" x14ac:dyDescent="0.25">
      <c r="E9120" s="31"/>
      <c r="F9120" s="31"/>
      <c r="G9120" s="31"/>
    </row>
    <row r="9121" spans="5:7" x14ac:dyDescent="0.25">
      <c r="E9121" s="31"/>
      <c r="F9121" s="31"/>
      <c r="G9121" s="31"/>
    </row>
    <row r="9122" spans="5:7" x14ac:dyDescent="0.25">
      <c r="E9122" s="31"/>
      <c r="F9122" s="31"/>
      <c r="G9122" s="31"/>
    </row>
    <row r="9123" spans="5:7" x14ac:dyDescent="0.25">
      <c r="E9123" s="31"/>
      <c r="F9123" s="31"/>
      <c r="G9123" s="31"/>
    </row>
    <row r="9124" spans="5:7" x14ac:dyDescent="0.25">
      <c r="E9124" s="31"/>
      <c r="F9124" s="31"/>
      <c r="G9124" s="31"/>
    </row>
    <row r="9125" spans="5:7" x14ac:dyDescent="0.25">
      <c r="E9125" s="31"/>
      <c r="F9125" s="31"/>
      <c r="G9125" s="31"/>
    </row>
    <row r="9126" spans="5:7" x14ac:dyDescent="0.25">
      <c r="E9126" s="31"/>
      <c r="F9126" s="31"/>
      <c r="G9126" s="31"/>
    </row>
    <row r="9127" spans="5:7" x14ac:dyDescent="0.25">
      <c r="E9127" s="31"/>
      <c r="F9127" s="31"/>
      <c r="G9127" s="31"/>
    </row>
    <row r="9128" spans="5:7" x14ac:dyDescent="0.25">
      <c r="E9128" s="31"/>
      <c r="F9128" s="31"/>
      <c r="G9128" s="31"/>
    </row>
    <row r="9129" spans="5:7" x14ac:dyDescent="0.25">
      <c r="E9129" s="31"/>
      <c r="F9129" s="31"/>
      <c r="G9129" s="31"/>
    </row>
    <row r="9130" spans="5:7" x14ac:dyDescent="0.25">
      <c r="E9130" s="31"/>
      <c r="F9130" s="31"/>
      <c r="G9130" s="31"/>
    </row>
    <row r="9131" spans="5:7" x14ac:dyDescent="0.25">
      <c r="E9131" s="31"/>
      <c r="F9131" s="31"/>
      <c r="G9131" s="31"/>
    </row>
    <row r="9132" spans="5:7" x14ac:dyDescent="0.25">
      <c r="E9132" s="31"/>
      <c r="F9132" s="31"/>
      <c r="G9132" s="31"/>
    </row>
    <row r="9133" spans="5:7" x14ac:dyDescent="0.25">
      <c r="E9133" s="31"/>
      <c r="F9133" s="31"/>
      <c r="G9133" s="31"/>
    </row>
    <row r="9134" spans="5:7" x14ac:dyDescent="0.25">
      <c r="E9134" s="31"/>
      <c r="F9134" s="31"/>
      <c r="G9134" s="31"/>
    </row>
    <row r="9135" spans="5:7" x14ac:dyDescent="0.25">
      <c r="E9135" s="31"/>
      <c r="F9135" s="31"/>
      <c r="G9135" s="31"/>
    </row>
    <row r="9136" spans="5:7" x14ac:dyDescent="0.25">
      <c r="E9136" s="31"/>
      <c r="F9136" s="31"/>
      <c r="G9136" s="31"/>
    </row>
    <row r="9137" spans="5:7" x14ac:dyDescent="0.25">
      <c r="E9137" s="31"/>
      <c r="F9137" s="31"/>
      <c r="G9137" s="31"/>
    </row>
    <row r="9138" spans="5:7" x14ac:dyDescent="0.25">
      <c r="E9138" s="31"/>
      <c r="F9138" s="31"/>
      <c r="G9138" s="31"/>
    </row>
    <row r="9139" spans="5:7" x14ac:dyDescent="0.25">
      <c r="E9139" s="31"/>
      <c r="F9139" s="31"/>
      <c r="G9139" s="31"/>
    </row>
    <row r="9140" spans="5:7" x14ac:dyDescent="0.25">
      <c r="E9140" s="31"/>
      <c r="F9140" s="31"/>
      <c r="G9140" s="31"/>
    </row>
    <row r="9141" spans="5:7" x14ac:dyDescent="0.25">
      <c r="E9141" s="31"/>
      <c r="F9141" s="31"/>
      <c r="G9141" s="31"/>
    </row>
    <row r="9142" spans="5:7" x14ac:dyDescent="0.25">
      <c r="E9142" s="31"/>
      <c r="F9142" s="31"/>
      <c r="G9142" s="31"/>
    </row>
    <row r="9143" spans="5:7" x14ac:dyDescent="0.25">
      <c r="E9143" s="31"/>
      <c r="F9143" s="31"/>
      <c r="G9143" s="31"/>
    </row>
    <row r="9144" spans="5:7" x14ac:dyDescent="0.25">
      <c r="E9144" s="31"/>
      <c r="F9144" s="31"/>
      <c r="G9144" s="31"/>
    </row>
    <row r="9145" spans="5:7" x14ac:dyDescent="0.25">
      <c r="E9145" s="31"/>
      <c r="F9145" s="31"/>
      <c r="G9145" s="31"/>
    </row>
    <row r="9146" spans="5:7" x14ac:dyDescent="0.25">
      <c r="E9146" s="31"/>
      <c r="F9146" s="31"/>
      <c r="G9146" s="31"/>
    </row>
    <row r="9147" spans="5:7" x14ac:dyDescent="0.25">
      <c r="E9147" s="31"/>
      <c r="F9147" s="31"/>
      <c r="G9147" s="31"/>
    </row>
    <row r="9148" spans="5:7" x14ac:dyDescent="0.25">
      <c r="E9148" s="31"/>
      <c r="F9148" s="31"/>
      <c r="G9148" s="31"/>
    </row>
    <row r="9149" spans="5:7" x14ac:dyDescent="0.25">
      <c r="E9149" s="31"/>
      <c r="F9149" s="31"/>
      <c r="G9149" s="31"/>
    </row>
    <row r="9150" spans="5:7" x14ac:dyDescent="0.25">
      <c r="E9150" s="31"/>
      <c r="F9150" s="31"/>
      <c r="G9150" s="31"/>
    </row>
    <row r="9151" spans="5:7" x14ac:dyDescent="0.25">
      <c r="E9151" s="31"/>
      <c r="F9151" s="31"/>
      <c r="G9151" s="31"/>
    </row>
    <row r="9152" spans="5:7" x14ac:dyDescent="0.25">
      <c r="E9152" s="31"/>
      <c r="F9152" s="31"/>
      <c r="G9152" s="31"/>
    </row>
    <row r="9153" spans="5:7" x14ac:dyDescent="0.25">
      <c r="E9153" s="31"/>
      <c r="F9153" s="31"/>
      <c r="G9153" s="31"/>
    </row>
    <row r="9154" spans="5:7" x14ac:dyDescent="0.25">
      <c r="E9154" s="31"/>
      <c r="F9154" s="31"/>
      <c r="G9154" s="31"/>
    </row>
    <row r="9155" spans="5:7" x14ac:dyDescent="0.25">
      <c r="E9155" s="31"/>
      <c r="F9155" s="31"/>
      <c r="G9155" s="31"/>
    </row>
    <row r="9156" spans="5:7" x14ac:dyDescent="0.25">
      <c r="E9156" s="31"/>
      <c r="F9156" s="31"/>
      <c r="G9156" s="31"/>
    </row>
    <row r="9157" spans="5:7" x14ac:dyDescent="0.25">
      <c r="E9157" s="31"/>
      <c r="F9157" s="31"/>
      <c r="G9157" s="31"/>
    </row>
    <row r="9158" spans="5:7" x14ac:dyDescent="0.25">
      <c r="E9158" s="31"/>
      <c r="F9158" s="31"/>
      <c r="G9158" s="31"/>
    </row>
    <row r="9159" spans="5:7" x14ac:dyDescent="0.25">
      <c r="E9159" s="31"/>
      <c r="F9159" s="31"/>
      <c r="G9159" s="31"/>
    </row>
    <row r="9160" spans="5:7" x14ac:dyDescent="0.25">
      <c r="E9160" s="31"/>
      <c r="F9160" s="31"/>
      <c r="G9160" s="31"/>
    </row>
    <row r="9161" spans="5:7" x14ac:dyDescent="0.25">
      <c r="E9161" s="31"/>
      <c r="F9161" s="31"/>
      <c r="G9161" s="31"/>
    </row>
    <row r="9162" spans="5:7" x14ac:dyDescent="0.25">
      <c r="E9162" s="31"/>
      <c r="F9162" s="31"/>
      <c r="G9162" s="31"/>
    </row>
    <row r="9163" spans="5:7" x14ac:dyDescent="0.25">
      <c r="E9163" s="31"/>
      <c r="F9163" s="31"/>
      <c r="G9163" s="31"/>
    </row>
    <row r="9164" spans="5:7" x14ac:dyDescent="0.25">
      <c r="E9164" s="31"/>
      <c r="F9164" s="31"/>
      <c r="G9164" s="31"/>
    </row>
    <row r="9165" spans="5:7" x14ac:dyDescent="0.25">
      <c r="E9165" s="31"/>
      <c r="F9165" s="31"/>
      <c r="G9165" s="31"/>
    </row>
    <row r="9166" spans="5:7" x14ac:dyDescent="0.25">
      <c r="E9166" s="31"/>
      <c r="F9166" s="31"/>
      <c r="G9166" s="31"/>
    </row>
    <row r="9167" spans="5:7" x14ac:dyDescent="0.25">
      <c r="E9167" s="31"/>
      <c r="F9167" s="31"/>
      <c r="G9167" s="31"/>
    </row>
    <row r="9168" spans="5:7" x14ac:dyDescent="0.25">
      <c r="E9168" s="31"/>
      <c r="F9168" s="31"/>
      <c r="G9168" s="31"/>
    </row>
    <row r="9169" spans="5:7" x14ac:dyDescent="0.25">
      <c r="E9169" s="31"/>
      <c r="F9169" s="31"/>
      <c r="G9169" s="31"/>
    </row>
    <row r="9170" spans="5:7" x14ac:dyDescent="0.25">
      <c r="E9170" s="31"/>
      <c r="F9170" s="31"/>
      <c r="G9170" s="31"/>
    </row>
    <row r="9171" spans="5:7" x14ac:dyDescent="0.25">
      <c r="E9171" s="31"/>
      <c r="F9171" s="31"/>
      <c r="G9171" s="31"/>
    </row>
    <row r="9172" spans="5:7" x14ac:dyDescent="0.25">
      <c r="E9172" s="31"/>
      <c r="F9172" s="31"/>
      <c r="G9172" s="31"/>
    </row>
    <row r="9173" spans="5:7" x14ac:dyDescent="0.25">
      <c r="E9173" s="31"/>
      <c r="F9173" s="31"/>
      <c r="G9173" s="31"/>
    </row>
    <row r="9174" spans="5:7" x14ac:dyDescent="0.25">
      <c r="E9174" s="31"/>
      <c r="F9174" s="31"/>
      <c r="G9174" s="31"/>
    </row>
    <row r="9175" spans="5:7" x14ac:dyDescent="0.25">
      <c r="E9175" s="31"/>
      <c r="F9175" s="31"/>
      <c r="G9175" s="31"/>
    </row>
    <row r="9176" spans="5:7" x14ac:dyDescent="0.25">
      <c r="E9176" s="31"/>
      <c r="F9176" s="31"/>
      <c r="G9176" s="31"/>
    </row>
    <row r="9177" spans="5:7" x14ac:dyDescent="0.25">
      <c r="E9177" s="31"/>
      <c r="F9177" s="31"/>
      <c r="G9177" s="31"/>
    </row>
    <row r="9178" spans="5:7" x14ac:dyDescent="0.25">
      <c r="E9178" s="31"/>
      <c r="F9178" s="31"/>
      <c r="G9178" s="31"/>
    </row>
    <row r="9179" spans="5:7" x14ac:dyDescent="0.25">
      <c r="E9179" s="31"/>
      <c r="F9179" s="31"/>
      <c r="G9179" s="31"/>
    </row>
    <row r="9180" spans="5:7" x14ac:dyDescent="0.25">
      <c r="E9180" s="31"/>
      <c r="F9180" s="31"/>
      <c r="G9180" s="31"/>
    </row>
    <row r="9181" spans="5:7" x14ac:dyDescent="0.25">
      <c r="E9181" s="31"/>
      <c r="F9181" s="31"/>
      <c r="G9181" s="31"/>
    </row>
    <row r="9182" spans="5:7" x14ac:dyDescent="0.25">
      <c r="E9182" s="31"/>
      <c r="F9182" s="31"/>
      <c r="G9182" s="31"/>
    </row>
    <row r="9183" spans="5:7" x14ac:dyDescent="0.25">
      <c r="E9183" s="31"/>
      <c r="F9183" s="31"/>
      <c r="G9183" s="31"/>
    </row>
    <row r="9184" spans="5:7" x14ac:dyDescent="0.25">
      <c r="E9184" s="31"/>
      <c r="F9184" s="31"/>
      <c r="G9184" s="31"/>
    </row>
    <row r="9185" spans="5:7" x14ac:dyDescent="0.25">
      <c r="E9185" s="31"/>
      <c r="F9185" s="31"/>
      <c r="G9185" s="31"/>
    </row>
    <row r="9186" spans="5:7" x14ac:dyDescent="0.25">
      <c r="E9186" s="31"/>
      <c r="F9186" s="31"/>
      <c r="G9186" s="31"/>
    </row>
    <row r="9187" spans="5:7" x14ac:dyDescent="0.25">
      <c r="E9187" s="31"/>
      <c r="F9187" s="31"/>
      <c r="G9187" s="31"/>
    </row>
    <row r="9188" spans="5:7" x14ac:dyDescent="0.25">
      <c r="E9188" s="31"/>
      <c r="F9188" s="31"/>
      <c r="G9188" s="31"/>
    </row>
    <row r="9189" spans="5:7" x14ac:dyDescent="0.25">
      <c r="E9189" s="31"/>
      <c r="F9189" s="31"/>
      <c r="G9189" s="31"/>
    </row>
    <row r="9190" spans="5:7" x14ac:dyDescent="0.25">
      <c r="E9190" s="31"/>
      <c r="F9190" s="31"/>
      <c r="G9190" s="31"/>
    </row>
    <row r="9191" spans="5:7" x14ac:dyDescent="0.25">
      <c r="E9191" s="31"/>
      <c r="F9191" s="31"/>
      <c r="G9191" s="31"/>
    </row>
    <row r="9192" spans="5:7" x14ac:dyDescent="0.25">
      <c r="E9192" s="31"/>
      <c r="F9192" s="31"/>
      <c r="G9192" s="31"/>
    </row>
    <row r="9193" spans="5:7" x14ac:dyDescent="0.25">
      <c r="E9193" s="31"/>
      <c r="F9193" s="31"/>
      <c r="G9193" s="31"/>
    </row>
    <row r="9194" spans="5:7" x14ac:dyDescent="0.25">
      <c r="E9194" s="31"/>
      <c r="F9194" s="31"/>
      <c r="G9194" s="31"/>
    </row>
    <row r="9195" spans="5:7" x14ac:dyDescent="0.25">
      <c r="E9195" s="31"/>
      <c r="F9195" s="31"/>
      <c r="G9195" s="31"/>
    </row>
    <row r="9196" spans="5:7" x14ac:dyDescent="0.25">
      <c r="E9196" s="31"/>
      <c r="F9196" s="31"/>
      <c r="G9196" s="31"/>
    </row>
    <row r="9197" spans="5:7" x14ac:dyDescent="0.25">
      <c r="E9197" s="31"/>
      <c r="F9197" s="31"/>
      <c r="G9197" s="31"/>
    </row>
    <row r="9198" spans="5:7" x14ac:dyDescent="0.25">
      <c r="E9198" s="31"/>
      <c r="F9198" s="31"/>
      <c r="G9198" s="31"/>
    </row>
    <row r="9199" spans="5:7" x14ac:dyDescent="0.25">
      <c r="E9199" s="31"/>
      <c r="F9199" s="31"/>
      <c r="G9199" s="31"/>
    </row>
    <row r="9200" spans="5:7" x14ac:dyDescent="0.25">
      <c r="E9200" s="31"/>
      <c r="F9200" s="31"/>
      <c r="G9200" s="31"/>
    </row>
    <row r="9201" spans="5:7" x14ac:dyDescent="0.25">
      <c r="E9201" s="31"/>
      <c r="F9201" s="31"/>
      <c r="G9201" s="31"/>
    </row>
    <row r="9202" spans="5:7" x14ac:dyDescent="0.25">
      <c r="E9202" s="31"/>
      <c r="F9202" s="31"/>
      <c r="G9202" s="31"/>
    </row>
    <row r="9203" spans="5:7" x14ac:dyDescent="0.25">
      <c r="E9203" s="31"/>
      <c r="F9203" s="31"/>
      <c r="G9203" s="31"/>
    </row>
    <row r="9204" spans="5:7" x14ac:dyDescent="0.25">
      <c r="E9204" s="31"/>
      <c r="F9204" s="31"/>
      <c r="G9204" s="31"/>
    </row>
    <row r="9205" spans="5:7" x14ac:dyDescent="0.25">
      <c r="E9205" s="31"/>
      <c r="F9205" s="31"/>
      <c r="G9205" s="31"/>
    </row>
    <row r="9206" spans="5:7" x14ac:dyDescent="0.25">
      <c r="E9206" s="31"/>
      <c r="F9206" s="31"/>
      <c r="G9206" s="31"/>
    </row>
    <row r="9207" spans="5:7" x14ac:dyDescent="0.25">
      <c r="E9207" s="31"/>
      <c r="F9207" s="31"/>
      <c r="G9207" s="31"/>
    </row>
    <row r="9208" spans="5:7" x14ac:dyDescent="0.25">
      <c r="E9208" s="31"/>
      <c r="F9208" s="31"/>
      <c r="G9208" s="31"/>
    </row>
    <row r="9209" spans="5:7" x14ac:dyDescent="0.25">
      <c r="E9209" s="31"/>
      <c r="F9209" s="31"/>
      <c r="G9209" s="31"/>
    </row>
    <row r="9210" spans="5:7" x14ac:dyDescent="0.25">
      <c r="E9210" s="31"/>
      <c r="F9210" s="31"/>
      <c r="G9210" s="31"/>
    </row>
    <row r="9211" spans="5:7" x14ac:dyDescent="0.25">
      <c r="E9211" s="31"/>
      <c r="F9211" s="31"/>
      <c r="G9211" s="31"/>
    </row>
    <row r="9212" spans="5:7" x14ac:dyDescent="0.25">
      <c r="E9212" s="31"/>
      <c r="F9212" s="31"/>
      <c r="G9212" s="31"/>
    </row>
    <row r="9213" spans="5:7" x14ac:dyDescent="0.25">
      <c r="E9213" s="31"/>
      <c r="F9213" s="31"/>
      <c r="G9213" s="31"/>
    </row>
    <row r="9214" spans="5:7" x14ac:dyDescent="0.25">
      <c r="E9214" s="31"/>
      <c r="F9214" s="31"/>
      <c r="G9214" s="31"/>
    </row>
    <row r="9215" spans="5:7" x14ac:dyDescent="0.25">
      <c r="E9215" s="31"/>
      <c r="F9215" s="31"/>
      <c r="G9215" s="31"/>
    </row>
    <row r="9216" spans="5:7" x14ac:dyDescent="0.25">
      <c r="E9216" s="31"/>
      <c r="F9216" s="31"/>
      <c r="G9216" s="31"/>
    </row>
    <row r="9217" spans="5:7" x14ac:dyDescent="0.25">
      <c r="E9217" s="31"/>
      <c r="F9217" s="31"/>
      <c r="G9217" s="31"/>
    </row>
    <row r="9218" spans="5:7" x14ac:dyDescent="0.25">
      <c r="E9218" s="31"/>
      <c r="F9218" s="31"/>
      <c r="G9218" s="31"/>
    </row>
    <row r="9219" spans="5:7" x14ac:dyDescent="0.25">
      <c r="E9219" s="31"/>
      <c r="F9219" s="31"/>
      <c r="G9219" s="31"/>
    </row>
    <row r="9220" spans="5:7" x14ac:dyDescent="0.25">
      <c r="E9220" s="31"/>
      <c r="F9220" s="31"/>
      <c r="G9220" s="31"/>
    </row>
    <row r="9221" spans="5:7" x14ac:dyDescent="0.25">
      <c r="E9221" s="31"/>
      <c r="F9221" s="31"/>
      <c r="G9221" s="31"/>
    </row>
    <row r="9222" spans="5:7" x14ac:dyDescent="0.25">
      <c r="E9222" s="31"/>
      <c r="F9222" s="31"/>
      <c r="G9222" s="31"/>
    </row>
    <row r="9223" spans="5:7" x14ac:dyDescent="0.25">
      <c r="E9223" s="31"/>
      <c r="F9223" s="31"/>
      <c r="G9223" s="31"/>
    </row>
    <row r="9224" spans="5:7" x14ac:dyDescent="0.25">
      <c r="E9224" s="31"/>
      <c r="F9224" s="31"/>
      <c r="G9224" s="31"/>
    </row>
    <row r="9225" spans="5:7" x14ac:dyDescent="0.25">
      <c r="E9225" s="31"/>
      <c r="F9225" s="31"/>
      <c r="G9225" s="31"/>
    </row>
    <row r="9226" spans="5:7" x14ac:dyDescent="0.25">
      <c r="E9226" s="31"/>
      <c r="F9226" s="31"/>
      <c r="G9226" s="31"/>
    </row>
    <row r="9227" spans="5:7" x14ac:dyDescent="0.25">
      <c r="E9227" s="31"/>
      <c r="F9227" s="31"/>
      <c r="G9227" s="31"/>
    </row>
    <row r="9228" spans="5:7" x14ac:dyDescent="0.25">
      <c r="E9228" s="31"/>
      <c r="F9228" s="31"/>
      <c r="G9228" s="31"/>
    </row>
    <row r="9229" spans="5:7" x14ac:dyDescent="0.25">
      <c r="E9229" s="31"/>
      <c r="F9229" s="31"/>
      <c r="G9229" s="31"/>
    </row>
    <row r="9230" spans="5:7" x14ac:dyDescent="0.25">
      <c r="E9230" s="31"/>
      <c r="F9230" s="31"/>
      <c r="G9230" s="31"/>
    </row>
    <row r="9231" spans="5:7" x14ac:dyDescent="0.25">
      <c r="E9231" s="31"/>
      <c r="F9231" s="31"/>
      <c r="G9231" s="31"/>
    </row>
    <row r="9232" spans="5:7" x14ac:dyDescent="0.25">
      <c r="E9232" s="31"/>
      <c r="F9232" s="31"/>
      <c r="G9232" s="31"/>
    </row>
    <row r="9233" spans="5:7" x14ac:dyDescent="0.25">
      <c r="E9233" s="31"/>
      <c r="F9233" s="31"/>
      <c r="G9233" s="31"/>
    </row>
    <row r="9234" spans="5:7" x14ac:dyDescent="0.25">
      <c r="E9234" s="31"/>
      <c r="F9234" s="31"/>
      <c r="G9234" s="31"/>
    </row>
    <row r="9235" spans="5:7" x14ac:dyDescent="0.25">
      <c r="E9235" s="31"/>
      <c r="F9235" s="31"/>
      <c r="G9235" s="31"/>
    </row>
    <row r="9236" spans="5:7" x14ac:dyDescent="0.25">
      <c r="E9236" s="31"/>
      <c r="F9236" s="31"/>
      <c r="G9236" s="31"/>
    </row>
    <row r="9237" spans="5:7" x14ac:dyDescent="0.25">
      <c r="E9237" s="31"/>
      <c r="F9237" s="31"/>
      <c r="G9237" s="31"/>
    </row>
    <row r="9238" spans="5:7" x14ac:dyDescent="0.25">
      <c r="E9238" s="31"/>
      <c r="F9238" s="31"/>
      <c r="G9238" s="31"/>
    </row>
    <row r="9239" spans="5:7" x14ac:dyDescent="0.25">
      <c r="E9239" s="31"/>
      <c r="F9239" s="31"/>
      <c r="G9239" s="31"/>
    </row>
    <row r="9240" spans="5:7" x14ac:dyDescent="0.25">
      <c r="E9240" s="31"/>
      <c r="F9240" s="31"/>
      <c r="G9240" s="31"/>
    </row>
    <row r="9241" spans="5:7" x14ac:dyDescent="0.25">
      <c r="E9241" s="31"/>
      <c r="F9241" s="31"/>
      <c r="G9241" s="31"/>
    </row>
    <row r="9242" spans="5:7" x14ac:dyDescent="0.25">
      <c r="E9242" s="31"/>
      <c r="F9242" s="31"/>
      <c r="G9242" s="31"/>
    </row>
    <row r="9243" spans="5:7" x14ac:dyDescent="0.25">
      <c r="E9243" s="31"/>
      <c r="F9243" s="31"/>
      <c r="G9243" s="31"/>
    </row>
    <row r="9244" spans="5:7" x14ac:dyDescent="0.25">
      <c r="E9244" s="31"/>
      <c r="F9244" s="31"/>
      <c r="G9244" s="31"/>
    </row>
    <row r="9245" spans="5:7" x14ac:dyDescent="0.25">
      <c r="E9245" s="31"/>
      <c r="F9245" s="31"/>
      <c r="G9245" s="31"/>
    </row>
    <row r="9246" spans="5:7" x14ac:dyDescent="0.25">
      <c r="E9246" s="31"/>
      <c r="F9246" s="31"/>
      <c r="G9246" s="31"/>
    </row>
    <row r="9247" spans="5:7" x14ac:dyDescent="0.25">
      <c r="E9247" s="31"/>
      <c r="F9247" s="31"/>
      <c r="G9247" s="31"/>
    </row>
    <row r="9248" spans="5:7" x14ac:dyDescent="0.25">
      <c r="E9248" s="31"/>
      <c r="F9248" s="31"/>
      <c r="G9248" s="31"/>
    </row>
    <row r="9249" spans="5:7" x14ac:dyDescent="0.25">
      <c r="E9249" s="31"/>
      <c r="F9249" s="31"/>
      <c r="G9249" s="31"/>
    </row>
    <row r="9250" spans="5:7" x14ac:dyDescent="0.25">
      <c r="E9250" s="31"/>
      <c r="F9250" s="31"/>
      <c r="G9250" s="31"/>
    </row>
    <row r="9251" spans="5:7" x14ac:dyDescent="0.25">
      <c r="E9251" s="31"/>
      <c r="F9251" s="31"/>
      <c r="G9251" s="31"/>
    </row>
    <row r="9252" spans="5:7" x14ac:dyDescent="0.25">
      <c r="E9252" s="31"/>
      <c r="F9252" s="31"/>
      <c r="G9252" s="31"/>
    </row>
    <row r="9253" spans="5:7" x14ac:dyDescent="0.25">
      <c r="E9253" s="31"/>
      <c r="F9253" s="31"/>
      <c r="G9253" s="31"/>
    </row>
    <row r="9254" spans="5:7" x14ac:dyDescent="0.25">
      <c r="E9254" s="31"/>
      <c r="F9254" s="31"/>
      <c r="G9254" s="31"/>
    </row>
    <row r="9255" spans="5:7" x14ac:dyDescent="0.25">
      <c r="E9255" s="31"/>
      <c r="F9255" s="31"/>
      <c r="G9255" s="31"/>
    </row>
    <row r="9256" spans="5:7" x14ac:dyDescent="0.25">
      <c r="E9256" s="31"/>
      <c r="F9256" s="31"/>
      <c r="G9256" s="31"/>
    </row>
    <row r="9257" spans="5:7" x14ac:dyDescent="0.25">
      <c r="E9257" s="31"/>
      <c r="F9257" s="31"/>
      <c r="G9257" s="31"/>
    </row>
    <row r="9258" spans="5:7" x14ac:dyDescent="0.25">
      <c r="E9258" s="31"/>
      <c r="F9258" s="31"/>
      <c r="G9258" s="31"/>
    </row>
    <row r="9259" spans="5:7" x14ac:dyDescent="0.25">
      <c r="E9259" s="31"/>
      <c r="F9259" s="31"/>
      <c r="G9259" s="31"/>
    </row>
    <row r="9260" spans="5:7" x14ac:dyDescent="0.25">
      <c r="E9260" s="31"/>
      <c r="F9260" s="31"/>
      <c r="G9260" s="31"/>
    </row>
    <row r="9261" spans="5:7" x14ac:dyDescent="0.25">
      <c r="E9261" s="31"/>
      <c r="F9261" s="31"/>
      <c r="G9261" s="31"/>
    </row>
    <row r="9262" spans="5:7" x14ac:dyDescent="0.25">
      <c r="E9262" s="31"/>
      <c r="F9262" s="31"/>
      <c r="G9262" s="31"/>
    </row>
    <row r="9263" spans="5:7" x14ac:dyDescent="0.25">
      <c r="E9263" s="31"/>
      <c r="F9263" s="31"/>
      <c r="G9263" s="31"/>
    </row>
    <row r="9264" spans="5:7" x14ac:dyDescent="0.25">
      <c r="E9264" s="31"/>
      <c r="F9264" s="31"/>
      <c r="G9264" s="31"/>
    </row>
    <row r="9265" spans="5:7" x14ac:dyDescent="0.25">
      <c r="E9265" s="31"/>
      <c r="F9265" s="31"/>
      <c r="G9265" s="31"/>
    </row>
    <row r="9266" spans="5:7" x14ac:dyDescent="0.25">
      <c r="E9266" s="31"/>
      <c r="F9266" s="31"/>
      <c r="G9266" s="31"/>
    </row>
    <row r="9267" spans="5:7" x14ac:dyDescent="0.25">
      <c r="E9267" s="31"/>
      <c r="F9267" s="31"/>
      <c r="G9267" s="31"/>
    </row>
    <row r="9268" spans="5:7" x14ac:dyDescent="0.25">
      <c r="E9268" s="31"/>
      <c r="F9268" s="31"/>
      <c r="G9268" s="31"/>
    </row>
    <row r="9269" spans="5:7" x14ac:dyDescent="0.25">
      <c r="E9269" s="31"/>
      <c r="F9269" s="31"/>
      <c r="G9269" s="31"/>
    </row>
    <row r="9270" spans="5:7" x14ac:dyDescent="0.25">
      <c r="E9270" s="31"/>
      <c r="F9270" s="31"/>
      <c r="G9270" s="31"/>
    </row>
    <row r="9271" spans="5:7" x14ac:dyDescent="0.25">
      <c r="E9271" s="31"/>
      <c r="F9271" s="31"/>
      <c r="G9271" s="31"/>
    </row>
    <row r="9272" spans="5:7" x14ac:dyDescent="0.25">
      <c r="E9272" s="31"/>
      <c r="F9272" s="31"/>
      <c r="G9272" s="31"/>
    </row>
    <row r="9273" spans="5:7" x14ac:dyDescent="0.25">
      <c r="E9273" s="31"/>
      <c r="F9273" s="31"/>
      <c r="G9273" s="31"/>
    </row>
    <row r="9274" spans="5:7" x14ac:dyDescent="0.25">
      <c r="E9274" s="31"/>
      <c r="F9274" s="31"/>
      <c r="G9274" s="31"/>
    </row>
    <row r="9275" spans="5:7" x14ac:dyDescent="0.25">
      <c r="E9275" s="31"/>
      <c r="F9275" s="31"/>
      <c r="G9275" s="31"/>
    </row>
    <row r="9276" spans="5:7" x14ac:dyDescent="0.25">
      <c r="E9276" s="31"/>
      <c r="F9276" s="31"/>
      <c r="G9276" s="31"/>
    </row>
    <row r="9277" spans="5:7" x14ac:dyDescent="0.25">
      <c r="E9277" s="31"/>
      <c r="F9277" s="31"/>
      <c r="G9277" s="31"/>
    </row>
    <row r="9278" spans="5:7" x14ac:dyDescent="0.25">
      <c r="E9278" s="31"/>
      <c r="F9278" s="31"/>
      <c r="G9278" s="31"/>
    </row>
    <row r="9279" spans="5:7" x14ac:dyDescent="0.25">
      <c r="E9279" s="31"/>
      <c r="F9279" s="31"/>
      <c r="G9279" s="31"/>
    </row>
    <row r="9280" spans="5:7" x14ac:dyDescent="0.25">
      <c r="E9280" s="31"/>
      <c r="F9280" s="31"/>
      <c r="G9280" s="31"/>
    </row>
    <row r="9281" spans="5:7" x14ac:dyDescent="0.25">
      <c r="E9281" s="31"/>
      <c r="F9281" s="31"/>
      <c r="G9281" s="31"/>
    </row>
    <row r="9282" spans="5:7" x14ac:dyDescent="0.25">
      <c r="E9282" s="31"/>
      <c r="F9282" s="31"/>
      <c r="G9282" s="31"/>
    </row>
    <row r="9283" spans="5:7" x14ac:dyDescent="0.25">
      <c r="E9283" s="31"/>
      <c r="F9283" s="31"/>
      <c r="G9283" s="31"/>
    </row>
    <row r="9284" spans="5:7" x14ac:dyDescent="0.25">
      <c r="E9284" s="31"/>
      <c r="F9284" s="31"/>
      <c r="G9284" s="31"/>
    </row>
    <row r="9285" spans="5:7" x14ac:dyDescent="0.25">
      <c r="E9285" s="31"/>
      <c r="F9285" s="31"/>
      <c r="G9285" s="31"/>
    </row>
    <row r="9286" spans="5:7" x14ac:dyDescent="0.25">
      <c r="E9286" s="31"/>
      <c r="F9286" s="31"/>
      <c r="G9286" s="31"/>
    </row>
    <row r="9287" spans="5:7" x14ac:dyDescent="0.25">
      <c r="E9287" s="31"/>
      <c r="F9287" s="31"/>
      <c r="G9287" s="31"/>
    </row>
    <row r="9288" spans="5:7" x14ac:dyDescent="0.25">
      <c r="E9288" s="31"/>
      <c r="F9288" s="31"/>
      <c r="G9288" s="31"/>
    </row>
    <row r="9289" spans="5:7" x14ac:dyDescent="0.25">
      <c r="E9289" s="31"/>
      <c r="F9289" s="31"/>
      <c r="G9289" s="31"/>
    </row>
    <row r="9290" spans="5:7" x14ac:dyDescent="0.25">
      <c r="E9290" s="31"/>
      <c r="F9290" s="31"/>
      <c r="G9290" s="31"/>
    </row>
    <row r="9291" spans="5:7" x14ac:dyDescent="0.25">
      <c r="E9291" s="31"/>
      <c r="F9291" s="31"/>
      <c r="G9291" s="31"/>
    </row>
    <row r="9292" spans="5:7" x14ac:dyDescent="0.25">
      <c r="E9292" s="31"/>
      <c r="F9292" s="31"/>
      <c r="G9292" s="31"/>
    </row>
    <row r="9293" spans="5:7" x14ac:dyDescent="0.25">
      <c r="E9293" s="31"/>
      <c r="F9293" s="31"/>
      <c r="G9293" s="31"/>
    </row>
    <row r="9294" spans="5:7" x14ac:dyDescent="0.25">
      <c r="E9294" s="31"/>
      <c r="F9294" s="31"/>
      <c r="G9294" s="31"/>
    </row>
    <row r="9295" spans="5:7" x14ac:dyDescent="0.25">
      <c r="E9295" s="31"/>
      <c r="F9295" s="31"/>
      <c r="G9295" s="31"/>
    </row>
    <row r="9296" spans="5:7" x14ac:dyDescent="0.25">
      <c r="E9296" s="31"/>
      <c r="F9296" s="31"/>
      <c r="G9296" s="31"/>
    </row>
    <row r="9297" spans="5:7" x14ac:dyDescent="0.25">
      <c r="E9297" s="31"/>
      <c r="F9297" s="31"/>
      <c r="G9297" s="31"/>
    </row>
    <row r="9298" spans="5:7" x14ac:dyDescent="0.25">
      <c r="E9298" s="31"/>
      <c r="F9298" s="31"/>
      <c r="G9298" s="31"/>
    </row>
    <row r="9299" spans="5:7" x14ac:dyDescent="0.25">
      <c r="E9299" s="31"/>
      <c r="F9299" s="31"/>
      <c r="G9299" s="31"/>
    </row>
    <row r="9300" spans="5:7" x14ac:dyDescent="0.25">
      <c r="E9300" s="31"/>
      <c r="F9300" s="31"/>
      <c r="G9300" s="31"/>
    </row>
    <row r="9301" spans="5:7" x14ac:dyDescent="0.25">
      <c r="E9301" s="31"/>
      <c r="F9301" s="31"/>
      <c r="G9301" s="31"/>
    </row>
    <row r="9302" spans="5:7" x14ac:dyDescent="0.25">
      <c r="E9302" s="31"/>
      <c r="F9302" s="31"/>
      <c r="G9302" s="31"/>
    </row>
    <row r="9303" spans="5:7" x14ac:dyDescent="0.25">
      <c r="E9303" s="31"/>
      <c r="F9303" s="31"/>
      <c r="G9303" s="31"/>
    </row>
    <row r="9304" spans="5:7" x14ac:dyDescent="0.25">
      <c r="E9304" s="31"/>
      <c r="F9304" s="31"/>
      <c r="G9304" s="31"/>
    </row>
    <row r="9305" spans="5:7" x14ac:dyDescent="0.25">
      <c r="E9305" s="31"/>
      <c r="F9305" s="31"/>
      <c r="G9305" s="31"/>
    </row>
    <row r="9306" spans="5:7" x14ac:dyDescent="0.25">
      <c r="E9306" s="31"/>
      <c r="F9306" s="31"/>
      <c r="G9306" s="31"/>
    </row>
    <row r="9307" spans="5:7" x14ac:dyDescent="0.25">
      <c r="E9307" s="31"/>
      <c r="F9307" s="31"/>
      <c r="G9307" s="31"/>
    </row>
    <row r="9308" spans="5:7" x14ac:dyDescent="0.25">
      <c r="E9308" s="31"/>
      <c r="F9308" s="31"/>
      <c r="G9308" s="31"/>
    </row>
    <row r="9309" spans="5:7" x14ac:dyDescent="0.25">
      <c r="E9309" s="31"/>
      <c r="F9309" s="31"/>
      <c r="G9309" s="31"/>
    </row>
    <row r="9310" spans="5:7" x14ac:dyDescent="0.25">
      <c r="E9310" s="31"/>
      <c r="F9310" s="31"/>
      <c r="G9310" s="31"/>
    </row>
    <row r="9311" spans="5:7" x14ac:dyDescent="0.25">
      <c r="E9311" s="31"/>
      <c r="F9311" s="31"/>
      <c r="G9311" s="31"/>
    </row>
    <row r="9312" spans="5:7" x14ac:dyDescent="0.25">
      <c r="E9312" s="31"/>
      <c r="F9312" s="31"/>
      <c r="G9312" s="31"/>
    </row>
    <row r="9313" spans="5:7" x14ac:dyDescent="0.25">
      <c r="E9313" s="31"/>
      <c r="F9313" s="31"/>
      <c r="G9313" s="31"/>
    </row>
    <row r="9314" spans="5:7" x14ac:dyDescent="0.25">
      <c r="E9314" s="31"/>
      <c r="F9314" s="31"/>
      <c r="G9314" s="31"/>
    </row>
    <row r="9315" spans="5:7" x14ac:dyDescent="0.25">
      <c r="E9315" s="31"/>
      <c r="F9315" s="31"/>
      <c r="G9315" s="31"/>
    </row>
    <row r="9316" spans="5:7" x14ac:dyDescent="0.25">
      <c r="E9316" s="31"/>
      <c r="F9316" s="31"/>
      <c r="G9316" s="31"/>
    </row>
    <row r="9317" spans="5:7" x14ac:dyDescent="0.25">
      <c r="E9317" s="31"/>
      <c r="F9317" s="31"/>
      <c r="G9317" s="31"/>
    </row>
    <row r="9318" spans="5:7" x14ac:dyDescent="0.25">
      <c r="E9318" s="31"/>
      <c r="F9318" s="31"/>
      <c r="G9318" s="31"/>
    </row>
    <row r="9319" spans="5:7" x14ac:dyDescent="0.25">
      <c r="E9319" s="31"/>
      <c r="F9319" s="31"/>
      <c r="G9319" s="31"/>
    </row>
    <row r="9320" spans="5:7" x14ac:dyDescent="0.25">
      <c r="E9320" s="31"/>
      <c r="F9320" s="31"/>
      <c r="G9320" s="31"/>
    </row>
    <row r="9321" spans="5:7" x14ac:dyDescent="0.25">
      <c r="E9321" s="31"/>
      <c r="F9321" s="31"/>
      <c r="G9321" s="31"/>
    </row>
    <row r="9322" spans="5:7" x14ac:dyDescent="0.25">
      <c r="E9322" s="31"/>
      <c r="F9322" s="31"/>
      <c r="G9322" s="31"/>
    </row>
    <row r="9323" spans="5:7" x14ac:dyDescent="0.25">
      <c r="E9323" s="31"/>
      <c r="F9323" s="31"/>
      <c r="G9323" s="31"/>
    </row>
    <row r="9324" spans="5:7" x14ac:dyDescent="0.25">
      <c r="E9324" s="31"/>
      <c r="F9324" s="31"/>
      <c r="G9324" s="31"/>
    </row>
    <row r="9325" spans="5:7" x14ac:dyDescent="0.25">
      <c r="E9325" s="31"/>
      <c r="F9325" s="31"/>
      <c r="G9325" s="31"/>
    </row>
    <row r="9326" spans="5:7" x14ac:dyDescent="0.25">
      <c r="E9326" s="31"/>
      <c r="F9326" s="31"/>
      <c r="G9326" s="31"/>
    </row>
    <row r="9327" spans="5:7" x14ac:dyDescent="0.25">
      <c r="E9327" s="31"/>
      <c r="F9327" s="31"/>
      <c r="G9327" s="31"/>
    </row>
    <row r="9328" spans="5:7" x14ac:dyDescent="0.25">
      <c r="E9328" s="31"/>
      <c r="F9328" s="31"/>
      <c r="G9328" s="31"/>
    </row>
    <row r="9329" spans="5:7" x14ac:dyDescent="0.25">
      <c r="E9329" s="31"/>
      <c r="F9329" s="31"/>
      <c r="G9329" s="31"/>
    </row>
    <row r="9330" spans="5:7" x14ac:dyDescent="0.25">
      <c r="E9330" s="31"/>
      <c r="F9330" s="31"/>
      <c r="G9330" s="31"/>
    </row>
    <row r="9331" spans="5:7" x14ac:dyDescent="0.25">
      <c r="E9331" s="31"/>
      <c r="F9331" s="31"/>
      <c r="G9331" s="31"/>
    </row>
    <row r="9332" spans="5:7" x14ac:dyDescent="0.25">
      <c r="E9332" s="31"/>
      <c r="F9332" s="31"/>
      <c r="G9332" s="31"/>
    </row>
    <row r="9333" spans="5:7" x14ac:dyDescent="0.25">
      <c r="E9333" s="31"/>
      <c r="F9333" s="31"/>
      <c r="G9333" s="31"/>
    </row>
    <row r="9334" spans="5:7" x14ac:dyDescent="0.25">
      <c r="E9334" s="31"/>
      <c r="F9334" s="31"/>
      <c r="G9334" s="31"/>
    </row>
    <row r="9335" spans="5:7" x14ac:dyDescent="0.25">
      <c r="E9335" s="31"/>
      <c r="F9335" s="31"/>
      <c r="G9335" s="31"/>
    </row>
    <row r="9336" spans="5:7" x14ac:dyDescent="0.25">
      <c r="E9336" s="31"/>
      <c r="F9336" s="31"/>
      <c r="G9336" s="31"/>
    </row>
    <row r="9337" spans="5:7" x14ac:dyDescent="0.25">
      <c r="E9337" s="31"/>
      <c r="F9337" s="31"/>
      <c r="G9337" s="31"/>
    </row>
    <row r="9338" spans="5:7" x14ac:dyDescent="0.25">
      <c r="E9338" s="31"/>
      <c r="F9338" s="31"/>
      <c r="G9338" s="31"/>
    </row>
    <row r="9339" spans="5:7" x14ac:dyDescent="0.25">
      <c r="E9339" s="31"/>
      <c r="F9339" s="31"/>
      <c r="G9339" s="31"/>
    </row>
    <row r="9340" spans="5:7" x14ac:dyDescent="0.25">
      <c r="E9340" s="31"/>
      <c r="F9340" s="31"/>
      <c r="G9340" s="31"/>
    </row>
    <row r="9341" spans="5:7" x14ac:dyDescent="0.25">
      <c r="E9341" s="31"/>
      <c r="F9341" s="31"/>
      <c r="G9341" s="31"/>
    </row>
    <row r="9342" spans="5:7" x14ac:dyDescent="0.25">
      <c r="E9342" s="31"/>
      <c r="F9342" s="31"/>
      <c r="G9342" s="31"/>
    </row>
    <row r="9343" spans="5:7" x14ac:dyDescent="0.25">
      <c r="E9343" s="31"/>
      <c r="F9343" s="31"/>
      <c r="G9343" s="31"/>
    </row>
    <row r="9344" spans="5:7" x14ac:dyDescent="0.25">
      <c r="E9344" s="31"/>
      <c r="F9344" s="31"/>
      <c r="G9344" s="31"/>
    </row>
    <row r="9345" spans="5:7" x14ac:dyDescent="0.25">
      <c r="E9345" s="31"/>
      <c r="F9345" s="31"/>
      <c r="G9345" s="31"/>
    </row>
    <row r="9346" spans="5:7" x14ac:dyDescent="0.25">
      <c r="E9346" s="31"/>
      <c r="F9346" s="31"/>
      <c r="G9346" s="31"/>
    </row>
    <row r="9347" spans="5:7" x14ac:dyDescent="0.25">
      <c r="E9347" s="31"/>
      <c r="F9347" s="31"/>
      <c r="G9347" s="31"/>
    </row>
    <row r="9348" spans="5:7" x14ac:dyDescent="0.25">
      <c r="E9348" s="31"/>
      <c r="F9348" s="31"/>
      <c r="G9348" s="31"/>
    </row>
    <row r="9349" spans="5:7" x14ac:dyDescent="0.25">
      <c r="E9349" s="31"/>
      <c r="F9349" s="31"/>
      <c r="G9349" s="31"/>
    </row>
    <row r="9350" spans="5:7" x14ac:dyDescent="0.25">
      <c r="E9350" s="31"/>
      <c r="F9350" s="31"/>
      <c r="G9350" s="31"/>
    </row>
    <row r="9351" spans="5:7" x14ac:dyDescent="0.25">
      <c r="E9351" s="31"/>
      <c r="F9351" s="31"/>
      <c r="G9351" s="31"/>
    </row>
    <row r="9352" spans="5:7" x14ac:dyDescent="0.25">
      <c r="E9352" s="31"/>
      <c r="F9352" s="31"/>
      <c r="G9352" s="31"/>
    </row>
    <row r="9353" spans="5:7" x14ac:dyDescent="0.25">
      <c r="E9353" s="31"/>
      <c r="F9353" s="31"/>
      <c r="G9353" s="31"/>
    </row>
    <row r="9354" spans="5:7" x14ac:dyDescent="0.25">
      <c r="E9354" s="31"/>
      <c r="F9354" s="31"/>
      <c r="G9354" s="31"/>
    </row>
    <row r="9355" spans="5:7" x14ac:dyDescent="0.25">
      <c r="E9355" s="31"/>
      <c r="F9355" s="31"/>
      <c r="G9355" s="31"/>
    </row>
    <row r="9356" spans="5:7" x14ac:dyDescent="0.25">
      <c r="E9356" s="31"/>
      <c r="F9356" s="31"/>
      <c r="G9356" s="31"/>
    </row>
    <row r="9357" spans="5:7" x14ac:dyDescent="0.25">
      <c r="E9357" s="31"/>
      <c r="F9357" s="31"/>
      <c r="G9357" s="31"/>
    </row>
    <row r="9358" spans="5:7" x14ac:dyDescent="0.25">
      <c r="E9358" s="31"/>
      <c r="F9358" s="31"/>
      <c r="G9358" s="31"/>
    </row>
    <row r="9359" spans="5:7" x14ac:dyDescent="0.25">
      <c r="E9359" s="31"/>
      <c r="F9359" s="31"/>
      <c r="G9359" s="31"/>
    </row>
    <row r="9360" spans="5:7" x14ac:dyDescent="0.25">
      <c r="E9360" s="31"/>
      <c r="F9360" s="31"/>
      <c r="G9360" s="31"/>
    </row>
    <row r="9361" spans="5:7" x14ac:dyDescent="0.25">
      <c r="E9361" s="31"/>
      <c r="F9361" s="31"/>
      <c r="G9361" s="31"/>
    </row>
    <row r="9362" spans="5:7" x14ac:dyDescent="0.25">
      <c r="E9362" s="31"/>
      <c r="F9362" s="31"/>
      <c r="G9362" s="31"/>
    </row>
    <row r="9363" spans="5:7" x14ac:dyDescent="0.25">
      <c r="E9363" s="31"/>
      <c r="F9363" s="31"/>
      <c r="G9363" s="31"/>
    </row>
    <row r="9364" spans="5:7" x14ac:dyDescent="0.25">
      <c r="E9364" s="31"/>
      <c r="F9364" s="31"/>
      <c r="G9364" s="31"/>
    </row>
    <row r="9365" spans="5:7" x14ac:dyDescent="0.25">
      <c r="E9365" s="31"/>
      <c r="F9365" s="31"/>
      <c r="G9365" s="31"/>
    </row>
    <row r="9366" spans="5:7" x14ac:dyDescent="0.25">
      <c r="E9366" s="31"/>
      <c r="F9366" s="31"/>
      <c r="G9366" s="31"/>
    </row>
    <row r="9367" spans="5:7" x14ac:dyDescent="0.25">
      <c r="E9367" s="31"/>
      <c r="F9367" s="31"/>
      <c r="G9367" s="31"/>
    </row>
    <row r="9368" spans="5:7" x14ac:dyDescent="0.25">
      <c r="E9368" s="31"/>
      <c r="F9368" s="31"/>
      <c r="G9368" s="31"/>
    </row>
    <row r="9369" spans="5:7" x14ac:dyDescent="0.25">
      <c r="E9369" s="31"/>
      <c r="F9369" s="31"/>
      <c r="G9369" s="31"/>
    </row>
    <row r="9370" spans="5:7" x14ac:dyDescent="0.25">
      <c r="E9370" s="31"/>
      <c r="F9370" s="31"/>
      <c r="G9370" s="31"/>
    </row>
    <row r="9371" spans="5:7" x14ac:dyDescent="0.25">
      <c r="E9371" s="31"/>
      <c r="F9371" s="31"/>
      <c r="G9371" s="31"/>
    </row>
    <row r="9372" spans="5:7" x14ac:dyDescent="0.25">
      <c r="E9372" s="31"/>
      <c r="F9372" s="31"/>
      <c r="G9372" s="31"/>
    </row>
    <row r="9373" spans="5:7" x14ac:dyDescent="0.25">
      <c r="E9373" s="31"/>
      <c r="F9373" s="31"/>
      <c r="G9373" s="31"/>
    </row>
    <row r="9374" spans="5:7" x14ac:dyDescent="0.25">
      <c r="E9374" s="31"/>
      <c r="F9374" s="31"/>
      <c r="G9374" s="31"/>
    </row>
    <row r="9375" spans="5:7" x14ac:dyDescent="0.25">
      <c r="E9375" s="31"/>
      <c r="F9375" s="31"/>
      <c r="G9375" s="31"/>
    </row>
    <row r="9376" spans="5:7" x14ac:dyDescent="0.25">
      <c r="E9376" s="31"/>
      <c r="F9376" s="31"/>
      <c r="G9376" s="31"/>
    </row>
    <row r="9377" spans="5:7" x14ac:dyDescent="0.25">
      <c r="E9377" s="31"/>
      <c r="F9377" s="31"/>
      <c r="G9377" s="31"/>
    </row>
    <row r="9378" spans="5:7" x14ac:dyDescent="0.25">
      <c r="E9378" s="31"/>
      <c r="F9378" s="31"/>
      <c r="G9378" s="31"/>
    </row>
    <row r="9379" spans="5:7" x14ac:dyDescent="0.25">
      <c r="E9379" s="31"/>
      <c r="F9379" s="31"/>
      <c r="G9379" s="31"/>
    </row>
    <row r="9380" spans="5:7" x14ac:dyDescent="0.25">
      <c r="E9380" s="31"/>
      <c r="F9380" s="31"/>
      <c r="G9380" s="31"/>
    </row>
    <row r="9381" spans="5:7" x14ac:dyDescent="0.25">
      <c r="E9381" s="31"/>
      <c r="F9381" s="31"/>
      <c r="G9381" s="31"/>
    </row>
    <row r="9382" spans="5:7" x14ac:dyDescent="0.25">
      <c r="E9382" s="31"/>
      <c r="F9382" s="31"/>
      <c r="G9382" s="31"/>
    </row>
    <row r="9383" spans="5:7" x14ac:dyDescent="0.25">
      <c r="E9383" s="31"/>
      <c r="F9383" s="31"/>
      <c r="G9383" s="31"/>
    </row>
    <row r="9384" spans="5:7" x14ac:dyDescent="0.25">
      <c r="E9384" s="31"/>
      <c r="F9384" s="31"/>
      <c r="G9384" s="31"/>
    </row>
    <row r="9385" spans="5:7" x14ac:dyDescent="0.25">
      <c r="E9385" s="31"/>
      <c r="F9385" s="31"/>
      <c r="G9385" s="31"/>
    </row>
    <row r="9386" spans="5:7" x14ac:dyDescent="0.25">
      <c r="E9386" s="31"/>
      <c r="F9386" s="31"/>
      <c r="G9386" s="31"/>
    </row>
    <row r="9387" spans="5:7" x14ac:dyDescent="0.25">
      <c r="E9387" s="31"/>
      <c r="F9387" s="31"/>
      <c r="G9387" s="31"/>
    </row>
    <row r="9388" spans="5:7" x14ac:dyDescent="0.25">
      <c r="E9388" s="31"/>
      <c r="F9388" s="31"/>
      <c r="G9388" s="31"/>
    </row>
    <row r="9389" spans="5:7" x14ac:dyDescent="0.25">
      <c r="E9389" s="31"/>
      <c r="F9389" s="31"/>
      <c r="G9389" s="31"/>
    </row>
    <row r="9390" spans="5:7" x14ac:dyDescent="0.25">
      <c r="E9390" s="31"/>
      <c r="F9390" s="31"/>
      <c r="G9390" s="31"/>
    </row>
    <row r="9391" spans="5:7" x14ac:dyDescent="0.25">
      <c r="E9391" s="31"/>
      <c r="F9391" s="31"/>
      <c r="G9391" s="31"/>
    </row>
    <row r="9392" spans="5:7" x14ac:dyDescent="0.25">
      <c r="E9392" s="31"/>
      <c r="F9392" s="31"/>
      <c r="G9392" s="31"/>
    </row>
    <row r="9393" spans="5:7" x14ac:dyDescent="0.25">
      <c r="E9393" s="31"/>
      <c r="F9393" s="31"/>
      <c r="G9393" s="31"/>
    </row>
    <row r="9394" spans="5:7" x14ac:dyDescent="0.25">
      <c r="E9394" s="31"/>
      <c r="F9394" s="31"/>
      <c r="G9394" s="31"/>
    </row>
    <row r="9395" spans="5:7" x14ac:dyDescent="0.25">
      <c r="E9395" s="31"/>
      <c r="F9395" s="31"/>
      <c r="G9395" s="31"/>
    </row>
    <row r="9396" spans="5:7" x14ac:dyDescent="0.25">
      <c r="E9396" s="31"/>
      <c r="F9396" s="31"/>
      <c r="G9396" s="31"/>
    </row>
    <row r="9397" spans="5:7" x14ac:dyDescent="0.25">
      <c r="E9397" s="31"/>
      <c r="F9397" s="31"/>
      <c r="G9397" s="31"/>
    </row>
    <row r="9398" spans="5:7" x14ac:dyDescent="0.25">
      <c r="E9398" s="31"/>
      <c r="F9398" s="31"/>
      <c r="G9398" s="31"/>
    </row>
    <row r="9399" spans="5:7" x14ac:dyDescent="0.25">
      <c r="E9399" s="31"/>
      <c r="F9399" s="31"/>
      <c r="G9399" s="31"/>
    </row>
    <row r="9400" spans="5:7" x14ac:dyDescent="0.25">
      <c r="E9400" s="31"/>
      <c r="F9400" s="31"/>
      <c r="G9400" s="31"/>
    </row>
    <row r="9401" spans="5:7" x14ac:dyDescent="0.25">
      <c r="E9401" s="31"/>
      <c r="F9401" s="31"/>
      <c r="G9401" s="31"/>
    </row>
    <row r="9402" spans="5:7" x14ac:dyDescent="0.25">
      <c r="E9402" s="31"/>
      <c r="F9402" s="31"/>
      <c r="G9402" s="31"/>
    </row>
    <row r="9403" spans="5:7" x14ac:dyDescent="0.25">
      <c r="E9403" s="31"/>
      <c r="F9403" s="31"/>
      <c r="G9403" s="31"/>
    </row>
    <row r="9404" spans="5:7" x14ac:dyDescent="0.25">
      <c r="E9404" s="31"/>
      <c r="F9404" s="31"/>
      <c r="G9404" s="31"/>
    </row>
    <row r="9405" spans="5:7" x14ac:dyDescent="0.25">
      <c r="E9405" s="31"/>
      <c r="F9405" s="31"/>
      <c r="G9405" s="31"/>
    </row>
    <row r="9406" spans="5:7" x14ac:dyDescent="0.25">
      <c r="E9406" s="31"/>
      <c r="F9406" s="31"/>
      <c r="G9406" s="31"/>
    </row>
    <row r="9407" spans="5:7" x14ac:dyDescent="0.25">
      <c r="E9407" s="31"/>
      <c r="F9407" s="31"/>
      <c r="G9407" s="31"/>
    </row>
    <row r="9408" spans="5:7" x14ac:dyDescent="0.25">
      <c r="E9408" s="31"/>
      <c r="F9408" s="31"/>
      <c r="G9408" s="31"/>
    </row>
    <row r="9409" spans="5:7" x14ac:dyDescent="0.25">
      <c r="E9409" s="31"/>
      <c r="F9409" s="31"/>
      <c r="G9409" s="31"/>
    </row>
    <row r="9410" spans="5:7" x14ac:dyDescent="0.25">
      <c r="E9410" s="31"/>
      <c r="F9410" s="31"/>
      <c r="G9410" s="31"/>
    </row>
    <row r="9411" spans="5:7" x14ac:dyDescent="0.25">
      <c r="E9411" s="31"/>
      <c r="F9411" s="31"/>
      <c r="G9411" s="31"/>
    </row>
    <row r="9412" spans="5:7" x14ac:dyDescent="0.25">
      <c r="E9412" s="31"/>
      <c r="F9412" s="31"/>
      <c r="G9412" s="31"/>
    </row>
    <row r="9413" spans="5:7" x14ac:dyDescent="0.25">
      <c r="E9413" s="31"/>
      <c r="F9413" s="31"/>
      <c r="G9413" s="31"/>
    </row>
    <row r="9414" spans="5:7" x14ac:dyDescent="0.25">
      <c r="E9414" s="31"/>
      <c r="F9414" s="31"/>
      <c r="G9414" s="31"/>
    </row>
    <row r="9415" spans="5:7" x14ac:dyDescent="0.25">
      <c r="E9415" s="31"/>
      <c r="F9415" s="31"/>
      <c r="G9415" s="31"/>
    </row>
    <row r="9416" spans="5:7" x14ac:dyDescent="0.25">
      <c r="E9416" s="31"/>
      <c r="F9416" s="31"/>
      <c r="G9416" s="31"/>
    </row>
    <row r="9417" spans="5:7" x14ac:dyDescent="0.25">
      <c r="E9417" s="31"/>
      <c r="F9417" s="31"/>
      <c r="G9417" s="31"/>
    </row>
    <row r="9418" spans="5:7" x14ac:dyDescent="0.25">
      <c r="E9418" s="31"/>
      <c r="F9418" s="31"/>
      <c r="G9418" s="31"/>
    </row>
    <row r="9419" spans="5:7" x14ac:dyDescent="0.25">
      <c r="E9419" s="31"/>
      <c r="F9419" s="31"/>
      <c r="G9419" s="31"/>
    </row>
    <row r="9420" spans="5:7" x14ac:dyDescent="0.25">
      <c r="E9420" s="31"/>
      <c r="F9420" s="31"/>
      <c r="G9420" s="31"/>
    </row>
    <row r="9421" spans="5:7" x14ac:dyDescent="0.25">
      <c r="E9421" s="31"/>
      <c r="F9421" s="31"/>
      <c r="G9421" s="31"/>
    </row>
    <row r="9422" spans="5:7" x14ac:dyDescent="0.25">
      <c r="E9422" s="31"/>
      <c r="F9422" s="31"/>
      <c r="G9422" s="31"/>
    </row>
    <row r="9423" spans="5:7" x14ac:dyDescent="0.25">
      <c r="E9423" s="31"/>
      <c r="F9423" s="31"/>
      <c r="G9423" s="31"/>
    </row>
    <row r="9424" spans="5:7" x14ac:dyDescent="0.25">
      <c r="E9424" s="31"/>
      <c r="F9424" s="31"/>
      <c r="G9424" s="31"/>
    </row>
    <row r="9425" spans="5:7" x14ac:dyDescent="0.25">
      <c r="E9425" s="31"/>
      <c r="F9425" s="31"/>
      <c r="G9425" s="31"/>
    </row>
    <row r="9426" spans="5:7" x14ac:dyDescent="0.25">
      <c r="E9426" s="31"/>
      <c r="F9426" s="31"/>
      <c r="G9426" s="31"/>
    </row>
    <row r="9427" spans="5:7" x14ac:dyDescent="0.25">
      <c r="E9427" s="31"/>
      <c r="F9427" s="31"/>
      <c r="G9427" s="31"/>
    </row>
    <row r="9428" spans="5:7" x14ac:dyDescent="0.25">
      <c r="E9428" s="31"/>
      <c r="F9428" s="31"/>
      <c r="G9428" s="31"/>
    </row>
    <row r="9429" spans="5:7" x14ac:dyDescent="0.25">
      <c r="E9429" s="31"/>
      <c r="F9429" s="31"/>
      <c r="G9429" s="31"/>
    </row>
    <row r="9430" spans="5:7" x14ac:dyDescent="0.25">
      <c r="E9430" s="31"/>
      <c r="F9430" s="31"/>
      <c r="G9430" s="31"/>
    </row>
    <row r="9431" spans="5:7" x14ac:dyDescent="0.25">
      <c r="E9431" s="31"/>
      <c r="F9431" s="31"/>
      <c r="G9431" s="31"/>
    </row>
    <row r="9432" spans="5:7" x14ac:dyDescent="0.25">
      <c r="E9432" s="31"/>
      <c r="F9432" s="31"/>
      <c r="G9432" s="31"/>
    </row>
    <row r="9433" spans="5:7" x14ac:dyDescent="0.25">
      <c r="E9433" s="31"/>
      <c r="F9433" s="31"/>
      <c r="G9433" s="31"/>
    </row>
    <row r="9434" spans="5:7" x14ac:dyDescent="0.25">
      <c r="E9434" s="31"/>
      <c r="F9434" s="31"/>
      <c r="G9434" s="31"/>
    </row>
    <row r="9435" spans="5:7" x14ac:dyDescent="0.25">
      <c r="E9435" s="31"/>
      <c r="F9435" s="31"/>
      <c r="G9435" s="31"/>
    </row>
    <row r="9436" spans="5:7" x14ac:dyDescent="0.25">
      <c r="E9436" s="31"/>
      <c r="F9436" s="31"/>
      <c r="G9436" s="31"/>
    </row>
    <row r="9437" spans="5:7" x14ac:dyDescent="0.25">
      <c r="E9437" s="31"/>
      <c r="F9437" s="31"/>
      <c r="G9437" s="31"/>
    </row>
    <row r="9438" spans="5:7" x14ac:dyDescent="0.25">
      <c r="E9438" s="31"/>
      <c r="F9438" s="31"/>
      <c r="G9438" s="31"/>
    </row>
    <row r="9439" spans="5:7" x14ac:dyDescent="0.25">
      <c r="E9439" s="31"/>
      <c r="F9439" s="31"/>
      <c r="G9439" s="31"/>
    </row>
    <row r="9440" spans="5:7" x14ac:dyDescent="0.25">
      <c r="E9440" s="31"/>
      <c r="F9440" s="31"/>
      <c r="G9440" s="31"/>
    </row>
    <row r="9441" spans="5:7" x14ac:dyDescent="0.25">
      <c r="E9441" s="31"/>
      <c r="F9441" s="31"/>
      <c r="G9441" s="31"/>
    </row>
    <row r="9442" spans="5:7" x14ac:dyDescent="0.25">
      <c r="E9442" s="31"/>
      <c r="F9442" s="31"/>
      <c r="G9442" s="31"/>
    </row>
    <row r="9443" spans="5:7" x14ac:dyDescent="0.25">
      <c r="E9443" s="31"/>
      <c r="F9443" s="31"/>
      <c r="G9443" s="31"/>
    </row>
    <row r="9444" spans="5:7" x14ac:dyDescent="0.25">
      <c r="E9444" s="31"/>
      <c r="F9444" s="31"/>
      <c r="G9444" s="31"/>
    </row>
    <row r="9445" spans="5:7" x14ac:dyDescent="0.25">
      <c r="E9445" s="31"/>
      <c r="F9445" s="31"/>
      <c r="G9445" s="31"/>
    </row>
    <row r="9446" spans="5:7" x14ac:dyDescent="0.25">
      <c r="E9446" s="31"/>
      <c r="F9446" s="31"/>
      <c r="G9446" s="31"/>
    </row>
    <row r="9447" spans="5:7" x14ac:dyDescent="0.25">
      <c r="E9447" s="31"/>
      <c r="F9447" s="31"/>
      <c r="G9447" s="31"/>
    </row>
    <row r="9448" spans="5:7" x14ac:dyDescent="0.25">
      <c r="E9448" s="31"/>
      <c r="F9448" s="31"/>
      <c r="G9448" s="31"/>
    </row>
    <row r="9449" spans="5:7" x14ac:dyDescent="0.25">
      <c r="E9449" s="31"/>
      <c r="F9449" s="31"/>
      <c r="G9449" s="31"/>
    </row>
    <row r="9450" spans="5:7" x14ac:dyDescent="0.25">
      <c r="E9450" s="31"/>
      <c r="F9450" s="31"/>
      <c r="G9450" s="31"/>
    </row>
    <row r="9451" spans="5:7" x14ac:dyDescent="0.25">
      <c r="E9451" s="31"/>
      <c r="F9451" s="31"/>
      <c r="G9451" s="31"/>
    </row>
    <row r="9452" spans="5:7" x14ac:dyDescent="0.25">
      <c r="E9452" s="31"/>
      <c r="F9452" s="31"/>
      <c r="G9452" s="31"/>
    </row>
    <row r="9453" spans="5:7" x14ac:dyDescent="0.25">
      <c r="E9453" s="31"/>
      <c r="F9453" s="31"/>
      <c r="G9453" s="31"/>
    </row>
    <row r="9454" spans="5:7" x14ac:dyDescent="0.25">
      <c r="E9454" s="31"/>
      <c r="F9454" s="31"/>
      <c r="G9454" s="31"/>
    </row>
    <row r="9455" spans="5:7" x14ac:dyDescent="0.25">
      <c r="E9455" s="31"/>
      <c r="F9455" s="31"/>
      <c r="G9455" s="31"/>
    </row>
    <row r="9456" spans="5:7" x14ac:dyDescent="0.25">
      <c r="E9456" s="31"/>
      <c r="F9456" s="31"/>
      <c r="G9456" s="31"/>
    </row>
    <row r="9457" spans="5:7" x14ac:dyDescent="0.25">
      <c r="E9457" s="31"/>
      <c r="F9457" s="31"/>
      <c r="G9457" s="31"/>
    </row>
    <row r="9458" spans="5:7" x14ac:dyDescent="0.25">
      <c r="E9458" s="31"/>
      <c r="F9458" s="31"/>
      <c r="G9458" s="31"/>
    </row>
    <row r="9459" spans="5:7" x14ac:dyDescent="0.25">
      <c r="E9459" s="31"/>
      <c r="F9459" s="31"/>
      <c r="G9459" s="31"/>
    </row>
    <row r="9460" spans="5:7" x14ac:dyDescent="0.25">
      <c r="E9460" s="31"/>
      <c r="F9460" s="31"/>
      <c r="G9460" s="31"/>
    </row>
    <row r="9461" spans="5:7" x14ac:dyDescent="0.25">
      <c r="E9461" s="31"/>
      <c r="F9461" s="31"/>
      <c r="G9461" s="31"/>
    </row>
    <row r="9462" spans="5:7" x14ac:dyDescent="0.25">
      <c r="E9462" s="31"/>
      <c r="F9462" s="31"/>
      <c r="G9462" s="31"/>
    </row>
    <row r="9463" spans="5:7" x14ac:dyDescent="0.25">
      <c r="E9463" s="31"/>
      <c r="F9463" s="31"/>
      <c r="G9463" s="31"/>
    </row>
    <row r="9464" spans="5:7" x14ac:dyDescent="0.25">
      <c r="E9464" s="31"/>
      <c r="F9464" s="31"/>
      <c r="G9464" s="31"/>
    </row>
    <row r="9465" spans="5:7" x14ac:dyDescent="0.25">
      <c r="E9465" s="31"/>
      <c r="F9465" s="31"/>
      <c r="G9465" s="31"/>
    </row>
    <row r="9466" spans="5:7" x14ac:dyDescent="0.25">
      <c r="E9466" s="31"/>
      <c r="F9466" s="31"/>
      <c r="G9466" s="31"/>
    </row>
    <row r="9467" spans="5:7" x14ac:dyDescent="0.25">
      <c r="E9467" s="31"/>
      <c r="F9467" s="31"/>
      <c r="G9467" s="31"/>
    </row>
    <row r="9468" spans="5:7" x14ac:dyDescent="0.25">
      <c r="E9468" s="31"/>
      <c r="F9468" s="31"/>
      <c r="G9468" s="31"/>
    </row>
    <row r="9469" spans="5:7" x14ac:dyDescent="0.25">
      <c r="E9469" s="31"/>
      <c r="F9469" s="31"/>
      <c r="G9469" s="31"/>
    </row>
    <row r="9470" spans="5:7" x14ac:dyDescent="0.25">
      <c r="E9470" s="31"/>
      <c r="F9470" s="31"/>
      <c r="G9470" s="31"/>
    </row>
    <row r="9471" spans="5:7" x14ac:dyDescent="0.25">
      <c r="E9471" s="31"/>
      <c r="F9471" s="31"/>
      <c r="G9471" s="31"/>
    </row>
    <row r="9472" spans="5:7" x14ac:dyDescent="0.25">
      <c r="E9472" s="31"/>
      <c r="F9472" s="31"/>
      <c r="G9472" s="31"/>
    </row>
    <row r="9473" spans="5:7" x14ac:dyDescent="0.25">
      <c r="E9473" s="31"/>
      <c r="F9473" s="31"/>
      <c r="G9473" s="31"/>
    </row>
    <row r="9474" spans="5:7" x14ac:dyDescent="0.25">
      <c r="E9474" s="31"/>
      <c r="F9474" s="31"/>
      <c r="G9474" s="31"/>
    </row>
    <row r="9475" spans="5:7" x14ac:dyDescent="0.25">
      <c r="E9475" s="31"/>
      <c r="F9475" s="31"/>
      <c r="G9475" s="31"/>
    </row>
    <row r="9476" spans="5:7" x14ac:dyDescent="0.25">
      <c r="E9476" s="31"/>
      <c r="F9476" s="31"/>
      <c r="G9476" s="31"/>
    </row>
    <row r="9477" spans="5:7" x14ac:dyDescent="0.25">
      <c r="E9477" s="31"/>
      <c r="F9477" s="31"/>
      <c r="G9477" s="31"/>
    </row>
    <row r="9478" spans="5:7" x14ac:dyDescent="0.25">
      <c r="E9478" s="31"/>
      <c r="F9478" s="31"/>
      <c r="G9478" s="31"/>
    </row>
    <row r="9479" spans="5:7" x14ac:dyDescent="0.25">
      <c r="E9479" s="31"/>
      <c r="F9479" s="31"/>
      <c r="G9479" s="31"/>
    </row>
    <row r="9480" spans="5:7" x14ac:dyDescent="0.25">
      <c r="E9480" s="31"/>
      <c r="F9480" s="31"/>
      <c r="G9480" s="31"/>
    </row>
    <row r="9481" spans="5:7" x14ac:dyDescent="0.25">
      <c r="E9481" s="31"/>
      <c r="F9481" s="31"/>
      <c r="G9481" s="31"/>
    </row>
    <row r="9482" spans="5:7" x14ac:dyDescent="0.25">
      <c r="E9482" s="31"/>
      <c r="F9482" s="31"/>
      <c r="G9482" s="31"/>
    </row>
    <row r="9483" spans="5:7" x14ac:dyDescent="0.25">
      <c r="E9483" s="31"/>
      <c r="F9483" s="31"/>
      <c r="G9483" s="31"/>
    </row>
    <row r="9484" spans="5:7" x14ac:dyDescent="0.25">
      <c r="E9484" s="31"/>
      <c r="F9484" s="31"/>
      <c r="G9484" s="31"/>
    </row>
    <row r="9485" spans="5:7" x14ac:dyDescent="0.25">
      <c r="E9485" s="31"/>
      <c r="F9485" s="31"/>
      <c r="G9485" s="31"/>
    </row>
    <row r="9486" spans="5:7" x14ac:dyDescent="0.25">
      <c r="E9486" s="31"/>
      <c r="F9486" s="31"/>
      <c r="G9486" s="31"/>
    </row>
    <row r="9487" spans="5:7" x14ac:dyDescent="0.25">
      <c r="E9487" s="31"/>
      <c r="F9487" s="31"/>
      <c r="G9487" s="31"/>
    </row>
    <row r="9488" spans="5:7" x14ac:dyDescent="0.25">
      <c r="E9488" s="31"/>
      <c r="F9488" s="31"/>
      <c r="G9488" s="31"/>
    </row>
    <row r="9489" spans="5:7" x14ac:dyDescent="0.25">
      <c r="E9489" s="31"/>
      <c r="F9489" s="31"/>
      <c r="G9489" s="31"/>
    </row>
    <row r="9490" spans="5:7" x14ac:dyDescent="0.25">
      <c r="E9490" s="31"/>
      <c r="F9490" s="31"/>
      <c r="G9490" s="31"/>
    </row>
    <row r="9491" spans="5:7" x14ac:dyDescent="0.25">
      <c r="E9491" s="31"/>
      <c r="F9491" s="31"/>
      <c r="G9491" s="31"/>
    </row>
    <row r="9492" spans="5:7" x14ac:dyDescent="0.25">
      <c r="E9492" s="31"/>
      <c r="F9492" s="31"/>
      <c r="G9492" s="31"/>
    </row>
    <row r="9493" spans="5:7" x14ac:dyDescent="0.25">
      <c r="E9493" s="31"/>
      <c r="F9493" s="31"/>
      <c r="G9493" s="31"/>
    </row>
    <row r="9494" spans="5:7" x14ac:dyDescent="0.25">
      <c r="E9494" s="31"/>
      <c r="F9494" s="31"/>
      <c r="G9494" s="31"/>
    </row>
    <row r="9495" spans="5:7" x14ac:dyDescent="0.25">
      <c r="E9495" s="31"/>
      <c r="F9495" s="31"/>
      <c r="G9495" s="31"/>
    </row>
    <row r="9496" spans="5:7" x14ac:dyDescent="0.25">
      <c r="E9496" s="31"/>
      <c r="F9496" s="31"/>
      <c r="G9496" s="31"/>
    </row>
    <row r="9497" spans="5:7" x14ac:dyDescent="0.25">
      <c r="E9497" s="31"/>
      <c r="F9497" s="31"/>
      <c r="G9497" s="31"/>
    </row>
    <row r="9498" spans="5:7" x14ac:dyDescent="0.25">
      <c r="E9498" s="31"/>
      <c r="F9498" s="31"/>
      <c r="G9498" s="31"/>
    </row>
    <row r="9499" spans="5:7" x14ac:dyDescent="0.25">
      <c r="E9499" s="31"/>
      <c r="F9499" s="31"/>
      <c r="G9499" s="31"/>
    </row>
    <row r="9500" spans="5:7" x14ac:dyDescent="0.25">
      <c r="E9500" s="31"/>
      <c r="F9500" s="31"/>
      <c r="G9500" s="31"/>
    </row>
    <row r="9501" spans="5:7" x14ac:dyDescent="0.25">
      <c r="E9501" s="31"/>
      <c r="F9501" s="31"/>
      <c r="G9501" s="31"/>
    </row>
    <row r="9502" spans="5:7" x14ac:dyDescent="0.25">
      <c r="E9502" s="31"/>
      <c r="F9502" s="31"/>
      <c r="G9502" s="31"/>
    </row>
    <row r="9503" spans="5:7" x14ac:dyDescent="0.25">
      <c r="E9503" s="31"/>
      <c r="F9503" s="31"/>
      <c r="G9503" s="31"/>
    </row>
    <row r="9504" spans="5:7" x14ac:dyDescent="0.25">
      <c r="E9504" s="31"/>
      <c r="F9504" s="31"/>
      <c r="G9504" s="31"/>
    </row>
    <row r="9505" spans="5:7" x14ac:dyDescent="0.25">
      <c r="E9505" s="31"/>
      <c r="F9505" s="31"/>
      <c r="G9505" s="31"/>
    </row>
    <row r="9506" spans="5:7" x14ac:dyDescent="0.25">
      <c r="E9506" s="31"/>
      <c r="F9506" s="31"/>
      <c r="G9506" s="31"/>
    </row>
    <row r="9507" spans="5:7" x14ac:dyDescent="0.25">
      <c r="E9507" s="31"/>
      <c r="F9507" s="31"/>
      <c r="G9507" s="31"/>
    </row>
    <row r="9508" spans="5:7" x14ac:dyDescent="0.25">
      <c r="E9508" s="31"/>
      <c r="F9508" s="31"/>
      <c r="G9508" s="31"/>
    </row>
    <row r="9509" spans="5:7" x14ac:dyDescent="0.25">
      <c r="E9509" s="31"/>
      <c r="F9509" s="31"/>
      <c r="G9509" s="31"/>
    </row>
    <row r="9510" spans="5:7" x14ac:dyDescent="0.25">
      <c r="E9510" s="31"/>
      <c r="F9510" s="31"/>
      <c r="G9510" s="31"/>
    </row>
    <row r="9511" spans="5:7" x14ac:dyDescent="0.25">
      <c r="E9511" s="31"/>
      <c r="F9511" s="31"/>
      <c r="G9511" s="31"/>
    </row>
    <row r="9512" spans="5:7" x14ac:dyDescent="0.25">
      <c r="E9512" s="31"/>
      <c r="F9512" s="31"/>
      <c r="G9512" s="31"/>
    </row>
    <row r="9513" spans="5:7" x14ac:dyDescent="0.25">
      <c r="E9513" s="31"/>
      <c r="F9513" s="31"/>
      <c r="G9513" s="31"/>
    </row>
    <row r="9514" spans="5:7" x14ac:dyDescent="0.25">
      <c r="E9514" s="31"/>
      <c r="F9514" s="31"/>
      <c r="G9514" s="31"/>
    </row>
    <row r="9515" spans="5:7" x14ac:dyDescent="0.25">
      <c r="E9515" s="31"/>
      <c r="F9515" s="31"/>
      <c r="G9515" s="31"/>
    </row>
    <row r="9516" spans="5:7" x14ac:dyDescent="0.25">
      <c r="E9516" s="31"/>
      <c r="F9516" s="31"/>
      <c r="G9516" s="31"/>
    </row>
    <row r="9517" spans="5:7" x14ac:dyDescent="0.25">
      <c r="E9517" s="31"/>
      <c r="F9517" s="31"/>
      <c r="G9517" s="31"/>
    </row>
    <row r="9518" spans="5:7" x14ac:dyDescent="0.25">
      <c r="E9518" s="31"/>
      <c r="F9518" s="31"/>
      <c r="G9518" s="31"/>
    </row>
    <row r="9519" spans="5:7" x14ac:dyDescent="0.25">
      <c r="E9519" s="31"/>
      <c r="F9519" s="31"/>
      <c r="G9519" s="31"/>
    </row>
    <row r="9520" spans="5:7" x14ac:dyDescent="0.25">
      <c r="E9520" s="31"/>
      <c r="F9520" s="31"/>
      <c r="G9520" s="31"/>
    </row>
    <row r="9521" spans="5:7" x14ac:dyDescent="0.25">
      <c r="E9521" s="31"/>
      <c r="F9521" s="31"/>
      <c r="G9521" s="31"/>
    </row>
    <row r="9522" spans="5:7" x14ac:dyDescent="0.25">
      <c r="E9522" s="31"/>
      <c r="F9522" s="31"/>
      <c r="G9522" s="31"/>
    </row>
    <row r="9523" spans="5:7" x14ac:dyDescent="0.25">
      <c r="E9523" s="31"/>
      <c r="F9523" s="31"/>
      <c r="G9523" s="31"/>
    </row>
    <row r="9524" spans="5:7" x14ac:dyDescent="0.25">
      <c r="E9524" s="31"/>
      <c r="F9524" s="31"/>
      <c r="G9524" s="31"/>
    </row>
    <row r="9525" spans="5:7" x14ac:dyDescent="0.25">
      <c r="E9525" s="31"/>
      <c r="F9525" s="31"/>
      <c r="G9525" s="31"/>
    </row>
    <row r="9526" spans="5:7" x14ac:dyDescent="0.25">
      <c r="E9526" s="31"/>
      <c r="F9526" s="31"/>
      <c r="G9526" s="31"/>
    </row>
    <row r="9527" spans="5:7" x14ac:dyDescent="0.25">
      <c r="E9527" s="31"/>
      <c r="F9527" s="31"/>
      <c r="G9527" s="31"/>
    </row>
    <row r="9528" spans="5:7" x14ac:dyDescent="0.25">
      <c r="E9528" s="31"/>
      <c r="F9528" s="31"/>
      <c r="G9528" s="31"/>
    </row>
    <row r="9529" spans="5:7" x14ac:dyDescent="0.25">
      <c r="E9529" s="31"/>
      <c r="F9529" s="31"/>
      <c r="G9529" s="31"/>
    </row>
    <row r="9530" spans="5:7" x14ac:dyDescent="0.25">
      <c r="E9530" s="31"/>
      <c r="F9530" s="31"/>
      <c r="G9530" s="31"/>
    </row>
    <row r="9531" spans="5:7" x14ac:dyDescent="0.25">
      <c r="E9531" s="31"/>
      <c r="F9531" s="31"/>
      <c r="G9531" s="31"/>
    </row>
    <row r="9532" spans="5:7" x14ac:dyDescent="0.25">
      <c r="E9532" s="31"/>
      <c r="F9532" s="31"/>
      <c r="G9532" s="31"/>
    </row>
    <row r="9533" spans="5:7" x14ac:dyDescent="0.25">
      <c r="E9533" s="31"/>
      <c r="F9533" s="31"/>
      <c r="G9533" s="31"/>
    </row>
    <row r="9534" spans="5:7" x14ac:dyDescent="0.25">
      <c r="E9534" s="31"/>
      <c r="F9534" s="31"/>
      <c r="G9534" s="31"/>
    </row>
    <row r="9535" spans="5:7" x14ac:dyDescent="0.25">
      <c r="E9535" s="31"/>
      <c r="F9535" s="31"/>
      <c r="G9535" s="31"/>
    </row>
    <row r="9536" spans="5:7" x14ac:dyDescent="0.25">
      <c r="E9536" s="31"/>
      <c r="F9536" s="31"/>
      <c r="G9536" s="31"/>
    </row>
    <row r="9537" spans="5:7" x14ac:dyDescent="0.25">
      <c r="E9537" s="31"/>
      <c r="F9537" s="31"/>
      <c r="G9537" s="31"/>
    </row>
    <row r="9538" spans="5:7" x14ac:dyDescent="0.25">
      <c r="E9538" s="31"/>
      <c r="F9538" s="31"/>
      <c r="G9538" s="31"/>
    </row>
    <row r="9539" spans="5:7" x14ac:dyDescent="0.25">
      <c r="E9539" s="31"/>
      <c r="F9539" s="31"/>
      <c r="G9539" s="31"/>
    </row>
    <row r="9540" spans="5:7" x14ac:dyDescent="0.25">
      <c r="E9540" s="31"/>
      <c r="F9540" s="31"/>
      <c r="G9540" s="31"/>
    </row>
    <row r="9541" spans="5:7" x14ac:dyDescent="0.25">
      <c r="E9541" s="31"/>
      <c r="F9541" s="31"/>
      <c r="G9541" s="31"/>
    </row>
    <row r="9542" spans="5:7" x14ac:dyDescent="0.25">
      <c r="E9542" s="31"/>
      <c r="F9542" s="31"/>
      <c r="G9542" s="31"/>
    </row>
    <row r="9543" spans="5:7" x14ac:dyDescent="0.25">
      <c r="E9543" s="31"/>
      <c r="F9543" s="31"/>
      <c r="G9543" s="31"/>
    </row>
    <row r="9544" spans="5:7" x14ac:dyDescent="0.25">
      <c r="E9544" s="31"/>
      <c r="F9544" s="31"/>
      <c r="G9544" s="31"/>
    </row>
    <row r="9545" spans="5:7" x14ac:dyDescent="0.25">
      <c r="E9545" s="31"/>
      <c r="F9545" s="31"/>
      <c r="G9545" s="31"/>
    </row>
    <row r="9546" spans="5:7" x14ac:dyDescent="0.25">
      <c r="E9546" s="31"/>
      <c r="F9546" s="31"/>
      <c r="G9546" s="31"/>
    </row>
    <row r="9547" spans="5:7" x14ac:dyDescent="0.25">
      <c r="E9547" s="31"/>
      <c r="F9547" s="31"/>
      <c r="G9547" s="31"/>
    </row>
    <row r="9548" spans="5:7" x14ac:dyDescent="0.25">
      <c r="E9548" s="31"/>
      <c r="F9548" s="31"/>
      <c r="G9548" s="31"/>
    </row>
    <row r="9549" spans="5:7" x14ac:dyDescent="0.25">
      <c r="E9549" s="31"/>
      <c r="F9549" s="31"/>
      <c r="G9549" s="31"/>
    </row>
    <row r="9550" spans="5:7" x14ac:dyDescent="0.25">
      <c r="E9550" s="31"/>
      <c r="F9550" s="31"/>
      <c r="G9550" s="31"/>
    </row>
    <row r="9551" spans="5:7" x14ac:dyDescent="0.25">
      <c r="E9551" s="31"/>
      <c r="F9551" s="31"/>
      <c r="G9551" s="31"/>
    </row>
    <row r="9552" spans="5:7" x14ac:dyDescent="0.25">
      <c r="E9552" s="31"/>
      <c r="F9552" s="31"/>
      <c r="G9552" s="31"/>
    </row>
    <row r="9553" spans="5:7" x14ac:dyDescent="0.25">
      <c r="E9553" s="31"/>
      <c r="F9553" s="31"/>
      <c r="G9553" s="31"/>
    </row>
    <row r="9554" spans="5:7" x14ac:dyDescent="0.25">
      <c r="E9554" s="31"/>
      <c r="F9554" s="31"/>
      <c r="G9554" s="31"/>
    </row>
    <row r="9555" spans="5:7" x14ac:dyDescent="0.25">
      <c r="E9555" s="31"/>
      <c r="F9555" s="31"/>
      <c r="G9555" s="31"/>
    </row>
    <row r="9556" spans="5:7" x14ac:dyDescent="0.25">
      <c r="E9556" s="31"/>
      <c r="F9556" s="31"/>
      <c r="G9556" s="31"/>
    </row>
    <row r="9557" spans="5:7" x14ac:dyDescent="0.25">
      <c r="E9557" s="31"/>
      <c r="F9557" s="31"/>
      <c r="G9557" s="31"/>
    </row>
    <row r="9558" spans="5:7" x14ac:dyDescent="0.25">
      <c r="E9558" s="31"/>
      <c r="F9558" s="31"/>
      <c r="G9558" s="31"/>
    </row>
    <row r="9559" spans="5:7" x14ac:dyDescent="0.25">
      <c r="E9559" s="31"/>
      <c r="F9559" s="31"/>
      <c r="G9559" s="31"/>
    </row>
    <row r="9560" spans="5:7" x14ac:dyDescent="0.25">
      <c r="E9560" s="31"/>
      <c r="F9560" s="31"/>
      <c r="G9560" s="31"/>
    </row>
    <row r="9561" spans="5:7" x14ac:dyDescent="0.25">
      <c r="E9561" s="31"/>
      <c r="F9561" s="31"/>
      <c r="G9561" s="31"/>
    </row>
    <row r="9562" spans="5:7" x14ac:dyDescent="0.25">
      <c r="E9562" s="31"/>
      <c r="F9562" s="31"/>
      <c r="G9562" s="31"/>
    </row>
    <row r="9563" spans="5:7" x14ac:dyDescent="0.25">
      <c r="E9563" s="31"/>
      <c r="F9563" s="31"/>
      <c r="G9563" s="31"/>
    </row>
    <row r="9564" spans="5:7" x14ac:dyDescent="0.25">
      <c r="E9564" s="31"/>
      <c r="F9564" s="31"/>
      <c r="G9564" s="31"/>
    </row>
    <row r="9565" spans="5:7" x14ac:dyDescent="0.25">
      <c r="E9565" s="31"/>
      <c r="F9565" s="31"/>
      <c r="G9565" s="31"/>
    </row>
    <row r="9566" spans="5:7" x14ac:dyDescent="0.25">
      <c r="E9566" s="31"/>
      <c r="F9566" s="31"/>
      <c r="G9566" s="31"/>
    </row>
    <row r="9567" spans="5:7" x14ac:dyDescent="0.25">
      <c r="E9567" s="31"/>
      <c r="F9567" s="31"/>
      <c r="G9567" s="31"/>
    </row>
    <row r="9568" spans="5:7" x14ac:dyDescent="0.25">
      <c r="E9568" s="31"/>
      <c r="F9568" s="31"/>
      <c r="G9568" s="31"/>
    </row>
    <row r="9569" spans="5:7" x14ac:dyDescent="0.25">
      <c r="E9569" s="31"/>
      <c r="F9569" s="31"/>
      <c r="G9569" s="31"/>
    </row>
    <row r="9570" spans="5:7" x14ac:dyDescent="0.25">
      <c r="E9570" s="31"/>
      <c r="F9570" s="31"/>
      <c r="G9570" s="31"/>
    </row>
    <row r="9571" spans="5:7" x14ac:dyDescent="0.25">
      <c r="E9571" s="31"/>
      <c r="F9571" s="31"/>
      <c r="G9571" s="31"/>
    </row>
    <row r="9572" spans="5:7" x14ac:dyDescent="0.25">
      <c r="E9572" s="31"/>
      <c r="F9572" s="31"/>
      <c r="G9572" s="31"/>
    </row>
    <row r="9573" spans="5:7" x14ac:dyDescent="0.25">
      <c r="E9573" s="31"/>
      <c r="F9573" s="31"/>
      <c r="G9573" s="31"/>
    </row>
    <row r="9574" spans="5:7" x14ac:dyDescent="0.25">
      <c r="E9574" s="31"/>
      <c r="F9574" s="31"/>
      <c r="G9574" s="31"/>
    </row>
    <row r="9575" spans="5:7" x14ac:dyDescent="0.25">
      <c r="E9575" s="31"/>
      <c r="F9575" s="31"/>
      <c r="G9575" s="31"/>
    </row>
    <row r="9576" spans="5:7" x14ac:dyDescent="0.25">
      <c r="E9576" s="31"/>
      <c r="F9576" s="31"/>
      <c r="G9576" s="31"/>
    </row>
    <row r="9577" spans="5:7" x14ac:dyDescent="0.25">
      <c r="E9577" s="31"/>
      <c r="F9577" s="31"/>
      <c r="G9577" s="31"/>
    </row>
    <row r="9578" spans="5:7" x14ac:dyDescent="0.25">
      <c r="E9578" s="31"/>
      <c r="F9578" s="31"/>
      <c r="G9578" s="31"/>
    </row>
    <row r="9579" spans="5:7" x14ac:dyDescent="0.25">
      <c r="E9579" s="31"/>
      <c r="F9579" s="31"/>
      <c r="G9579" s="31"/>
    </row>
    <row r="9580" spans="5:7" x14ac:dyDescent="0.25">
      <c r="E9580" s="31"/>
      <c r="F9580" s="31"/>
      <c r="G9580" s="31"/>
    </row>
    <row r="9581" spans="5:7" x14ac:dyDescent="0.25">
      <c r="E9581" s="31"/>
      <c r="F9581" s="31"/>
      <c r="G9581" s="31"/>
    </row>
    <row r="9582" spans="5:7" x14ac:dyDescent="0.25">
      <c r="E9582" s="31"/>
      <c r="F9582" s="31"/>
      <c r="G9582" s="31"/>
    </row>
    <row r="9583" spans="5:7" x14ac:dyDescent="0.25">
      <c r="E9583" s="31"/>
      <c r="F9583" s="31"/>
      <c r="G9583" s="31"/>
    </row>
    <row r="9584" spans="5:7" x14ac:dyDescent="0.25">
      <c r="E9584" s="31"/>
      <c r="F9584" s="31"/>
      <c r="G9584" s="31"/>
    </row>
    <row r="9585" spans="5:7" x14ac:dyDescent="0.25">
      <c r="E9585" s="31"/>
      <c r="F9585" s="31"/>
      <c r="G9585" s="31"/>
    </row>
    <row r="9586" spans="5:7" x14ac:dyDescent="0.25">
      <c r="E9586" s="31"/>
      <c r="F9586" s="31"/>
      <c r="G9586" s="31"/>
    </row>
    <row r="9587" spans="5:7" x14ac:dyDescent="0.25">
      <c r="E9587" s="31"/>
      <c r="F9587" s="31"/>
      <c r="G9587" s="31"/>
    </row>
    <row r="9588" spans="5:7" x14ac:dyDescent="0.25">
      <c r="E9588" s="31"/>
      <c r="F9588" s="31"/>
      <c r="G9588" s="31"/>
    </row>
    <row r="9589" spans="5:7" x14ac:dyDescent="0.25">
      <c r="E9589" s="31"/>
      <c r="F9589" s="31"/>
      <c r="G9589" s="31"/>
    </row>
    <row r="9590" spans="5:7" x14ac:dyDescent="0.25">
      <c r="E9590" s="31"/>
      <c r="F9590" s="31"/>
      <c r="G9590" s="31"/>
    </row>
    <row r="9591" spans="5:7" x14ac:dyDescent="0.25">
      <c r="E9591" s="31"/>
      <c r="F9591" s="31"/>
      <c r="G9591" s="31"/>
    </row>
    <row r="9592" spans="5:7" x14ac:dyDescent="0.25">
      <c r="E9592" s="31"/>
      <c r="F9592" s="31"/>
      <c r="G9592" s="31"/>
    </row>
    <row r="9593" spans="5:7" x14ac:dyDescent="0.25">
      <c r="E9593" s="31"/>
      <c r="F9593" s="31"/>
      <c r="G9593" s="31"/>
    </row>
    <row r="9594" spans="5:7" x14ac:dyDescent="0.25">
      <c r="E9594" s="31"/>
      <c r="F9594" s="31"/>
      <c r="G9594" s="31"/>
    </row>
    <row r="9595" spans="5:7" x14ac:dyDescent="0.25">
      <c r="E9595" s="31"/>
      <c r="F9595" s="31"/>
      <c r="G9595" s="31"/>
    </row>
    <row r="9596" spans="5:7" x14ac:dyDescent="0.25">
      <c r="E9596" s="31"/>
      <c r="F9596" s="31"/>
      <c r="G9596" s="31"/>
    </row>
    <row r="9597" spans="5:7" x14ac:dyDescent="0.25">
      <c r="E9597" s="31"/>
      <c r="F9597" s="31"/>
      <c r="G9597" s="31"/>
    </row>
    <row r="9598" spans="5:7" x14ac:dyDescent="0.25">
      <c r="E9598" s="31"/>
      <c r="F9598" s="31"/>
      <c r="G9598" s="31"/>
    </row>
    <row r="9599" spans="5:7" x14ac:dyDescent="0.25">
      <c r="E9599" s="31"/>
      <c r="F9599" s="31"/>
      <c r="G9599" s="31"/>
    </row>
    <row r="9600" spans="5:7" x14ac:dyDescent="0.25">
      <c r="E9600" s="31"/>
      <c r="F9600" s="31"/>
      <c r="G9600" s="31"/>
    </row>
    <row r="9601" spans="5:7" x14ac:dyDescent="0.25">
      <c r="E9601" s="31"/>
      <c r="F9601" s="31"/>
      <c r="G9601" s="31"/>
    </row>
    <row r="9602" spans="5:7" x14ac:dyDescent="0.25">
      <c r="E9602" s="31"/>
      <c r="F9602" s="31"/>
      <c r="G9602" s="31"/>
    </row>
    <row r="9603" spans="5:7" x14ac:dyDescent="0.25">
      <c r="E9603" s="31"/>
      <c r="F9603" s="31"/>
      <c r="G9603" s="31"/>
    </row>
    <row r="9604" spans="5:7" x14ac:dyDescent="0.25">
      <c r="E9604" s="31"/>
      <c r="F9604" s="31"/>
      <c r="G9604" s="31"/>
    </row>
    <row r="9605" spans="5:7" x14ac:dyDescent="0.25">
      <c r="E9605" s="31"/>
      <c r="F9605" s="31"/>
      <c r="G9605" s="31"/>
    </row>
    <row r="9606" spans="5:7" x14ac:dyDescent="0.25">
      <c r="E9606" s="31"/>
      <c r="F9606" s="31"/>
      <c r="G9606" s="31"/>
    </row>
    <row r="9607" spans="5:7" x14ac:dyDescent="0.25">
      <c r="E9607" s="31"/>
      <c r="F9607" s="31"/>
      <c r="G9607" s="31"/>
    </row>
    <row r="9608" spans="5:7" x14ac:dyDescent="0.25">
      <c r="E9608" s="31"/>
      <c r="F9608" s="31"/>
      <c r="G9608" s="31"/>
    </row>
    <row r="9609" spans="5:7" x14ac:dyDescent="0.25">
      <c r="E9609" s="31"/>
      <c r="F9609" s="31"/>
      <c r="G9609" s="31"/>
    </row>
    <row r="9610" spans="5:7" x14ac:dyDescent="0.25">
      <c r="E9610" s="31"/>
      <c r="F9610" s="31"/>
      <c r="G9610" s="31"/>
    </row>
    <row r="9611" spans="5:7" x14ac:dyDescent="0.25">
      <c r="E9611" s="31"/>
      <c r="F9611" s="31"/>
      <c r="G9611" s="31"/>
    </row>
    <row r="9612" spans="5:7" x14ac:dyDescent="0.25">
      <c r="E9612" s="31"/>
      <c r="F9612" s="31"/>
      <c r="G9612" s="31"/>
    </row>
    <row r="9613" spans="5:7" x14ac:dyDescent="0.25">
      <c r="E9613" s="31"/>
      <c r="F9613" s="31"/>
      <c r="G9613" s="31"/>
    </row>
    <row r="9614" spans="5:7" x14ac:dyDescent="0.25">
      <c r="E9614" s="31"/>
      <c r="F9614" s="31"/>
      <c r="G9614" s="31"/>
    </row>
    <row r="9615" spans="5:7" x14ac:dyDescent="0.25">
      <c r="E9615" s="31"/>
      <c r="F9615" s="31"/>
      <c r="G9615" s="31"/>
    </row>
    <row r="9616" spans="5:7" x14ac:dyDescent="0.25">
      <c r="E9616" s="31"/>
      <c r="F9616" s="31"/>
      <c r="G9616" s="31"/>
    </row>
    <row r="9617" spans="5:7" x14ac:dyDescent="0.25">
      <c r="E9617" s="31"/>
      <c r="F9617" s="31"/>
      <c r="G9617" s="31"/>
    </row>
    <row r="9618" spans="5:7" x14ac:dyDescent="0.25">
      <c r="E9618" s="31"/>
      <c r="F9618" s="31"/>
      <c r="G9618" s="31"/>
    </row>
    <row r="9619" spans="5:7" x14ac:dyDescent="0.25">
      <c r="E9619" s="31"/>
      <c r="F9619" s="31"/>
      <c r="G9619" s="31"/>
    </row>
    <row r="9620" spans="5:7" x14ac:dyDescent="0.25">
      <c r="E9620" s="31"/>
      <c r="F9620" s="31"/>
      <c r="G9620" s="31"/>
    </row>
    <row r="9621" spans="5:7" x14ac:dyDescent="0.25">
      <c r="E9621" s="31"/>
      <c r="F9621" s="31"/>
      <c r="G9621" s="31"/>
    </row>
    <row r="9622" spans="5:7" x14ac:dyDescent="0.25">
      <c r="E9622" s="31"/>
      <c r="F9622" s="31"/>
      <c r="G9622" s="31"/>
    </row>
    <row r="9623" spans="5:7" x14ac:dyDescent="0.25">
      <c r="E9623" s="31"/>
      <c r="F9623" s="31"/>
      <c r="G9623" s="31"/>
    </row>
    <row r="9624" spans="5:7" x14ac:dyDescent="0.25">
      <c r="E9624" s="31"/>
      <c r="F9624" s="31"/>
      <c r="G9624" s="31"/>
    </row>
    <row r="9625" spans="5:7" x14ac:dyDescent="0.25">
      <c r="E9625" s="31"/>
      <c r="F9625" s="31"/>
      <c r="G9625" s="31"/>
    </row>
    <row r="9626" spans="5:7" x14ac:dyDescent="0.25">
      <c r="E9626" s="31"/>
      <c r="F9626" s="31"/>
      <c r="G9626" s="31"/>
    </row>
    <row r="9627" spans="5:7" x14ac:dyDescent="0.25">
      <c r="E9627" s="31"/>
      <c r="F9627" s="31"/>
      <c r="G9627" s="31"/>
    </row>
    <row r="9628" spans="5:7" x14ac:dyDescent="0.25">
      <c r="E9628" s="31"/>
      <c r="F9628" s="31"/>
      <c r="G9628" s="31"/>
    </row>
    <row r="9629" spans="5:7" x14ac:dyDescent="0.25">
      <c r="E9629" s="31"/>
      <c r="F9629" s="31"/>
      <c r="G9629" s="31"/>
    </row>
    <row r="9630" spans="5:7" x14ac:dyDescent="0.25">
      <c r="E9630" s="31"/>
      <c r="F9630" s="31"/>
      <c r="G9630" s="31"/>
    </row>
    <row r="9631" spans="5:7" x14ac:dyDescent="0.25">
      <c r="E9631" s="31"/>
      <c r="F9631" s="31"/>
      <c r="G9631" s="31"/>
    </row>
    <row r="9632" spans="5:7" x14ac:dyDescent="0.25">
      <c r="E9632" s="31"/>
      <c r="F9632" s="31"/>
      <c r="G9632" s="31"/>
    </row>
    <row r="9633" spans="5:7" x14ac:dyDescent="0.25">
      <c r="E9633" s="31"/>
      <c r="F9633" s="31"/>
      <c r="G9633" s="31"/>
    </row>
    <row r="9634" spans="5:7" x14ac:dyDescent="0.25">
      <c r="E9634" s="31"/>
      <c r="F9634" s="31"/>
      <c r="G9634" s="31"/>
    </row>
    <row r="9635" spans="5:7" x14ac:dyDescent="0.25">
      <c r="E9635" s="31"/>
      <c r="F9635" s="31"/>
      <c r="G9635" s="31"/>
    </row>
    <row r="9636" spans="5:7" x14ac:dyDescent="0.25">
      <c r="E9636" s="31"/>
      <c r="F9636" s="31"/>
      <c r="G9636" s="31"/>
    </row>
    <row r="9637" spans="5:7" x14ac:dyDescent="0.25">
      <c r="E9637" s="31"/>
      <c r="F9637" s="31"/>
      <c r="G9637" s="31"/>
    </row>
    <row r="9638" spans="5:7" x14ac:dyDescent="0.25">
      <c r="E9638" s="31"/>
      <c r="F9638" s="31"/>
      <c r="G9638" s="31"/>
    </row>
    <row r="9639" spans="5:7" x14ac:dyDescent="0.25">
      <c r="E9639" s="31"/>
      <c r="F9639" s="31"/>
      <c r="G9639" s="31"/>
    </row>
    <row r="9640" spans="5:7" x14ac:dyDescent="0.25">
      <c r="E9640" s="31"/>
      <c r="F9640" s="31"/>
      <c r="G9640" s="31"/>
    </row>
    <row r="9641" spans="5:7" x14ac:dyDescent="0.25">
      <c r="E9641" s="31"/>
      <c r="F9641" s="31"/>
      <c r="G9641" s="31"/>
    </row>
    <row r="9642" spans="5:7" x14ac:dyDescent="0.25">
      <c r="E9642" s="31"/>
      <c r="F9642" s="31"/>
      <c r="G9642" s="31"/>
    </row>
    <row r="9643" spans="5:7" x14ac:dyDescent="0.25">
      <c r="E9643" s="31"/>
      <c r="F9643" s="31"/>
      <c r="G9643" s="31"/>
    </row>
    <row r="9644" spans="5:7" x14ac:dyDescent="0.25">
      <c r="E9644" s="31"/>
      <c r="F9644" s="31"/>
      <c r="G9644" s="31"/>
    </row>
    <row r="9645" spans="5:7" x14ac:dyDescent="0.25">
      <c r="E9645" s="31"/>
      <c r="F9645" s="31"/>
      <c r="G9645" s="31"/>
    </row>
    <row r="9646" spans="5:7" x14ac:dyDescent="0.25">
      <c r="E9646" s="31"/>
      <c r="F9646" s="31"/>
      <c r="G9646" s="31"/>
    </row>
    <row r="9647" spans="5:7" x14ac:dyDescent="0.25">
      <c r="E9647" s="31"/>
      <c r="F9647" s="31"/>
      <c r="G9647" s="31"/>
    </row>
    <row r="9648" spans="5:7" x14ac:dyDescent="0.25">
      <c r="E9648" s="31"/>
      <c r="F9648" s="31"/>
      <c r="G9648" s="31"/>
    </row>
    <row r="9649" spans="5:7" x14ac:dyDescent="0.25">
      <c r="E9649" s="31"/>
      <c r="F9649" s="31"/>
      <c r="G9649" s="31"/>
    </row>
    <row r="9650" spans="5:7" x14ac:dyDescent="0.25">
      <c r="E9650" s="31"/>
      <c r="F9650" s="31"/>
      <c r="G9650" s="31"/>
    </row>
    <row r="9651" spans="5:7" x14ac:dyDescent="0.25">
      <c r="E9651" s="31"/>
      <c r="F9651" s="31"/>
      <c r="G9651" s="31"/>
    </row>
    <row r="9652" spans="5:7" x14ac:dyDescent="0.25">
      <c r="E9652" s="31"/>
      <c r="F9652" s="31"/>
      <c r="G9652" s="31"/>
    </row>
    <row r="9653" spans="5:7" x14ac:dyDescent="0.25">
      <c r="E9653" s="31"/>
      <c r="F9653" s="31"/>
      <c r="G9653" s="31"/>
    </row>
    <row r="9654" spans="5:7" x14ac:dyDescent="0.25">
      <c r="E9654" s="31"/>
      <c r="F9654" s="31"/>
      <c r="G9654" s="31"/>
    </row>
    <row r="9655" spans="5:7" x14ac:dyDescent="0.25">
      <c r="E9655" s="31"/>
      <c r="F9655" s="31"/>
      <c r="G9655" s="31"/>
    </row>
    <row r="9656" spans="5:7" x14ac:dyDescent="0.25">
      <c r="E9656" s="31"/>
      <c r="F9656" s="31"/>
      <c r="G9656" s="31"/>
    </row>
    <row r="9657" spans="5:7" x14ac:dyDescent="0.25">
      <c r="E9657" s="31"/>
      <c r="F9657" s="31"/>
      <c r="G9657" s="31"/>
    </row>
    <row r="9658" spans="5:7" x14ac:dyDescent="0.25">
      <c r="E9658" s="31"/>
      <c r="F9658" s="31"/>
      <c r="G9658" s="31"/>
    </row>
    <row r="9659" spans="5:7" x14ac:dyDescent="0.25">
      <c r="E9659" s="31"/>
      <c r="F9659" s="31"/>
      <c r="G9659" s="31"/>
    </row>
    <row r="9660" spans="5:7" x14ac:dyDescent="0.25">
      <c r="E9660" s="31"/>
      <c r="F9660" s="31"/>
      <c r="G9660" s="31"/>
    </row>
    <row r="9661" spans="5:7" x14ac:dyDescent="0.25">
      <c r="E9661" s="31"/>
      <c r="F9661" s="31"/>
      <c r="G9661" s="31"/>
    </row>
    <row r="9662" spans="5:7" x14ac:dyDescent="0.25">
      <c r="E9662" s="31"/>
      <c r="F9662" s="31"/>
      <c r="G9662" s="31"/>
    </row>
    <row r="9663" spans="5:7" x14ac:dyDescent="0.25">
      <c r="E9663" s="31"/>
      <c r="F9663" s="31"/>
      <c r="G9663" s="31"/>
    </row>
    <row r="9664" spans="5:7" x14ac:dyDescent="0.25">
      <c r="E9664" s="31"/>
      <c r="F9664" s="31"/>
      <c r="G9664" s="31"/>
    </row>
    <row r="9665" spans="5:7" x14ac:dyDescent="0.25">
      <c r="E9665" s="31"/>
      <c r="F9665" s="31"/>
      <c r="G9665" s="31"/>
    </row>
    <row r="9666" spans="5:7" x14ac:dyDescent="0.25">
      <c r="E9666" s="31"/>
      <c r="F9666" s="31"/>
      <c r="G9666" s="31"/>
    </row>
    <row r="9667" spans="5:7" x14ac:dyDescent="0.25">
      <c r="E9667" s="31"/>
      <c r="F9667" s="31"/>
      <c r="G9667" s="31"/>
    </row>
    <row r="9668" spans="5:7" x14ac:dyDescent="0.25">
      <c r="E9668" s="31"/>
      <c r="F9668" s="31"/>
      <c r="G9668" s="31"/>
    </row>
    <row r="9669" spans="5:7" x14ac:dyDescent="0.25">
      <c r="E9669" s="31"/>
      <c r="F9669" s="31"/>
      <c r="G9669" s="31"/>
    </row>
    <row r="9670" spans="5:7" x14ac:dyDescent="0.25">
      <c r="E9670" s="31"/>
      <c r="F9670" s="31"/>
      <c r="G9670" s="31"/>
    </row>
    <row r="9671" spans="5:7" x14ac:dyDescent="0.25">
      <c r="E9671" s="31"/>
      <c r="F9671" s="31"/>
      <c r="G9671" s="31"/>
    </row>
    <row r="9672" spans="5:7" x14ac:dyDescent="0.25">
      <c r="E9672" s="31"/>
      <c r="F9672" s="31"/>
      <c r="G9672" s="31"/>
    </row>
    <row r="9673" spans="5:7" x14ac:dyDescent="0.25">
      <c r="E9673" s="31"/>
      <c r="F9673" s="31"/>
      <c r="G9673" s="31"/>
    </row>
    <row r="9674" spans="5:7" x14ac:dyDescent="0.25">
      <c r="E9674" s="31"/>
      <c r="F9674" s="31"/>
      <c r="G9674" s="31"/>
    </row>
    <row r="9675" spans="5:7" x14ac:dyDescent="0.25">
      <c r="E9675" s="31"/>
      <c r="F9675" s="31"/>
      <c r="G9675" s="31"/>
    </row>
    <row r="9676" spans="5:7" x14ac:dyDescent="0.25">
      <c r="E9676" s="31"/>
      <c r="F9676" s="31"/>
      <c r="G9676" s="31"/>
    </row>
    <row r="9677" spans="5:7" x14ac:dyDescent="0.25">
      <c r="E9677" s="31"/>
      <c r="F9677" s="31"/>
      <c r="G9677" s="31"/>
    </row>
    <row r="9678" spans="5:7" x14ac:dyDescent="0.25">
      <c r="E9678" s="31"/>
      <c r="F9678" s="31"/>
      <c r="G9678" s="31"/>
    </row>
    <row r="9679" spans="5:7" x14ac:dyDescent="0.25">
      <c r="E9679" s="31"/>
      <c r="F9679" s="31"/>
      <c r="G9679" s="31"/>
    </row>
    <row r="9680" spans="5:7" x14ac:dyDescent="0.25">
      <c r="E9680" s="31"/>
      <c r="F9680" s="31"/>
      <c r="G9680" s="31"/>
    </row>
    <row r="9681" spans="5:7" x14ac:dyDescent="0.25">
      <c r="E9681" s="31"/>
      <c r="F9681" s="31"/>
      <c r="G9681" s="31"/>
    </row>
    <row r="9682" spans="5:7" x14ac:dyDescent="0.25">
      <c r="E9682" s="31"/>
      <c r="F9682" s="31"/>
      <c r="G9682" s="31"/>
    </row>
    <row r="9683" spans="5:7" x14ac:dyDescent="0.25">
      <c r="E9683" s="31"/>
      <c r="F9683" s="31"/>
      <c r="G9683" s="31"/>
    </row>
    <row r="9684" spans="5:7" x14ac:dyDescent="0.25">
      <c r="E9684" s="31"/>
      <c r="F9684" s="31"/>
      <c r="G9684" s="31"/>
    </row>
    <row r="9685" spans="5:7" x14ac:dyDescent="0.25">
      <c r="E9685" s="31"/>
      <c r="F9685" s="31"/>
      <c r="G9685" s="31"/>
    </row>
    <row r="9686" spans="5:7" x14ac:dyDescent="0.25">
      <c r="E9686" s="31"/>
      <c r="F9686" s="31"/>
      <c r="G9686" s="31"/>
    </row>
    <row r="9687" spans="5:7" x14ac:dyDescent="0.25">
      <c r="E9687" s="31"/>
      <c r="F9687" s="31"/>
      <c r="G9687" s="31"/>
    </row>
    <row r="9688" spans="5:7" x14ac:dyDescent="0.25">
      <c r="E9688" s="31"/>
      <c r="F9688" s="31"/>
      <c r="G9688" s="31"/>
    </row>
    <row r="9689" spans="5:7" x14ac:dyDescent="0.25">
      <c r="E9689" s="31"/>
      <c r="F9689" s="31"/>
      <c r="G9689" s="31"/>
    </row>
    <row r="9690" spans="5:7" x14ac:dyDescent="0.25">
      <c r="E9690" s="31"/>
      <c r="F9690" s="31"/>
      <c r="G9690" s="31"/>
    </row>
    <row r="9691" spans="5:7" x14ac:dyDescent="0.25">
      <c r="E9691" s="31"/>
      <c r="F9691" s="31"/>
      <c r="G9691" s="31"/>
    </row>
    <row r="9692" spans="5:7" x14ac:dyDescent="0.25">
      <c r="E9692" s="31"/>
      <c r="F9692" s="31"/>
      <c r="G9692" s="31"/>
    </row>
    <row r="9693" spans="5:7" x14ac:dyDescent="0.25">
      <c r="E9693" s="31"/>
      <c r="F9693" s="31"/>
      <c r="G9693" s="31"/>
    </row>
    <row r="9694" spans="5:7" x14ac:dyDescent="0.25">
      <c r="E9694" s="31"/>
      <c r="F9694" s="31"/>
      <c r="G9694" s="31"/>
    </row>
    <row r="9695" spans="5:7" x14ac:dyDescent="0.25">
      <c r="E9695" s="31"/>
      <c r="F9695" s="31"/>
      <c r="G9695" s="31"/>
    </row>
    <row r="9696" spans="5:7" x14ac:dyDescent="0.25">
      <c r="E9696" s="31"/>
      <c r="F9696" s="31"/>
      <c r="G9696" s="31"/>
    </row>
    <row r="9697" spans="5:7" x14ac:dyDescent="0.25">
      <c r="E9697" s="31"/>
      <c r="F9697" s="31"/>
      <c r="G9697" s="31"/>
    </row>
    <row r="9698" spans="5:7" x14ac:dyDescent="0.25">
      <c r="E9698" s="31"/>
      <c r="F9698" s="31"/>
      <c r="G9698" s="31"/>
    </row>
    <row r="9699" spans="5:7" x14ac:dyDescent="0.25">
      <c r="E9699" s="31"/>
      <c r="F9699" s="31"/>
      <c r="G9699" s="31"/>
    </row>
    <row r="9700" spans="5:7" x14ac:dyDescent="0.25">
      <c r="E9700" s="31"/>
      <c r="F9700" s="31"/>
      <c r="G9700" s="31"/>
    </row>
    <row r="9701" spans="5:7" x14ac:dyDescent="0.25">
      <c r="E9701" s="31"/>
      <c r="F9701" s="31"/>
      <c r="G9701" s="31"/>
    </row>
    <row r="9702" spans="5:7" x14ac:dyDescent="0.25">
      <c r="E9702" s="31"/>
      <c r="F9702" s="31"/>
      <c r="G9702" s="31"/>
    </row>
    <row r="9703" spans="5:7" x14ac:dyDescent="0.25">
      <c r="E9703" s="31"/>
      <c r="F9703" s="31"/>
      <c r="G9703" s="31"/>
    </row>
    <row r="9704" spans="5:7" x14ac:dyDescent="0.25">
      <c r="E9704" s="31"/>
      <c r="F9704" s="31"/>
      <c r="G9704" s="31"/>
    </row>
    <row r="9705" spans="5:7" x14ac:dyDescent="0.25">
      <c r="E9705" s="31"/>
      <c r="F9705" s="31"/>
      <c r="G9705" s="31"/>
    </row>
    <row r="9706" spans="5:7" x14ac:dyDescent="0.25">
      <c r="E9706" s="31"/>
      <c r="F9706" s="31"/>
      <c r="G9706" s="31"/>
    </row>
    <row r="9707" spans="5:7" x14ac:dyDescent="0.25">
      <c r="E9707" s="31"/>
      <c r="F9707" s="31"/>
      <c r="G9707" s="31"/>
    </row>
    <row r="9708" spans="5:7" x14ac:dyDescent="0.25">
      <c r="E9708" s="31"/>
      <c r="F9708" s="31"/>
      <c r="G9708" s="31"/>
    </row>
    <row r="9709" spans="5:7" x14ac:dyDescent="0.25">
      <c r="E9709" s="31"/>
      <c r="F9709" s="31"/>
      <c r="G9709" s="31"/>
    </row>
    <row r="9710" spans="5:7" x14ac:dyDescent="0.25">
      <c r="E9710" s="31"/>
      <c r="F9710" s="31"/>
      <c r="G9710" s="31"/>
    </row>
    <row r="9711" spans="5:7" x14ac:dyDescent="0.25">
      <c r="E9711" s="31"/>
      <c r="F9711" s="31"/>
      <c r="G9711" s="31"/>
    </row>
    <row r="9712" spans="5:7" x14ac:dyDescent="0.25">
      <c r="E9712" s="31"/>
      <c r="F9712" s="31"/>
      <c r="G9712" s="31"/>
    </row>
    <row r="9713" spans="5:7" x14ac:dyDescent="0.25">
      <c r="E9713" s="31"/>
      <c r="F9713" s="31"/>
      <c r="G9713" s="31"/>
    </row>
    <row r="9714" spans="5:7" x14ac:dyDescent="0.25">
      <c r="E9714" s="31"/>
      <c r="F9714" s="31"/>
      <c r="G9714" s="31"/>
    </row>
    <row r="9715" spans="5:7" x14ac:dyDescent="0.25">
      <c r="E9715" s="31"/>
      <c r="F9715" s="31"/>
      <c r="G9715" s="31"/>
    </row>
    <row r="9716" spans="5:7" x14ac:dyDescent="0.25">
      <c r="E9716" s="31"/>
      <c r="F9716" s="31"/>
      <c r="G9716" s="31"/>
    </row>
    <row r="9717" spans="5:7" x14ac:dyDescent="0.25">
      <c r="E9717" s="31"/>
      <c r="F9717" s="31"/>
      <c r="G9717" s="31"/>
    </row>
    <row r="9718" spans="5:7" x14ac:dyDescent="0.25">
      <c r="E9718" s="31"/>
      <c r="F9718" s="31"/>
      <c r="G9718" s="31"/>
    </row>
    <row r="9719" spans="5:7" x14ac:dyDescent="0.25">
      <c r="E9719" s="31"/>
      <c r="F9719" s="31"/>
      <c r="G9719" s="31"/>
    </row>
    <row r="9720" spans="5:7" x14ac:dyDescent="0.25">
      <c r="E9720" s="31"/>
      <c r="F9720" s="31"/>
      <c r="G9720" s="31"/>
    </row>
    <row r="9721" spans="5:7" x14ac:dyDescent="0.25">
      <c r="E9721" s="31"/>
      <c r="F9721" s="31"/>
      <c r="G9721" s="31"/>
    </row>
    <row r="9722" spans="5:7" x14ac:dyDescent="0.25">
      <c r="E9722" s="31"/>
      <c r="F9722" s="31"/>
      <c r="G9722" s="31"/>
    </row>
    <row r="9723" spans="5:7" x14ac:dyDescent="0.25">
      <c r="E9723" s="31"/>
      <c r="F9723" s="31"/>
      <c r="G9723" s="31"/>
    </row>
    <row r="9724" spans="5:7" x14ac:dyDescent="0.25">
      <c r="E9724" s="31"/>
      <c r="F9724" s="31"/>
      <c r="G9724" s="31"/>
    </row>
    <row r="9725" spans="5:7" x14ac:dyDescent="0.25">
      <c r="E9725" s="31"/>
      <c r="F9725" s="31"/>
      <c r="G9725" s="31"/>
    </row>
    <row r="9726" spans="5:7" x14ac:dyDescent="0.25">
      <c r="E9726" s="31"/>
      <c r="F9726" s="31"/>
      <c r="G9726" s="31"/>
    </row>
    <row r="9727" spans="5:7" x14ac:dyDescent="0.25">
      <c r="E9727" s="31"/>
      <c r="F9727" s="31"/>
      <c r="G9727" s="31"/>
    </row>
    <row r="9728" spans="5:7" x14ac:dyDescent="0.25">
      <c r="E9728" s="31"/>
      <c r="F9728" s="31"/>
      <c r="G9728" s="31"/>
    </row>
    <row r="9729" spans="5:7" x14ac:dyDescent="0.25">
      <c r="E9729" s="31"/>
      <c r="F9729" s="31"/>
      <c r="G9729" s="31"/>
    </row>
    <row r="9730" spans="5:7" x14ac:dyDescent="0.25">
      <c r="E9730" s="31"/>
      <c r="F9730" s="31"/>
      <c r="G9730" s="31"/>
    </row>
    <row r="9731" spans="5:7" x14ac:dyDescent="0.25">
      <c r="E9731" s="31"/>
      <c r="F9731" s="31"/>
      <c r="G9731" s="31"/>
    </row>
    <row r="9732" spans="5:7" x14ac:dyDescent="0.25">
      <c r="E9732" s="31"/>
      <c r="F9732" s="31"/>
      <c r="G9732" s="31"/>
    </row>
    <row r="9733" spans="5:7" x14ac:dyDescent="0.25">
      <c r="E9733" s="31"/>
      <c r="F9733" s="31"/>
      <c r="G9733" s="31"/>
    </row>
    <row r="9734" spans="5:7" x14ac:dyDescent="0.25">
      <c r="E9734" s="31"/>
      <c r="F9734" s="31"/>
      <c r="G9734" s="31"/>
    </row>
    <row r="9735" spans="5:7" x14ac:dyDescent="0.25">
      <c r="E9735" s="31"/>
      <c r="F9735" s="31"/>
      <c r="G9735" s="31"/>
    </row>
    <row r="9736" spans="5:7" x14ac:dyDescent="0.25">
      <c r="E9736" s="31"/>
      <c r="F9736" s="31"/>
      <c r="G9736" s="31"/>
    </row>
    <row r="9737" spans="5:7" x14ac:dyDescent="0.25">
      <c r="E9737" s="31"/>
      <c r="F9737" s="31"/>
      <c r="G9737" s="31"/>
    </row>
    <row r="9738" spans="5:7" x14ac:dyDescent="0.25">
      <c r="E9738" s="31"/>
      <c r="F9738" s="31"/>
      <c r="G9738" s="31"/>
    </row>
    <row r="9739" spans="5:7" x14ac:dyDescent="0.25">
      <c r="E9739" s="31"/>
      <c r="F9739" s="31"/>
      <c r="G9739" s="31"/>
    </row>
    <row r="9740" spans="5:7" x14ac:dyDescent="0.25">
      <c r="E9740" s="31"/>
      <c r="F9740" s="31"/>
      <c r="G9740" s="31"/>
    </row>
    <row r="9741" spans="5:7" x14ac:dyDescent="0.25">
      <c r="E9741" s="31"/>
      <c r="F9741" s="31"/>
      <c r="G9741" s="31"/>
    </row>
    <row r="9742" spans="5:7" x14ac:dyDescent="0.25">
      <c r="E9742" s="31"/>
      <c r="F9742" s="31"/>
      <c r="G9742" s="31"/>
    </row>
    <row r="9743" spans="5:7" x14ac:dyDescent="0.25">
      <c r="E9743" s="31"/>
      <c r="F9743" s="31"/>
      <c r="G9743" s="31"/>
    </row>
    <row r="9744" spans="5:7" x14ac:dyDescent="0.25">
      <c r="E9744" s="31"/>
      <c r="F9744" s="31"/>
      <c r="G9744" s="31"/>
    </row>
    <row r="9745" spans="5:7" x14ac:dyDescent="0.25">
      <c r="E9745" s="31"/>
      <c r="F9745" s="31"/>
      <c r="G9745" s="31"/>
    </row>
    <row r="9746" spans="5:7" x14ac:dyDescent="0.25">
      <c r="E9746" s="31"/>
      <c r="F9746" s="31"/>
      <c r="G9746" s="31"/>
    </row>
    <row r="9747" spans="5:7" x14ac:dyDescent="0.25">
      <c r="E9747" s="31"/>
      <c r="F9747" s="31"/>
      <c r="G9747" s="31"/>
    </row>
    <row r="9748" spans="5:7" x14ac:dyDescent="0.25">
      <c r="E9748" s="31"/>
      <c r="F9748" s="31"/>
      <c r="G9748" s="31"/>
    </row>
    <row r="9749" spans="5:7" x14ac:dyDescent="0.25">
      <c r="E9749" s="31"/>
      <c r="F9749" s="31"/>
      <c r="G9749" s="31"/>
    </row>
    <row r="9750" spans="5:7" x14ac:dyDescent="0.25">
      <c r="E9750" s="31"/>
      <c r="F9750" s="31"/>
      <c r="G9750" s="31"/>
    </row>
    <row r="9751" spans="5:7" x14ac:dyDescent="0.25">
      <c r="E9751" s="31"/>
      <c r="F9751" s="31"/>
      <c r="G9751" s="31"/>
    </row>
    <row r="9752" spans="5:7" x14ac:dyDescent="0.25">
      <c r="E9752" s="31"/>
      <c r="F9752" s="31"/>
      <c r="G9752" s="31"/>
    </row>
    <row r="9753" spans="5:7" x14ac:dyDescent="0.25">
      <c r="E9753" s="31"/>
      <c r="F9753" s="31"/>
      <c r="G9753" s="31"/>
    </row>
    <row r="9754" spans="5:7" x14ac:dyDescent="0.25">
      <c r="E9754" s="31"/>
      <c r="F9754" s="31"/>
      <c r="G9754" s="31"/>
    </row>
    <row r="9755" spans="5:7" x14ac:dyDescent="0.25">
      <c r="E9755" s="31"/>
      <c r="F9755" s="31"/>
      <c r="G9755" s="31"/>
    </row>
    <row r="9756" spans="5:7" x14ac:dyDescent="0.25">
      <c r="E9756" s="31"/>
      <c r="F9756" s="31"/>
      <c r="G9756" s="31"/>
    </row>
    <row r="9757" spans="5:7" x14ac:dyDescent="0.25">
      <c r="E9757" s="31"/>
      <c r="F9757" s="31"/>
      <c r="G9757" s="31"/>
    </row>
    <row r="9758" spans="5:7" x14ac:dyDescent="0.25">
      <c r="E9758" s="31"/>
      <c r="F9758" s="31"/>
      <c r="G9758" s="31"/>
    </row>
    <row r="9759" spans="5:7" x14ac:dyDescent="0.25">
      <c r="E9759" s="31"/>
      <c r="F9759" s="31"/>
      <c r="G9759" s="31"/>
    </row>
    <row r="9760" spans="5:7" x14ac:dyDescent="0.25">
      <c r="E9760" s="31"/>
      <c r="F9760" s="31"/>
      <c r="G9760" s="31"/>
    </row>
    <row r="9761" spans="5:7" x14ac:dyDescent="0.25">
      <c r="E9761" s="31"/>
      <c r="F9761" s="31"/>
      <c r="G9761" s="31"/>
    </row>
    <row r="9762" spans="5:7" x14ac:dyDescent="0.25">
      <c r="E9762" s="31"/>
      <c r="F9762" s="31"/>
      <c r="G9762" s="31"/>
    </row>
    <row r="9763" spans="5:7" x14ac:dyDescent="0.25">
      <c r="E9763" s="31"/>
      <c r="F9763" s="31"/>
      <c r="G9763" s="31"/>
    </row>
    <row r="9764" spans="5:7" x14ac:dyDescent="0.25">
      <c r="E9764" s="31"/>
      <c r="F9764" s="31"/>
      <c r="G9764" s="31"/>
    </row>
    <row r="9765" spans="5:7" x14ac:dyDescent="0.25">
      <c r="E9765" s="31"/>
      <c r="F9765" s="31"/>
      <c r="G9765" s="31"/>
    </row>
    <row r="9766" spans="5:7" x14ac:dyDescent="0.25">
      <c r="E9766" s="31"/>
      <c r="F9766" s="31"/>
      <c r="G9766" s="31"/>
    </row>
    <row r="9767" spans="5:7" x14ac:dyDescent="0.25">
      <c r="E9767" s="31"/>
      <c r="F9767" s="31"/>
      <c r="G9767" s="31"/>
    </row>
    <row r="9768" spans="5:7" x14ac:dyDescent="0.25">
      <c r="E9768" s="31"/>
      <c r="F9768" s="31"/>
      <c r="G9768" s="31"/>
    </row>
    <row r="9769" spans="5:7" x14ac:dyDescent="0.25">
      <c r="E9769" s="31"/>
      <c r="F9769" s="31"/>
      <c r="G9769" s="31"/>
    </row>
    <row r="9770" spans="5:7" x14ac:dyDescent="0.25">
      <c r="E9770" s="31"/>
      <c r="F9770" s="31"/>
      <c r="G9770" s="31"/>
    </row>
    <row r="9771" spans="5:7" x14ac:dyDescent="0.25">
      <c r="E9771" s="31"/>
      <c r="F9771" s="31"/>
      <c r="G9771" s="31"/>
    </row>
    <row r="9772" spans="5:7" x14ac:dyDescent="0.25">
      <c r="E9772" s="31"/>
      <c r="F9772" s="31"/>
      <c r="G9772" s="31"/>
    </row>
    <row r="9773" spans="5:7" x14ac:dyDescent="0.25">
      <c r="E9773" s="31"/>
      <c r="F9773" s="31"/>
      <c r="G9773" s="31"/>
    </row>
    <row r="9774" spans="5:7" x14ac:dyDescent="0.25">
      <c r="E9774" s="31"/>
      <c r="F9774" s="31"/>
      <c r="G9774" s="31"/>
    </row>
    <row r="9775" spans="5:7" x14ac:dyDescent="0.25">
      <c r="E9775" s="31"/>
      <c r="F9775" s="31"/>
      <c r="G9775" s="31"/>
    </row>
    <row r="9776" spans="5:7" x14ac:dyDescent="0.25">
      <c r="E9776" s="31"/>
      <c r="F9776" s="31"/>
      <c r="G9776" s="31"/>
    </row>
    <row r="9777" spans="5:7" x14ac:dyDescent="0.25">
      <c r="E9777" s="31"/>
      <c r="F9777" s="31"/>
      <c r="G9777" s="31"/>
    </row>
    <row r="9778" spans="5:7" x14ac:dyDescent="0.25">
      <c r="E9778" s="31"/>
      <c r="F9778" s="31"/>
      <c r="G9778" s="31"/>
    </row>
    <row r="9779" spans="5:7" x14ac:dyDescent="0.25">
      <c r="E9779" s="31"/>
      <c r="F9779" s="31"/>
      <c r="G9779" s="31"/>
    </row>
    <row r="9780" spans="5:7" x14ac:dyDescent="0.25">
      <c r="E9780" s="31"/>
      <c r="F9780" s="31"/>
      <c r="G9780" s="31"/>
    </row>
    <row r="9781" spans="5:7" x14ac:dyDescent="0.25">
      <c r="E9781" s="31"/>
      <c r="F9781" s="31"/>
      <c r="G9781" s="31"/>
    </row>
    <row r="9782" spans="5:7" x14ac:dyDescent="0.25">
      <c r="E9782" s="31"/>
      <c r="F9782" s="31"/>
      <c r="G9782" s="31"/>
    </row>
    <row r="9783" spans="5:7" x14ac:dyDescent="0.25">
      <c r="E9783" s="31"/>
      <c r="F9783" s="31"/>
      <c r="G9783" s="31"/>
    </row>
    <row r="9784" spans="5:7" x14ac:dyDescent="0.25">
      <c r="E9784" s="31"/>
      <c r="F9784" s="31"/>
      <c r="G9784" s="31"/>
    </row>
    <row r="9785" spans="5:7" x14ac:dyDescent="0.25">
      <c r="E9785" s="31"/>
      <c r="F9785" s="31"/>
      <c r="G9785" s="31"/>
    </row>
    <row r="9786" spans="5:7" x14ac:dyDescent="0.25">
      <c r="E9786" s="31"/>
      <c r="F9786" s="31"/>
      <c r="G9786" s="31"/>
    </row>
    <row r="9787" spans="5:7" x14ac:dyDescent="0.25">
      <c r="E9787" s="31"/>
      <c r="F9787" s="31"/>
      <c r="G9787" s="31"/>
    </row>
    <row r="9788" spans="5:7" x14ac:dyDescent="0.25">
      <c r="E9788" s="31"/>
      <c r="F9788" s="31"/>
      <c r="G9788" s="31"/>
    </row>
    <row r="9789" spans="5:7" x14ac:dyDescent="0.25">
      <c r="E9789" s="31"/>
      <c r="F9789" s="31"/>
      <c r="G9789" s="31"/>
    </row>
    <row r="9790" spans="5:7" x14ac:dyDescent="0.25">
      <c r="E9790" s="31"/>
      <c r="F9790" s="31"/>
      <c r="G9790" s="31"/>
    </row>
    <row r="9791" spans="5:7" x14ac:dyDescent="0.25">
      <c r="E9791" s="31"/>
      <c r="F9791" s="31"/>
      <c r="G9791" s="31"/>
    </row>
    <row r="9792" spans="5:7" x14ac:dyDescent="0.25">
      <c r="E9792" s="31"/>
      <c r="F9792" s="31"/>
      <c r="G9792" s="31"/>
    </row>
    <row r="9793" spans="5:7" x14ac:dyDescent="0.25">
      <c r="E9793" s="31"/>
      <c r="F9793" s="31"/>
      <c r="G9793" s="31"/>
    </row>
    <row r="9794" spans="5:7" x14ac:dyDescent="0.25">
      <c r="E9794" s="31"/>
      <c r="F9794" s="31"/>
      <c r="G9794" s="31"/>
    </row>
    <row r="9795" spans="5:7" x14ac:dyDescent="0.25">
      <c r="E9795" s="31"/>
      <c r="F9795" s="31"/>
      <c r="G9795" s="31"/>
    </row>
    <row r="9796" spans="5:7" x14ac:dyDescent="0.25">
      <c r="E9796" s="31"/>
      <c r="F9796" s="31"/>
      <c r="G9796" s="31"/>
    </row>
    <row r="9797" spans="5:7" x14ac:dyDescent="0.25">
      <c r="E9797" s="31"/>
      <c r="F9797" s="31"/>
      <c r="G9797" s="31"/>
    </row>
    <row r="9798" spans="5:7" x14ac:dyDescent="0.25">
      <c r="E9798" s="31"/>
      <c r="F9798" s="31"/>
      <c r="G9798" s="31"/>
    </row>
    <row r="9799" spans="5:7" x14ac:dyDescent="0.25">
      <c r="E9799" s="31"/>
      <c r="F9799" s="31"/>
      <c r="G9799" s="31"/>
    </row>
    <row r="9800" spans="5:7" x14ac:dyDescent="0.25">
      <c r="E9800" s="31"/>
      <c r="F9800" s="31"/>
      <c r="G9800" s="31"/>
    </row>
    <row r="9801" spans="5:7" x14ac:dyDescent="0.25">
      <c r="E9801" s="31"/>
      <c r="F9801" s="31"/>
      <c r="G9801" s="31"/>
    </row>
    <row r="9802" spans="5:7" x14ac:dyDescent="0.25">
      <c r="E9802" s="31"/>
      <c r="F9802" s="31"/>
      <c r="G9802" s="31"/>
    </row>
    <row r="9803" spans="5:7" x14ac:dyDescent="0.25">
      <c r="E9803" s="31"/>
      <c r="F9803" s="31"/>
      <c r="G9803" s="31"/>
    </row>
    <row r="9804" spans="5:7" x14ac:dyDescent="0.25">
      <c r="E9804" s="31"/>
      <c r="F9804" s="31"/>
      <c r="G9804" s="31"/>
    </row>
    <row r="9805" spans="5:7" x14ac:dyDescent="0.25">
      <c r="E9805" s="31"/>
      <c r="F9805" s="31"/>
      <c r="G9805" s="31"/>
    </row>
    <row r="9806" spans="5:7" x14ac:dyDescent="0.25">
      <c r="E9806" s="31"/>
      <c r="F9806" s="31"/>
      <c r="G9806" s="31"/>
    </row>
    <row r="9807" spans="5:7" x14ac:dyDescent="0.25">
      <c r="E9807" s="31"/>
      <c r="F9807" s="31"/>
      <c r="G9807" s="31"/>
    </row>
    <row r="9808" spans="5:7" x14ac:dyDescent="0.25">
      <c r="E9808" s="31"/>
      <c r="F9808" s="31"/>
      <c r="G9808" s="31"/>
    </row>
    <row r="9809" spans="5:7" x14ac:dyDescent="0.25">
      <c r="E9809" s="31"/>
      <c r="F9809" s="31"/>
      <c r="G9809" s="31"/>
    </row>
    <row r="9810" spans="5:7" x14ac:dyDescent="0.25">
      <c r="E9810" s="31"/>
      <c r="F9810" s="31"/>
      <c r="G9810" s="31"/>
    </row>
    <row r="9811" spans="5:7" x14ac:dyDescent="0.25">
      <c r="E9811" s="31"/>
      <c r="F9811" s="31"/>
      <c r="G9811" s="31"/>
    </row>
    <row r="9812" spans="5:7" x14ac:dyDescent="0.25">
      <c r="E9812" s="31"/>
      <c r="F9812" s="31"/>
      <c r="G9812" s="31"/>
    </row>
    <row r="9813" spans="5:7" x14ac:dyDescent="0.25">
      <c r="E9813" s="31"/>
      <c r="F9813" s="31"/>
      <c r="G9813" s="31"/>
    </row>
    <row r="9814" spans="5:7" x14ac:dyDescent="0.25">
      <c r="E9814" s="31"/>
      <c r="F9814" s="31"/>
      <c r="G9814" s="31"/>
    </row>
    <row r="9815" spans="5:7" x14ac:dyDescent="0.25">
      <c r="E9815" s="31"/>
      <c r="F9815" s="31"/>
      <c r="G9815" s="31"/>
    </row>
    <row r="9816" spans="5:7" x14ac:dyDescent="0.25">
      <c r="E9816" s="31"/>
      <c r="F9816" s="31"/>
      <c r="G9816" s="31"/>
    </row>
    <row r="9817" spans="5:7" x14ac:dyDescent="0.25">
      <c r="E9817" s="31"/>
      <c r="F9817" s="31"/>
      <c r="G9817" s="31"/>
    </row>
    <row r="9818" spans="5:7" x14ac:dyDescent="0.25">
      <c r="E9818" s="31"/>
      <c r="F9818" s="31"/>
      <c r="G9818" s="31"/>
    </row>
    <row r="9819" spans="5:7" x14ac:dyDescent="0.25">
      <c r="E9819" s="31"/>
      <c r="F9819" s="31"/>
      <c r="G9819" s="31"/>
    </row>
    <row r="9820" spans="5:7" x14ac:dyDescent="0.25">
      <c r="E9820" s="31"/>
      <c r="F9820" s="31"/>
      <c r="G9820" s="31"/>
    </row>
    <row r="9821" spans="5:7" x14ac:dyDescent="0.25">
      <c r="E9821" s="31"/>
      <c r="F9821" s="31"/>
      <c r="G9821" s="31"/>
    </row>
    <row r="9822" spans="5:7" x14ac:dyDescent="0.25">
      <c r="E9822" s="31"/>
      <c r="F9822" s="31"/>
      <c r="G9822" s="31"/>
    </row>
    <row r="9823" spans="5:7" x14ac:dyDescent="0.25">
      <c r="E9823" s="31"/>
      <c r="F9823" s="31"/>
      <c r="G9823" s="31"/>
    </row>
    <row r="9824" spans="5:7" x14ac:dyDescent="0.25">
      <c r="E9824" s="31"/>
      <c r="F9824" s="31"/>
      <c r="G9824" s="31"/>
    </row>
    <row r="9825" spans="5:7" x14ac:dyDescent="0.25">
      <c r="E9825" s="31"/>
      <c r="F9825" s="31"/>
      <c r="G9825" s="31"/>
    </row>
    <row r="9826" spans="5:7" x14ac:dyDescent="0.25">
      <c r="E9826" s="31"/>
      <c r="F9826" s="31"/>
      <c r="G9826" s="31"/>
    </row>
    <row r="9827" spans="5:7" x14ac:dyDescent="0.25">
      <c r="E9827" s="31"/>
      <c r="F9827" s="31"/>
      <c r="G9827" s="31"/>
    </row>
    <row r="9828" spans="5:7" x14ac:dyDescent="0.25">
      <c r="E9828" s="31"/>
      <c r="F9828" s="31"/>
      <c r="G9828" s="31"/>
    </row>
    <row r="9829" spans="5:7" x14ac:dyDescent="0.25">
      <c r="E9829" s="31"/>
      <c r="F9829" s="31"/>
      <c r="G9829" s="31"/>
    </row>
    <row r="9830" spans="5:7" x14ac:dyDescent="0.25">
      <c r="E9830" s="31"/>
      <c r="F9830" s="31"/>
      <c r="G9830" s="31"/>
    </row>
    <row r="9831" spans="5:7" x14ac:dyDescent="0.25">
      <c r="E9831" s="31"/>
      <c r="F9831" s="31"/>
      <c r="G9831" s="31"/>
    </row>
    <row r="9832" spans="5:7" x14ac:dyDescent="0.25">
      <c r="E9832" s="31"/>
      <c r="F9832" s="31"/>
      <c r="G9832" s="31"/>
    </row>
    <row r="9833" spans="5:7" x14ac:dyDescent="0.25">
      <c r="E9833" s="31"/>
      <c r="F9833" s="31"/>
      <c r="G9833" s="31"/>
    </row>
    <row r="9834" spans="5:7" x14ac:dyDescent="0.25">
      <c r="E9834" s="31"/>
      <c r="F9834" s="31"/>
      <c r="G9834" s="31"/>
    </row>
    <row r="9835" spans="5:7" x14ac:dyDescent="0.25">
      <c r="E9835" s="31"/>
      <c r="F9835" s="31"/>
      <c r="G9835" s="31"/>
    </row>
    <row r="9836" spans="5:7" x14ac:dyDescent="0.25">
      <c r="E9836" s="31"/>
      <c r="F9836" s="31"/>
      <c r="G9836" s="31"/>
    </row>
    <row r="9837" spans="5:7" x14ac:dyDescent="0.25">
      <c r="E9837" s="31"/>
      <c r="F9837" s="31"/>
      <c r="G9837" s="31"/>
    </row>
    <row r="9838" spans="5:7" x14ac:dyDescent="0.25">
      <c r="E9838" s="31"/>
      <c r="F9838" s="31"/>
      <c r="G9838" s="31"/>
    </row>
    <row r="9839" spans="5:7" x14ac:dyDescent="0.25">
      <c r="E9839" s="31"/>
      <c r="F9839" s="31"/>
      <c r="G9839" s="31"/>
    </row>
    <row r="9840" spans="5:7" x14ac:dyDescent="0.25">
      <c r="E9840" s="31"/>
      <c r="F9840" s="31"/>
      <c r="G9840" s="31"/>
    </row>
    <row r="9841" spans="5:7" x14ac:dyDescent="0.25">
      <c r="E9841" s="31"/>
      <c r="F9841" s="31"/>
      <c r="G9841" s="31"/>
    </row>
    <row r="9842" spans="5:7" x14ac:dyDescent="0.25">
      <c r="E9842" s="31"/>
      <c r="F9842" s="31"/>
      <c r="G9842" s="31"/>
    </row>
    <row r="9843" spans="5:7" x14ac:dyDescent="0.25">
      <c r="E9843" s="31"/>
      <c r="F9843" s="31"/>
      <c r="G9843" s="31"/>
    </row>
    <row r="9844" spans="5:7" x14ac:dyDescent="0.25">
      <c r="E9844" s="31"/>
      <c r="F9844" s="31"/>
      <c r="G9844" s="31"/>
    </row>
    <row r="9845" spans="5:7" x14ac:dyDescent="0.25">
      <c r="E9845" s="31"/>
      <c r="F9845" s="31"/>
      <c r="G9845" s="31"/>
    </row>
    <row r="9846" spans="5:7" x14ac:dyDescent="0.25">
      <c r="E9846" s="31"/>
      <c r="F9846" s="31"/>
      <c r="G9846" s="31"/>
    </row>
    <row r="9847" spans="5:7" x14ac:dyDescent="0.25">
      <c r="E9847" s="31"/>
      <c r="F9847" s="31"/>
      <c r="G9847" s="31"/>
    </row>
    <row r="9848" spans="5:7" x14ac:dyDescent="0.25">
      <c r="E9848" s="31"/>
      <c r="F9848" s="31"/>
      <c r="G9848" s="31"/>
    </row>
    <row r="9849" spans="5:7" x14ac:dyDescent="0.25">
      <c r="E9849" s="31"/>
      <c r="F9849" s="31"/>
      <c r="G9849" s="31"/>
    </row>
    <row r="9850" spans="5:7" x14ac:dyDescent="0.25">
      <c r="E9850" s="31"/>
      <c r="F9850" s="31"/>
      <c r="G9850" s="31"/>
    </row>
    <row r="9851" spans="5:7" x14ac:dyDescent="0.25">
      <c r="E9851" s="31"/>
      <c r="F9851" s="31"/>
      <c r="G9851" s="31"/>
    </row>
    <row r="9852" spans="5:7" x14ac:dyDescent="0.25">
      <c r="E9852" s="31"/>
      <c r="F9852" s="31"/>
      <c r="G9852" s="31"/>
    </row>
    <row r="9853" spans="5:7" x14ac:dyDescent="0.25">
      <c r="E9853" s="31"/>
      <c r="F9853" s="31"/>
      <c r="G9853" s="31"/>
    </row>
    <row r="9854" spans="5:7" x14ac:dyDescent="0.25">
      <c r="E9854" s="31"/>
      <c r="F9854" s="31"/>
      <c r="G9854" s="31"/>
    </row>
    <row r="9855" spans="5:7" x14ac:dyDescent="0.25">
      <c r="E9855" s="31"/>
      <c r="F9855" s="31"/>
      <c r="G9855" s="31"/>
    </row>
    <row r="9856" spans="5:7" x14ac:dyDescent="0.25">
      <c r="E9856" s="31"/>
      <c r="F9856" s="31"/>
      <c r="G9856" s="31"/>
    </row>
    <row r="9857" spans="5:7" x14ac:dyDescent="0.25">
      <c r="E9857" s="31"/>
      <c r="F9857" s="31"/>
      <c r="G9857" s="31"/>
    </row>
    <row r="9858" spans="5:7" x14ac:dyDescent="0.25">
      <c r="E9858" s="31"/>
      <c r="F9858" s="31"/>
      <c r="G9858" s="31"/>
    </row>
    <row r="9859" spans="5:7" x14ac:dyDescent="0.25">
      <c r="E9859" s="31"/>
      <c r="F9859" s="31"/>
      <c r="G9859" s="31"/>
    </row>
    <row r="9860" spans="5:7" x14ac:dyDescent="0.25">
      <c r="E9860" s="31"/>
      <c r="F9860" s="31"/>
      <c r="G9860" s="31"/>
    </row>
    <row r="9861" spans="5:7" x14ac:dyDescent="0.25">
      <c r="E9861" s="31"/>
      <c r="F9861" s="31"/>
      <c r="G9861" s="31"/>
    </row>
    <row r="9862" spans="5:7" x14ac:dyDescent="0.25">
      <c r="E9862" s="31"/>
      <c r="F9862" s="31"/>
      <c r="G9862" s="31"/>
    </row>
    <row r="9863" spans="5:7" x14ac:dyDescent="0.25">
      <c r="E9863" s="31"/>
      <c r="F9863" s="31"/>
      <c r="G9863" s="31"/>
    </row>
    <row r="9864" spans="5:7" x14ac:dyDescent="0.25">
      <c r="E9864" s="31"/>
      <c r="F9864" s="31"/>
      <c r="G9864" s="31"/>
    </row>
    <row r="9865" spans="5:7" x14ac:dyDescent="0.25">
      <c r="E9865" s="31"/>
      <c r="F9865" s="31"/>
      <c r="G9865" s="31"/>
    </row>
    <row r="9866" spans="5:7" x14ac:dyDescent="0.25">
      <c r="E9866" s="31"/>
      <c r="F9866" s="31"/>
      <c r="G9866" s="31"/>
    </row>
    <row r="9867" spans="5:7" x14ac:dyDescent="0.25">
      <c r="E9867" s="31"/>
      <c r="F9867" s="31"/>
      <c r="G9867" s="31"/>
    </row>
    <row r="9868" spans="5:7" x14ac:dyDescent="0.25">
      <c r="E9868" s="31"/>
      <c r="F9868" s="31"/>
      <c r="G9868" s="31"/>
    </row>
    <row r="9869" spans="5:7" x14ac:dyDescent="0.25">
      <c r="E9869" s="31"/>
      <c r="F9869" s="31"/>
      <c r="G9869" s="31"/>
    </row>
    <row r="9870" spans="5:7" x14ac:dyDescent="0.25">
      <c r="E9870" s="31"/>
      <c r="F9870" s="31"/>
      <c r="G9870" s="31"/>
    </row>
    <row r="9871" spans="5:7" x14ac:dyDescent="0.25">
      <c r="E9871" s="31"/>
      <c r="F9871" s="31"/>
      <c r="G9871" s="31"/>
    </row>
    <row r="9872" spans="5:7" x14ac:dyDescent="0.25">
      <c r="E9872" s="31"/>
      <c r="F9872" s="31"/>
      <c r="G9872" s="31"/>
    </row>
    <row r="9873" spans="5:7" x14ac:dyDescent="0.25">
      <c r="E9873" s="31"/>
      <c r="F9873" s="31"/>
      <c r="G9873" s="31"/>
    </row>
    <row r="9874" spans="5:7" x14ac:dyDescent="0.25">
      <c r="E9874" s="31"/>
      <c r="F9874" s="31"/>
      <c r="G9874" s="31"/>
    </row>
    <row r="9875" spans="5:7" x14ac:dyDescent="0.25">
      <c r="E9875" s="31"/>
      <c r="F9875" s="31"/>
      <c r="G9875" s="31"/>
    </row>
    <row r="9876" spans="5:7" x14ac:dyDescent="0.25">
      <c r="E9876" s="31"/>
      <c r="F9876" s="31"/>
      <c r="G9876" s="31"/>
    </row>
    <row r="9877" spans="5:7" x14ac:dyDescent="0.25">
      <c r="E9877" s="31"/>
      <c r="F9877" s="31"/>
      <c r="G9877" s="31"/>
    </row>
    <row r="9878" spans="5:7" x14ac:dyDescent="0.25">
      <c r="E9878" s="31"/>
      <c r="F9878" s="31"/>
      <c r="G9878" s="31"/>
    </row>
    <row r="9879" spans="5:7" x14ac:dyDescent="0.25">
      <c r="E9879" s="31"/>
      <c r="F9879" s="31"/>
      <c r="G9879" s="31"/>
    </row>
    <row r="9880" spans="5:7" x14ac:dyDescent="0.25">
      <c r="E9880" s="31"/>
      <c r="F9880" s="31"/>
      <c r="G9880" s="31"/>
    </row>
    <row r="9881" spans="5:7" x14ac:dyDescent="0.25">
      <c r="E9881" s="31"/>
      <c r="F9881" s="31"/>
      <c r="G9881" s="31"/>
    </row>
    <row r="9882" spans="5:7" x14ac:dyDescent="0.25">
      <c r="E9882" s="31"/>
      <c r="F9882" s="31"/>
      <c r="G9882" s="31"/>
    </row>
    <row r="9883" spans="5:7" x14ac:dyDescent="0.25">
      <c r="E9883" s="31"/>
      <c r="F9883" s="31"/>
      <c r="G9883" s="31"/>
    </row>
    <row r="9884" spans="5:7" x14ac:dyDescent="0.25">
      <c r="E9884" s="31"/>
      <c r="F9884" s="31"/>
      <c r="G9884" s="31"/>
    </row>
    <row r="9885" spans="5:7" x14ac:dyDescent="0.25">
      <c r="E9885" s="31"/>
      <c r="F9885" s="31"/>
      <c r="G9885" s="31"/>
    </row>
    <row r="9886" spans="5:7" x14ac:dyDescent="0.25">
      <c r="E9886" s="31"/>
      <c r="F9886" s="31"/>
      <c r="G9886" s="31"/>
    </row>
    <row r="9887" spans="5:7" x14ac:dyDescent="0.25">
      <c r="E9887" s="31"/>
      <c r="F9887" s="31"/>
      <c r="G9887" s="31"/>
    </row>
    <row r="9888" spans="5:7" x14ac:dyDescent="0.25">
      <c r="E9888" s="31"/>
      <c r="F9888" s="31"/>
      <c r="G9888" s="31"/>
    </row>
    <row r="9889" spans="5:7" x14ac:dyDescent="0.25">
      <c r="E9889" s="31"/>
      <c r="F9889" s="31"/>
      <c r="G9889" s="31"/>
    </row>
    <row r="9890" spans="5:7" x14ac:dyDescent="0.25">
      <c r="E9890" s="31"/>
      <c r="F9890" s="31"/>
      <c r="G9890" s="31"/>
    </row>
    <row r="9891" spans="5:7" x14ac:dyDescent="0.25">
      <c r="E9891" s="31"/>
      <c r="F9891" s="31"/>
      <c r="G9891" s="31"/>
    </row>
    <row r="9892" spans="5:7" x14ac:dyDescent="0.25">
      <c r="E9892" s="31"/>
      <c r="F9892" s="31"/>
      <c r="G9892" s="31"/>
    </row>
    <row r="9893" spans="5:7" x14ac:dyDescent="0.25">
      <c r="E9893" s="31"/>
      <c r="F9893" s="31"/>
      <c r="G9893" s="31"/>
    </row>
    <row r="9894" spans="5:7" x14ac:dyDescent="0.25">
      <c r="E9894" s="31"/>
      <c r="F9894" s="31"/>
      <c r="G9894" s="31"/>
    </row>
    <row r="9895" spans="5:7" x14ac:dyDescent="0.25">
      <c r="E9895" s="31"/>
      <c r="F9895" s="31"/>
      <c r="G9895" s="31"/>
    </row>
    <row r="9896" spans="5:7" x14ac:dyDescent="0.25">
      <c r="E9896" s="31"/>
      <c r="F9896" s="31"/>
      <c r="G9896" s="31"/>
    </row>
    <row r="9897" spans="5:7" x14ac:dyDescent="0.25">
      <c r="E9897" s="31"/>
      <c r="F9897" s="31"/>
      <c r="G9897" s="31"/>
    </row>
    <row r="9898" spans="5:7" x14ac:dyDescent="0.25">
      <c r="E9898" s="31"/>
      <c r="F9898" s="31"/>
      <c r="G9898" s="31"/>
    </row>
    <row r="9899" spans="5:7" x14ac:dyDescent="0.25">
      <c r="E9899" s="31"/>
      <c r="F9899" s="31"/>
      <c r="G9899" s="31"/>
    </row>
    <row r="9900" spans="5:7" x14ac:dyDescent="0.25">
      <c r="E9900" s="31"/>
      <c r="F9900" s="31"/>
      <c r="G9900" s="31"/>
    </row>
    <row r="9901" spans="5:7" x14ac:dyDescent="0.25">
      <c r="E9901" s="31"/>
      <c r="F9901" s="31"/>
      <c r="G9901" s="31"/>
    </row>
    <row r="9902" spans="5:7" x14ac:dyDescent="0.25">
      <c r="E9902" s="31"/>
      <c r="F9902" s="31"/>
      <c r="G9902" s="31"/>
    </row>
    <row r="9903" spans="5:7" x14ac:dyDescent="0.25">
      <c r="E9903" s="31"/>
      <c r="F9903" s="31"/>
      <c r="G9903" s="31"/>
    </row>
    <row r="9904" spans="5:7" x14ac:dyDescent="0.25">
      <c r="E9904" s="31"/>
      <c r="F9904" s="31"/>
      <c r="G9904" s="31"/>
    </row>
    <row r="9905" spans="5:7" x14ac:dyDescent="0.25">
      <c r="E9905" s="31"/>
      <c r="F9905" s="31"/>
      <c r="G9905" s="31"/>
    </row>
    <row r="9906" spans="5:7" x14ac:dyDescent="0.25">
      <c r="E9906" s="31"/>
      <c r="F9906" s="31"/>
      <c r="G9906" s="31"/>
    </row>
    <row r="9907" spans="5:7" x14ac:dyDescent="0.25">
      <c r="E9907" s="31"/>
      <c r="F9907" s="31"/>
      <c r="G9907" s="31"/>
    </row>
    <row r="9908" spans="5:7" x14ac:dyDescent="0.25">
      <c r="E9908" s="31"/>
      <c r="F9908" s="31"/>
      <c r="G9908" s="31"/>
    </row>
    <row r="9909" spans="5:7" x14ac:dyDescent="0.25">
      <c r="E9909" s="31"/>
      <c r="F9909" s="31"/>
      <c r="G9909" s="31"/>
    </row>
    <row r="9910" spans="5:7" x14ac:dyDescent="0.25">
      <c r="E9910" s="31"/>
      <c r="F9910" s="31"/>
      <c r="G9910" s="31"/>
    </row>
    <row r="9911" spans="5:7" x14ac:dyDescent="0.25">
      <c r="E9911" s="31"/>
      <c r="F9911" s="31"/>
      <c r="G9911" s="31"/>
    </row>
    <row r="9912" spans="5:7" x14ac:dyDescent="0.25">
      <c r="E9912" s="31"/>
      <c r="F9912" s="31"/>
      <c r="G9912" s="31"/>
    </row>
    <row r="9913" spans="5:7" x14ac:dyDescent="0.25">
      <c r="E9913" s="31"/>
      <c r="F9913" s="31"/>
      <c r="G9913" s="31"/>
    </row>
    <row r="9914" spans="5:7" x14ac:dyDescent="0.25">
      <c r="E9914" s="31"/>
      <c r="F9914" s="31"/>
      <c r="G9914" s="31"/>
    </row>
    <row r="9915" spans="5:7" x14ac:dyDescent="0.25">
      <c r="E9915" s="31"/>
      <c r="F9915" s="31"/>
      <c r="G9915" s="31"/>
    </row>
    <row r="9916" spans="5:7" x14ac:dyDescent="0.25">
      <c r="E9916" s="31"/>
      <c r="F9916" s="31"/>
      <c r="G9916" s="31"/>
    </row>
    <row r="9917" spans="5:7" x14ac:dyDescent="0.25">
      <c r="E9917" s="31"/>
      <c r="F9917" s="31"/>
      <c r="G9917" s="31"/>
    </row>
    <row r="9918" spans="5:7" x14ac:dyDescent="0.25">
      <c r="E9918" s="31"/>
      <c r="F9918" s="31"/>
      <c r="G9918" s="31"/>
    </row>
    <row r="9919" spans="5:7" x14ac:dyDescent="0.25">
      <c r="E9919" s="31"/>
      <c r="F9919" s="31"/>
      <c r="G9919" s="31"/>
    </row>
    <row r="9920" spans="5:7" x14ac:dyDescent="0.25">
      <c r="E9920" s="31"/>
      <c r="F9920" s="31"/>
      <c r="G9920" s="31"/>
    </row>
    <row r="9921" spans="5:7" x14ac:dyDescent="0.25">
      <c r="E9921" s="31"/>
      <c r="F9921" s="31"/>
      <c r="G9921" s="31"/>
    </row>
    <row r="9922" spans="5:7" x14ac:dyDescent="0.25">
      <c r="E9922" s="31"/>
      <c r="F9922" s="31"/>
      <c r="G9922" s="31"/>
    </row>
    <row r="9923" spans="5:7" x14ac:dyDescent="0.25">
      <c r="E9923" s="31"/>
      <c r="F9923" s="31"/>
      <c r="G9923" s="31"/>
    </row>
    <row r="9924" spans="5:7" x14ac:dyDescent="0.25">
      <c r="E9924" s="31"/>
      <c r="F9924" s="31"/>
      <c r="G9924" s="31"/>
    </row>
    <row r="9925" spans="5:7" x14ac:dyDescent="0.25">
      <c r="E9925" s="31"/>
      <c r="F9925" s="31"/>
      <c r="G9925" s="31"/>
    </row>
    <row r="9926" spans="5:7" x14ac:dyDescent="0.25">
      <c r="E9926" s="31"/>
      <c r="F9926" s="31"/>
      <c r="G9926" s="31"/>
    </row>
    <row r="9927" spans="5:7" x14ac:dyDescent="0.25">
      <c r="E9927" s="31"/>
      <c r="F9927" s="31"/>
      <c r="G9927" s="31"/>
    </row>
    <row r="9928" spans="5:7" x14ac:dyDescent="0.25">
      <c r="E9928" s="31"/>
      <c r="F9928" s="31"/>
      <c r="G9928" s="31"/>
    </row>
    <row r="9929" spans="5:7" x14ac:dyDescent="0.25">
      <c r="E9929" s="31"/>
      <c r="F9929" s="31"/>
      <c r="G9929" s="31"/>
    </row>
    <row r="9930" spans="5:7" x14ac:dyDescent="0.25">
      <c r="E9930" s="31"/>
      <c r="F9930" s="31"/>
      <c r="G9930" s="31"/>
    </row>
    <row r="9931" spans="5:7" x14ac:dyDescent="0.25">
      <c r="E9931" s="31"/>
      <c r="F9931" s="31"/>
      <c r="G9931" s="31"/>
    </row>
    <row r="9932" spans="5:7" x14ac:dyDescent="0.25">
      <c r="E9932" s="31"/>
      <c r="F9932" s="31"/>
      <c r="G9932" s="31"/>
    </row>
    <row r="9933" spans="5:7" x14ac:dyDescent="0.25">
      <c r="E9933" s="31"/>
      <c r="F9933" s="31"/>
      <c r="G9933" s="31"/>
    </row>
    <row r="9934" spans="5:7" x14ac:dyDescent="0.25">
      <c r="E9934" s="31"/>
      <c r="F9934" s="31"/>
      <c r="G9934" s="31"/>
    </row>
    <row r="9935" spans="5:7" x14ac:dyDescent="0.25">
      <c r="E9935" s="31"/>
      <c r="F9935" s="31"/>
      <c r="G9935" s="31"/>
    </row>
    <row r="9936" spans="5:7" x14ac:dyDescent="0.25">
      <c r="E9936" s="31"/>
      <c r="F9936" s="31"/>
      <c r="G9936" s="31"/>
    </row>
    <row r="9937" spans="5:7" x14ac:dyDescent="0.25">
      <c r="E9937" s="31"/>
      <c r="F9937" s="31"/>
      <c r="G9937" s="31"/>
    </row>
    <row r="9938" spans="5:7" x14ac:dyDescent="0.25">
      <c r="E9938" s="31"/>
      <c r="F9938" s="31"/>
      <c r="G9938" s="31"/>
    </row>
    <row r="9939" spans="5:7" x14ac:dyDescent="0.25">
      <c r="E9939" s="31"/>
      <c r="F9939" s="31"/>
      <c r="G9939" s="31"/>
    </row>
    <row r="9940" spans="5:7" x14ac:dyDescent="0.25">
      <c r="E9940" s="31"/>
      <c r="F9940" s="31"/>
      <c r="G9940" s="31"/>
    </row>
    <row r="9941" spans="5:7" x14ac:dyDescent="0.25">
      <c r="E9941" s="31"/>
      <c r="F9941" s="31"/>
      <c r="G9941" s="31"/>
    </row>
    <row r="9942" spans="5:7" x14ac:dyDescent="0.25">
      <c r="E9942" s="31"/>
      <c r="F9942" s="31"/>
      <c r="G9942" s="31"/>
    </row>
    <row r="9943" spans="5:7" x14ac:dyDescent="0.25">
      <c r="E9943" s="31"/>
      <c r="F9943" s="31"/>
      <c r="G9943" s="31"/>
    </row>
    <row r="9944" spans="5:7" x14ac:dyDescent="0.25">
      <c r="E9944" s="31"/>
      <c r="F9944" s="31"/>
      <c r="G9944" s="31"/>
    </row>
    <row r="9945" spans="5:7" x14ac:dyDescent="0.25">
      <c r="E9945" s="31"/>
      <c r="F9945" s="31"/>
      <c r="G9945" s="31"/>
    </row>
    <row r="9946" spans="5:7" x14ac:dyDescent="0.25">
      <c r="E9946" s="31"/>
      <c r="F9946" s="31"/>
      <c r="G9946" s="31"/>
    </row>
    <row r="9947" spans="5:7" x14ac:dyDescent="0.25">
      <c r="E9947" s="31"/>
      <c r="F9947" s="31"/>
      <c r="G9947" s="31"/>
    </row>
    <row r="9948" spans="5:7" x14ac:dyDescent="0.25">
      <c r="E9948" s="31"/>
      <c r="F9948" s="31"/>
      <c r="G9948" s="31"/>
    </row>
    <row r="9949" spans="5:7" x14ac:dyDescent="0.25">
      <c r="E9949" s="31"/>
      <c r="F9949" s="31"/>
      <c r="G9949" s="31"/>
    </row>
    <row r="9950" spans="5:7" x14ac:dyDescent="0.25">
      <c r="E9950" s="31"/>
      <c r="F9950" s="31"/>
      <c r="G9950" s="31"/>
    </row>
    <row r="9951" spans="5:7" x14ac:dyDescent="0.25">
      <c r="E9951" s="31"/>
      <c r="F9951" s="31"/>
      <c r="G9951" s="31"/>
    </row>
    <row r="9952" spans="5:7" x14ac:dyDescent="0.25">
      <c r="E9952" s="31"/>
      <c r="F9952" s="31"/>
      <c r="G9952" s="31"/>
    </row>
    <row r="9953" spans="5:7" x14ac:dyDescent="0.25">
      <c r="E9953" s="31"/>
      <c r="F9953" s="31"/>
      <c r="G9953" s="31"/>
    </row>
    <row r="9954" spans="5:7" x14ac:dyDescent="0.25">
      <c r="E9954" s="31"/>
      <c r="F9954" s="31"/>
      <c r="G9954" s="31"/>
    </row>
    <row r="9955" spans="5:7" x14ac:dyDescent="0.25">
      <c r="E9955" s="31"/>
      <c r="F9955" s="31"/>
      <c r="G9955" s="31"/>
    </row>
    <row r="9956" spans="5:7" x14ac:dyDescent="0.25">
      <c r="E9956" s="31"/>
      <c r="F9956" s="31"/>
      <c r="G9956" s="31"/>
    </row>
    <row r="9957" spans="5:7" x14ac:dyDescent="0.25">
      <c r="E9957" s="31"/>
      <c r="F9957" s="31"/>
      <c r="G9957" s="31"/>
    </row>
    <row r="9958" spans="5:7" x14ac:dyDescent="0.25">
      <c r="E9958" s="31"/>
      <c r="F9958" s="31"/>
      <c r="G9958" s="31"/>
    </row>
    <row r="9959" spans="5:7" x14ac:dyDescent="0.25">
      <c r="E9959" s="31"/>
      <c r="F9959" s="31"/>
      <c r="G9959" s="31"/>
    </row>
    <row r="9960" spans="5:7" x14ac:dyDescent="0.25">
      <c r="E9960" s="31"/>
      <c r="F9960" s="31"/>
      <c r="G9960" s="31"/>
    </row>
    <row r="9961" spans="5:7" x14ac:dyDescent="0.25">
      <c r="E9961" s="31"/>
      <c r="F9961" s="31"/>
      <c r="G9961" s="31"/>
    </row>
    <row r="9962" spans="5:7" x14ac:dyDescent="0.25">
      <c r="E9962" s="31"/>
      <c r="F9962" s="31"/>
      <c r="G9962" s="31"/>
    </row>
    <row r="9963" spans="5:7" x14ac:dyDescent="0.25">
      <c r="E9963" s="31"/>
      <c r="F9963" s="31"/>
      <c r="G9963" s="31"/>
    </row>
    <row r="9964" spans="5:7" x14ac:dyDescent="0.25">
      <c r="E9964" s="31"/>
      <c r="F9964" s="31"/>
      <c r="G9964" s="31"/>
    </row>
    <row r="9965" spans="5:7" x14ac:dyDescent="0.25">
      <c r="E9965" s="31"/>
      <c r="F9965" s="31"/>
      <c r="G9965" s="31"/>
    </row>
    <row r="9966" spans="5:7" x14ac:dyDescent="0.25">
      <c r="E9966" s="31"/>
      <c r="F9966" s="31"/>
      <c r="G9966" s="31"/>
    </row>
    <row r="9967" spans="5:7" x14ac:dyDescent="0.25">
      <c r="E9967" s="31"/>
      <c r="F9967" s="31"/>
      <c r="G9967" s="31"/>
    </row>
    <row r="9968" spans="5:7" x14ac:dyDescent="0.25">
      <c r="E9968" s="31"/>
      <c r="F9968" s="31"/>
      <c r="G9968" s="31"/>
    </row>
    <row r="9969" spans="5:7" x14ac:dyDescent="0.25">
      <c r="E9969" s="31"/>
      <c r="F9969" s="31"/>
      <c r="G9969" s="31"/>
    </row>
    <row r="9970" spans="5:7" x14ac:dyDescent="0.25">
      <c r="E9970" s="31"/>
      <c r="F9970" s="31"/>
      <c r="G9970" s="31"/>
    </row>
    <row r="9971" spans="5:7" x14ac:dyDescent="0.25">
      <c r="E9971" s="31"/>
      <c r="F9971" s="31"/>
      <c r="G9971" s="31"/>
    </row>
    <row r="9972" spans="5:7" x14ac:dyDescent="0.25">
      <c r="E9972" s="31"/>
      <c r="F9972" s="31"/>
      <c r="G9972" s="31"/>
    </row>
    <row r="9973" spans="5:7" x14ac:dyDescent="0.25">
      <c r="E9973" s="31"/>
      <c r="F9973" s="31"/>
      <c r="G9973" s="31"/>
    </row>
    <row r="9974" spans="5:7" x14ac:dyDescent="0.25">
      <c r="E9974" s="31"/>
      <c r="F9974" s="31"/>
      <c r="G9974" s="31"/>
    </row>
    <row r="9975" spans="5:7" x14ac:dyDescent="0.25">
      <c r="E9975" s="31"/>
      <c r="F9975" s="31"/>
      <c r="G9975" s="31"/>
    </row>
    <row r="9976" spans="5:7" x14ac:dyDescent="0.25">
      <c r="E9976" s="31"/>
      <c r="F9976" s="31"/>
      <c r="G9976" s="31"/>
    </row>
    <row r="9977" spans="5:7" x14ac:dyDescent="0.25">
      <c r="E9977" s="31"/>
      <c r="F9977" s="31"/>
      <c r="G9977" s="31"/>
    </row>
    <row r="9978" spans="5:7" x14ac:dyDescent="0.25">
      <c r="E9978" s="31"/>
      <c r="F9978" s="31"/>
      <c r="G9978" s="31"/>
    </row>
    <row r="9979" spans="5:7" x14ac:dyDescent="0.25">
      <c r="E9979" s="31"/>
      <c r="F9979" s="31"/>
      <c r="G9979" s="31"/>
    </row>
    <row r="9980" spans="5:7" x14ac:dyDescent="0.25">
      <c r="E9980" s="31"/>
      <c r="F9980" s="31"/>
      <c r="G9980" s="31"/>
    </row>
    <row r="9981" spans="5:7" x14ac:dyDescent="0.25">
      <c r="E9981" s="31"/>
      <c r="F9981" s="31"/>
      <c r="G9981" s="31"/>
    </row>
    <row r="9982" spans="5:7" x14ac:dyDescent="0.25">
      <c r="E9982" s="31"/>
      <c r="F9982" s="31"/>
      <c r="G9982" s="31"/>
    </row>
    <row r="9983" spans="5:7" x14ac:dyDescent="0.25">
      <c r="E9983" s="31"/>
      <c r="F9983" s="31"/>
      <c r="G9983" s="31"/>
    </row>
    <row r="9984" spans="5:7" x14ac:dyDescent="0.25">
      <c r="E9984" s="31"/>
      <c r="F9984" s="31"/>
      <c r="G9984" s="31"/>
    </row>
    <row r="9985" spans="5:7" x14ac:dyDescent="0.25">
      <c r="E9985" s="31"/>
      <c r="F9985" s="31"/>
      <c r="G9985" s="31"/>
    </row>
    <row r="9986" spans="5:7" x14ac:dyDescent="0.25">
      <c r="E9986" s="31"/>
      <c r="F9986" s="31"/>
      <c r="G9986" s="31"/>
    </row>
    <row r="9987" spans="5:7" x14ac:dyDescent="0.25">
      <c r="E9987" s="31"/>
      <c r="F9987" s="31"/>
      <c r="G9987" s="31"/>
    </row>
    <row r="9988" spans="5:7" x14ac:dyDescent="0.25">
      <c r="E9988" s="31"/>
      <c r="F9988" s="31"/>
      <c r="G9988" s="31"/>
    </row>
    <row r="9989" spans="5:7" x14ac:dyDescent="0.25">
      <c r="E9989" s="31"/>
      <c r="F9989" s="31"/>
      <c r="G9989" s="31"/>
    </row>
    <row r="9990" spans="5:7" x14ac:dyDescent="0.25">
      <c r="E9990" s="31"/>
      <c r="F9990" s="31"/>
      <c r="G9990" s="31"/>
    </row>
    <row r="9991" spans="5:7" x14ac:dyDescent="0.25">
      <c r="E9991" s="31"/>
      <c r="F9991" s="31"/>
      <c r="G9991" s="31"/>
    </row>
    <row r="9992" spans="5:7" x14ac:dyDescent="0.25">
      <c r="E9992" s="31"/>
      <c r="F9992" s="31"/>
      <c r="G9992" s="31"/>
    </row>
    <row r="9993" spans="5:7" x14ac:dyDescent="0.25">
      <c r="E9993" s="31"/>
      <c r="F9993" s="31"/>
      <c r="G9993" s="31"/>
    </row>
    <row r="9994" spans="5:7" x14ac:dyDescent="0.25">
      <c r="E9994" s="31"/>
      <c r="F9994" s="31"/>
      <c r="G9994" s="31"/>
    </row>
    <row r="9995" spans="5:7" x14ac:dyDescent="0.25">
      <c r="E9995" s="31"/>
      <c r="F9995" s="31"/>
      <c r="G9995" s="31"/>
    </row>
    <row r="9996" spans="5:7" x14ac:dyDescent="0.25">
      <c r="E9996" s="31"/>
      <c r="F9996" s="31"/>
      <c r="G9996" s="31"/>
    </row>
    <row r="9997" spans="5:7" x14ac:dyDescent="0.25">
      <c r="E9997" s="31"/>
      <c r="F9997" s="31"/>
      <c r="G9997" s="31"/>
    </row>
    <row r="9998" spans="5:7" x14ac:dyDescent="0.25">
      <c r="E9998" s="31"/>
      <c r="F9998" s="31"/>
      <c r="G9998" s="31"/>
    </row>
    <row r="9999" spans="5:7" x14ac:dyDescent="0.25">
      <c r="E9999" s="31"/>
      <c r="F9999" s="31"/>
      <c r="G9999" s="31"/>
    </row>
    <row r="10000" spans="5:7" x14ac:dyDescent="0.25">
      <c r="E10000" s="31"/>
      <c r="F10000" s="31"/>
      <c r="G10000" s="31"/>
    </row>
    <row r="10001" spans="5:7" x14ac:dyDescent="0.25">
      <c r="E10001" s="31"/>
      <c r="F10001" s="31"/>
      <c r="G10001" s="31"/>
    </row>
    <row r="10002" spans="5:7" x14ac:dyDescent="0.25">
      <c r="E10002" s="31"/>
      <c r="F10002" s="31"/>
      <c r="G10002" s="31"/>
    </row>
    <row r="10003" spans="5:7" x14ac:dyDescent="0.25">
      <c r="E10003" s="31"/>
      <c r="F10003" s="31"/>
      <c r="G10003" s="31"/>
    </row>
    <row r="10004" spans="5:7" x14ac:dyDescent="0.25">
      <c r="E10004" s="31"/>
      <c r="F10004" s="31"/>
      <c r="G10004" s="31"/>
    </row>
    <row r="10005" spans="5:7" x14ac:dyDescent="0.25">
      <c r="E10005" s="31"/>
      <c r="F10005" s="31"/>
      <c r="G10005" s="31"/>
    </row>
    <row r="10006" spans="5:7" x14ac:dyDescent="0.25">
      <c r="E10006" s="31"/>
      <c r="F10006" s="31"/>
      <c r="G10006" s="31"/>
    </row>
    <row r="10007" spans="5:7" x14ac:dyDescent="0.25">
      <c r="E10007" s="31"/>
      <c r="F10007" s="31"/>
      <c r="G10007" s="31"/>
    </row>
    <row r="10008" spans="5:7" x14ac:dyDescent="0.25">
      <c r="E10008" s="31"/>
      <c r="F10008" s="31"/>
      <c r="G10008" s="31"/>
    </row>
    <row r="10009" spans="5:7" x14ac:dyDescent="0.25">
      <c r="E10009" s="31"/>
      <c r="F10009" s="31"/>
      <c r="G10009" s="31"/>
    </row>
    <row r="10010" spans="5:7" x14ac:dyDescent="0.25">
      <c r="E10010" s="31"/>
      <c r="F10010" s="31"/>
      <c r="G10010" s="31"/>
    </row>
    <row r="10011" spans="5:7" x14ac:dyDescent="0.25">
      <c r="E10011" s="31"/>
      <c r="F10011" s="31"/>
      <c r="G10011" s="31"/>
    </row>
    <row r="10012" spans="5:7" x14ac:dyDescent="0.25">
      <c r="E10012" s="31"/>
      <c r="F10012" s="31"/>
      <c r="G10012" s="31"/>
    </row>
    <row r="10013" spans="5:7" x14ac:dyDescent="0.25">
      <c r="E10013" s="31"/>
      <c r="F10013" s="31"/>
      <c r="G10013" s="31"/>
    </row>
    <row r="10014" spans="5:7" x14ac:dyDescent="0.25">
      <c r="E10014" s="31"/>
      <c r="F10014" s="31"/>
      <c r="G10014" s="31"/>
    </row>
    <row r="10015" spans="5:7" x14ac:dyDescent="0.25">
      <c r="E10015" s="31"/>
      <c r="F10015" s="31"/>
      <c r="G10015" s="31"/>
    </row>
    <row r="10016" spans="5:7" x14ac:dyDescent="0.25">
      <c r="E10016" s="31"/>
      <c r="F10016" s="31"/>
      <c r="G10016" s="31"/>
    </row>
    <row r="10017" spans="5:7" x14ac:dyDescent="0.25">
      <c r="E10017" s="31"/>
      <c r="F10017" s="31"/>
      <c r="G10017" s="31"/>
    </row>
    <row r="10018" spans="5:7" x14ac:dyDescent="0.25">
      <c r="E10018" s="31"/>
      <c r="F10018" s="31"/>
      <c r="G10018" s="31"/>
    </row>
    <row r="10019" spans="5:7" x14ac:dyDescent="0.25">
      <c r="E10019" s="31"/>
      <c r="F10019" s="31"/>
      <c r="G10019" s="31"/>
    </row>
    <row r="10020" spans="5:7" x14ac:dyDescent="0.25">
      <c r="E10020" s="31"/>
      <c r="F10020" s="31"/>
      <c r="G10020" s="31"/>
    </row>
    <row r="10021" spans="5:7" x14ac:dyDescent="0.25">
      <c r="E10021" s="31"/>
      <c r="F10021" s="31"/>
      <c r="G10021" s="31"/>
    </row>
    <row r="10022" spans="5:7" x14ac:dyDescent="0.25">
      <c r="E10022" s="31"/>
      <c r="F10022" s="31"/>
      <c r="G10022" s="31"/>
    </row>
    <row r="10023" spans="5:7" x14ac:dyDescent="0.25">
      <c r="E10023" s="31"/>
      <c r="F10023" s="31"/>
      <c r="G10023" s="31"/>
    </row>
    <row r="10024" spans="5:7" x14ac:dyDescent="0.25">
      <c r="E10024" s="31"/>
      <c r="F10024" s="31"/>
      <c r="G10024" s="31"/>
    </row>
    <row r="10025" spans="5:7" x14ac:dyDescent="0.25">
      <c r="E10025" s="31"/>
      <c r="F10025" s="31"/>
      <c r="G10025" s="31"/>
    </row>
    <row r="10026" spans="5:7" x14ac:dyDescent="0.25">
      <c r="E10026" s="31"/>
      <c r="F10026" s="31"/>
      <c r="G10026" s="31"/>
    </row>
    <row r="10027" spans="5:7" x14ac:dyDescent="0.25">
      <c r="E10027" s="31"/>
      <c r="F10027" s="31"/>
      <c r="G10027" s="31"/>
    </row>
    <row r="10028" spans="5:7" x14ac:dyDescent="0.25">
      <c r="E10028" s="31"/>
      <c r="F10028" s="31"/>
      <c r="G10028" s="31"/>
    </row>
    <row r="10029" spans="5:7" x14ac:dyDescent="0.25">
      <c r="E10029" s="31"/>
      <c r="F10029" s="31"/>
      <c r="G10029" s="31"/>
    </row>
    <row r="10030" spans="5:7" x14ac:dyDescent="0.25">
      <c r="E10030" s="31"/>
      <c r="F10030" s="31"/>
      <c r="G10030" s="31"/>
    </row>
    <row r="10031" spans="5:7" x14ac:dyDescent="0.25">
      <c r="E10031" s="31"/>
      <c r="F10031" s="31"/>
      <c r="G10031" s="31"/>
    </row>
    <row r="10032" spans="5:7" x14ac:dyDescent="0.25">
      <c r="E10032" s="31"/>
      <c r="F10032" s="31"/>
      <c r="G10032" s="31"/>
    </row>
    <row r="10033" spans="5:7" x14ac:dyDescent="0.25">
      <c r="E10033" s="31"/>
      <c r="F10033" s="31"/>
      <c r="G10033" s="31"/>
    </row>
    <row r="10034" spans="5:7" x14ac:dyDescent="0.25">
      <c r="E10034" s="31"/>
      <c r="F10034" s="31"/>
      <c r="G10034" s="31"/>
    </row>
    <row r="10035" spans="5:7" x14ac:dyDescent="0.25">
      <c r="E10035" s="31"/>
      <c r="F10035" s="31"/>
      <c r="G10035" s="31"/>
    </row>
    <row r="10036" spans="5:7" x14ac:dyDescent="0.25">
      <c r="E10036" s="31"/>
      <c r="F10036" s="31"/>
      <c r="G10036" s="31"/>
    </row>
    <row r="10037" spans="5:7" x14ac:dyDescent="0.25">
      <c r="E10037" s="31"/>
      <c r="F10037" s="31"/>
      <c r="G10037" s="31"/>
    </row>
    <row r="10038" spans="5:7" x14ac:dyDescent="0.25">
      <c r="E10038" s="31"/>
      <c r="F10038" s="31"/>
      <c r="G10038" s="31"/>
    </row>
    <row r="10039" spans="5:7" x14ac:dyDescent="0.25">
      <c r="E10039" s="31"/>
      <c r="F10039" s="31"/>
      <c r="G10039" s="31"/>
    </row>
    <row r="10040" spans="5:7" x14ac:dyDescent="0.25">
      <c r="E10040" s="31"/>
      <c r="F10040" s="31"/>
      <c r="G10040" s="31"/>
    </row>
    <row r="10041" spans="5:7" x14ac:dyDescent="0.25">
      <c r="E10041" s="31"/>
      <c r="F10041" s="31"/>
      <c r="G10041" s="31"/>
    </row>
    <row r="10042" spans="5:7" x14ac:dyDescent="0.25">
      <c r="E10042" s="31"/>
      <c r="F10042" s="31"/>
      <c r="G10042" s="31"/>
    </row>
    <row r="10043" spans="5:7" x14ac:dyDescent="0.25">
      <c r="E10043" s="31"/>
      <c r="F10043" s="31"/>
      <c r="G10043" s="31"/>
    </row>
    <row r="10044" spans="5:7" x14ac:dyDescent="0.25">
      <c r="E10044" s="31"/>
      <c r="F10044" s="31"/>
      <c r="G10044" s="31"/>
    </row>
    <row r="10045" spans="5:7" x14ac:dyDescent="0.25">
      <c r="E10045" s="31"/>
      <c r="F10045" s="31"/>
      <c r="G10045" s="31"/>
    </row>
    <row r="10046" spans="5:7" x14ac:dyDescent="0.25">
      <c r="E10046" s="31"/>
      <c r="F10046" s="31"/>
      <c r="G10046" s="31"/>
    </row>
    <row r="10047" spans="5:7" x14ac:dyDescent="0.25">
      <c r="E10047" s="31"/>
      <c r="F10047" s="31"/>
      <c r="G10047" s="31"/>
    </row>
    <row r="10048" spans="5:7" x14ac:dyDescent="0.25">
      <c r="E10048" s="31"/>
      <c r="F10048" s="31"/>
      <c r="G10048" s="31"/>
    </row>
    <row r="10049" spans="5:7" x14ac:dyDescent="0.25">
      <c r="E10049" s="31"/>
      <c r="F10049" s="31"/>
      <c r="G10049" s="31"/>
    </row>
    <row r="10050" spans="5:7" x14ac:dyDescent="0.25">
      <c r="E10050" s="31"/>
      <c r="F10050" s="31"/>
      <c r="G10050" s="31"/>
    </row>
    <row r="10051" spans="5:7" x14ac:dyDescent="0.25">
      <c r="E10051" s="31"/>
      <c r="F10051" s="31"/>
      <c r="G10051" s="31"/>
    </row>
    <row r="10052" spans="5:7" x14ac:dyDescent="0.25">
      <c r="E10052" s="31"/>
      <c r="F10052" s="31"/>
      <c r="G10052" s="31"/>
    </row>
    <row r="10053" spans="5:7" x14ac:dyDescent="0.25">
      <c r="E10053" s="31"/>
      <c r="F10053" s="31"/>
      <c r="G10053" s="31"/>
    </row>
    <row r="10054" spans="5:7" x14ac:dyDescent="0.25">
      <c r="E10054" s="31"/>
      <c r="F10054" s="31"/>
      <c r="G10054" s="31"/>
    </row>
    <row r="10055" spans="5:7" x14ac:dyDescent="0.25">
      <c r="E10055" s="31"/>
      <c r="F10055" s="31"/>
      <c r="G10055" s="31"/>
    </row>
    <row r="10056" spans="5:7" x14ac:dyDescent="0.25">
      <c r="E10056" s="31"/>
      <c r="F10056" s="31"/>
      <c r="G10056" s="31"/>
    </row>
    <row r="10057" spans="5:7" x14ac:dyDescent="0.25">
      <c r="E10057" s="31"/>
      <c r="F10057" s="31"/>
      <c r="G10057" s="31"/>
    </row>
    <row r="10058" spans="5:7" x14ac:dyDescent="0.25">
      <c r="E10058" s="31"/>
      <c r="F10058" s="31"/>
      <c r="G10058" s="31"/>
    </row>
    <row r="10059" spans="5:7" x14ac:dyDescent="0.25">
      <c r="E10059" s="31"/>
      <c r="F10059" s="31"/>
      <c r="G10059" s="31"/>
    </row>
    <row r="10060" spans="5:7" x14ac:dyDescent="0.25">
      <c r="E10060" s="31"/>
      <c r="F10060" s="31"/>
      <c r="G10060" s="31"/>
    </row>
    <row r="10061" spans="5:7" x14ac:dyDescent="0.25">
      <c r="E10061" s="31"/>
      <c r="F10061" s="31"/>
      <c r="G10061" s="31"/>
    </row>
    <row r="10062" spans="5:7" x14ac:dyDescent="0.25">
      <c r="E10062" s="31"/>
      <c r="F10062" s="31"/>
      <c r="G10062" s="31"/>
    </row>
    <row r="10063" spans="5:7" x14ac:dyDescent="0.25">
      <c r="E10063" s="31"/>
      <c r="F10063" s="31"/>
      <c r="G10063" s="31"/>
    </row>
    <row r="10064" spans="5:7" x14ac:dyDescent="0.25">
      <c r="E10064" s="31"/>
      <c r="F10064" s="31"/>
      <c r="G10064" s="31"/>
    </row>
    <row r="10065" spans="5:7" x14ac:dyDescent="0.25">
      <c r="E10065" s="31"/>
      <c r="F10065" s="31"/>
      <c r="G10065" s="31"/>
    </row>
    <row r="10066" spans="5:7" x14ac:dyDescent="0.25">
      <c r="E10066" s="31"/>
      <c r="F10066" s="31"/>
      <c r="G10066" s="31"/>
    </row>
    <row r="10067" spans="5:7" x14ac:dyDescent="0.25">
      <c r="E10067" s="31"/>
      <c r="F10067" s="31"/>
      <c r="G10067" s="31"/>
    </row>
    <row r="10068" spans="5:7" x14ac:dyDescent="0.25">
      <c r="E10068" s="31"/>
      <c r="F10068" s="31"/>
      <c r="G10068" s="31"/>
    </row>
    <row r="10069" spans="5:7" x14ac:dyDescent="0.25">
      <c r="E10069" s="31"/>
      <c r="F10069" s="31"/>
      <c r="G10069" s="31"/>
    </row>
    <row r="10070" spans="5:7" x14ac:dyDescent="0.25">
      <c r="E10070" s="31"/>
      <c r="F10070" s="31"/>
      <c r="G10070" s="31"/>
    </row>
    <row r="10071" spans="5:7" x14ac:dyDescent="0.25">
      <c r="E10071" s="31"/>
      <c r="F10071" s="31"/>
      <c r="G10071" s="31"/>
    </row>
    <row r="10072" spans="5:7" x14ac:dyDescent="0.25">
      <c r="E10072" s="31"/>
      <c r="F10072" s="31"/>
      <c r="G10072" s="31"/>
    </row>
    <row r="10073" spans="5:7" x14ac:dyDescent="0.25">
      <c r="E10073" s="31"/>
      <c r="F10073" s="31"/>
      <c r="G10073" s="31"/>
    </row>
    <row r="10074" spans="5:7" x14ac:dyDescent="0.25">
      <c r="E10074" s="31"/>
      <c r="F10074" s="31"/>
      <c r="G10074" s="31"/>
    </row>
    <row r="10075" spans="5:7" x14ac:dyDescent="0.25">
      <c r="E10075" s="31"/>
      <c r="F10075" s="31"/>
      <c r="G10075" s="31"/>
    </row>
    <row r="10076" spans="5:7" x14ac:dyDescent="0.25">
      <c r="E10076" s="31"/>
      <c r="F10076" s="31"/>
      <c r="G10076" s="31"/>
    </row>
    <row r="10077" spans="5:7" x14ac:dyDescent="0.25">
      <c r="E10077" s="31"/>
      <c r="F10077" s="31"/>
      <c r="G10077" s="31"/>
    </row>
    <row r="10078" spans="5:7" x14ac:dyDescent="0.25">
      <c r="E10078" s="31"/>
      <c r="F10078" s="31"/>
      <c r="G10078" s="31"/>
    </row>
    <row r="10079" spans="5:7" x14ac:dyDescent="0.25">
      <c r="E10079" s="31"/>
      <c r="F10079" s="31"/>
      <c r="G10079" s="31"/>
    </row>
    <row r="10080" spans="5:7" x14ac:dyDescent="0.25">
      <c r="E10080" s="31"/>
      <c r="F10080" s="31"/>
      <c r="G10080" s="31"/>
    </row>
    <row r="10081" spans="5:7" x14ac:dyDescent="0.25">
      <c r="E10081" s="31"/>
      <c r="F10081" s="31"/>
      <c r="G10081" s="31"/>
    </row>
    <row r="10082" spans="5:7" x14ac:dyDescent="0.25">
      <c r="E10082" s="31"/>
      <c r="F10082" s="31"/>
      <c r="G10082" s="31"/>
    </row>
    <row r="10083" spans="5:7" x14ac:dyDescent="0.25">
      <c r="E10083" s="31"/>
      <c r="F10083" s="31"/>
      <c r="G10083" s="31"/>
    </row>
    <row r="10084" spans="5:7" x14ac:dyDescent="0.25">
      <c r="E10084" s="31"/>
      <c r="F10084" s="31"/>
      <c r="G10084" s="31"/>
    </row>
    <row r="10085" spans="5:7" x14ac:dyDescent="0.25">
      <c r="E10085" s="31"/>
      <c r="F10085" s="31"/>
      <c r="G10085" s="31"/>
    </row>
    <row r="10086" spans="5:7" x14ac:dyDescent="0.25">
      <c r="E10086" s="31"/>
      <c r="F10086" s="31"/>
      <c r="G10086" s="31"/>
    </row>
    <row r="10087" spans="5:7" x14ac:dyDescent="0.25">
      <c r="E10087" s="31"/>
      <c r="F10087" s="31"/>
      <c r="G10087" s="31"/>
    </row>
    <row r="10088" spans="5:7" x14ac:dyDescent="0.25">
      <c r="E10088" s="31"/>
      <c r="F10088" s="31"/>
      <c r="G10088" s="31"/>
    </row>
    <row r="10089" spans="5:7" x14ac:dyDescent="0.25">
      <c r="E10089" s="31"/>
      <c r="F10089" s="31"/>
      <c r="G10089" s="31"/>
    </row>
    <row r="10090" spans="5:7" x14ac:dyDescent="0.25">
      <c r="E10090" s="31"/>
      <c r="F10090" s="31"/>
      <c r="G10090" s="31"/>
    </row>
    <row r="10091" spans="5:7" x14ac:dyDescent="0.25">
      <c r="E10091" s="31"/>
      <c r="F10091" s="31"/>
      <c r="G10091" s="31"/>
    </row>
    <row r="10092" spans="5:7" x14ac:dyDescent="0.25">
      <c r="E10092" s="31"/>
      <c r="F10092" s="31"/>
      <c r="G10092" s="31"/>
    </row>
    <row r="10093" spans="5:7" x14ac:dyDescent="0.25">
      <c r="E10093" s="31"/>
      <c r="F10093" s="31"/>
      <c r="G10093" s="31"/>
    </row>
    <row r="10094" spans="5:7" x14ac:dyDescent="0.25">
      <c r="E10094" s="31"/>
      <c r="F10094" s="31"/>
      <c r="G10094" s="31"/>
    </row>
    <row r="10095" spans="5:7" x14ac:dyDescent="0.25">
      <c r="E10095" s="31"/>
      <c r="F10095" s="31"/>
      <c r="G10095" s="31"/>
    </row>
    <row r="10096" spans="5:7" x14ac:dyDescent="0.25">
      <c r="E10096" s="31"/>
      <c r="F10096" s="31"/>
      <c r="G10096" s="31"/>
    </row>
    <row r="10097" spans="5:7" x14ac:dyDescent="0.25">
      <c r="E10097" s="31"/>
      <c r="F10097" s="31"/>
      <c r="G10097" s="31"/>
    </row>
    <row r="10098" spans="5:7" x14ac:dyDescent="0.25">
      <c r="E10098" s="31"/>
      <c r="F10098" s="31"/>
      <c r="G10098" s="31"/>
    </row>
    <row r="10099" spans="5:7" x14ac:dyDescent="0.25">
      <c r="E10099" s="31"/>
      <c r="F10099" s="31"/>
      <c r="G10099" s="31"/>
    </row>
    <row r="10100" spans="5:7" x14ac:dyDescent="0.25">
      <c r="E10100" s="31"/>
      <c r="F10100" s="31"/>
      <c r="G10100" s="31"/>
    </row>
    <row r="10101" spans="5:7" x14ac:dyDescent="0.25">
      <c r="E10101" s="31"/>
      <c r="F10101" s="31"/>
      <c r="G10101" s="31"/>
    </row>
    <row r="10102" spans="5:7" x14ac:dyDescent="0.25">
      <c r="E10102" s="31"/>
      <c r="F10102" s="31"/>
      <c r="G10102" s="31"/>
    </row>
    <row r="10103" spans="5:7" x14ac:dyDescent="0.25">
      <c r="E10103" s="31"/>
      <c r="F10103" s="31"/>
      <c r="G10103" s="31"/>
    </row>
    <row r="10104" spans="5:7" x14ac:dyDescent="0.25">
      <c r="E10104" s="31"/>
      <c r="F10104" s="31"/>
      <c r="G10104" s="31"/>
    </row>
    <row r="10105" spans="5:7" x14ac:dyDescent="0.25">
      <c r="E10105" s="31"/>
      <c r="F10105" s="31"/>
      <c r="G10105" s="31"/>
    </row>
    <row r="10106" spans="5:7" x14ac:dyDescent="0.25">
      <c r="E10106" s="31"/>
      <c r="F10106" s="31"/>
      <c r="G10106" s="31"/>
    </row>
    <row r="10107" spans="5:7" x14ac:dyDescent="0.25">
      <c r="E10107" s="31"/>
      <c r="F10107" s="31"/>
      <c r="G10107" s="31"/>
    </row>
    <row r="10108" spans="5:7" x14ac:dyDescent="0.25">
      <c r="E10108" s="31"/>
      <c r="F10108" s="31"/>
      <c r="G10108" s="31"/>
    </row>
    <row r="10109" spans="5:7" x14ac:dyDescent="0.25">
      <c r="E10109" s="31"/>
      <c r="F10109" s="31"/>
      <c r="G10109" s="31"/>
    </row>
    <row r="10110" spans="5:7" x14ac:dyDescent="0.25">
      <c r="E10110" s="31"/>
      <c r="F10110" s="31"/>
      <c r="G10110" s="31"/>
    </row>
    <row r="10111" spans="5:7" x14ac:dyDescent="0.25">
      <c r="E10111" s="31"/>
      <c r="F10111" s="31"/>
      <c r="G10111" s="31"/>
    </row>
    <row r="10112" spans="5:7" x14ac:dyDescent="0.25">
      <c r="E10112" s="31"/>
      <c r="F10112" s="31"/>
      <c r="G10112" s="31"/>
    </row>
    <row r="10113" spans="5:7" x14ac:dyDescent="0.25">
      <c r="E10113" s="31"/>
      <c r="F10113" s="31"/>
      <c r="G10113" s="31"/>
    </row>
    <row r="10114" spans="5:7" x14ac:dyDescent="0.25">
      <c r="E10114" s="31"/>
      <c r="F10114" s="31"/>
      <c r="G10114" s="31"/>
    </row>
    <row r="10115" spans="5:7" x14ac:dyDescent="0.25">
      <c r="E10115" s="31"/>
      <c r="F10115" s="31"/>
      <c r="G10115" s="31"/>
    </row>
    <row r="10116" spans="5:7" x14ac:dyDescent="0.25">
      <c r="E10116" s="31"/>
      <c r="F10116" s="31"/>
      <c r="G10116" s="31"/>
    </row>
    <row r="10117" spans="5:7" x14ac:dyDescent="0.25">
      <c r="E10117" s="31"/>
      <c r="F10117" s="31"/>
      <c r="G10117" s="31"/>
    </row>
    <row r="10118" spans="5:7" x14ac:dyDescent="0.25">
      <c r="E10118" s="31"/>
      <c r="F10118" s="31"/>
      <c r="G10118" s="31"/>
    </row>
    <row r="10119" spans="5:7" x14ac:dyDescent="0.25">
      <c r="E10119" s="31"/>
      <c r="F10119" s="31"/>
      <c r="G10119" s="31"/>
    </row>
    <row r="10120" spans="5:7" x14ac:dyDescent="0.25">
      <c r="E10120" s="31"/>
      <c r="F10120" s="31"/>
      <c r="G10120" s="31"/>
    </row>
    <row r="10121" spans="5:7" x14ac:dyDescent="0.25">
      <c r="E10121" s="31"/>
      <c r="F10121" s="31"/>
      <c r="G10121" s="31"/>
    </row>
    <row r="10122" spans="5:7" x14ac:dyDescent="0.25">
      <c r="E10122" s="31"/>
      <c r="F10122" s="31"/>
      <c r="G10122" s="31"/>
    </row>
    <row r="10123" spans="5:7" x14ac:dyDescent="0.25">
      <c r="E10123" s="31"/>
      <c r="F10123" s="31"/>
      <c r="G10123" s="31"/>
    </row>
    <row r="10124" spans="5:7" x14ac:dyDescent="0.25">
      <c r="E10124" s="31"/>
      <c r="F10124" s="31"/>
      <c r="G10124" s="31"/>
    </row>
    <row r="10125" spans="5:7" x14ac:dyDescent="0.25">
      <c r="E10125" s="31"/>
      <c r="F10125" s="31"/>
      <c r="G10125" s="31"/>
    </row>
    <row r="10126" spans="5:7" x14ac:dyDescent="0.25">
      <c r="E10126" s="31"/>
      <c r="F10126" s="31"/>
      <c r="G10126" s="31"/>
    </row>
    <row r="10127" spans="5:7" x14ac:dyDescent="0.25">
      <c r="E10127" s="31"/>
      <c r="F10127" s="31"/>
      <c r="G10127" s="31"/>
    </row>
    <row r="10128" spans="5:7" x14ac:dyDescent="0.25">
      <c r="E10128" s="31"/>
      <c r="F10128" s="31"/>
      <c r="G10128" s="31"/>
    </row>
    <row r="10129" spans="5:7" x14ac:dyDescent="0.25">
      <c r="E10129" s="31"/>
      <c r="F10129" s="31"/>
      <c r="G10129" s="31"/>
    </row>
    <row r="10130" spans="5:7" x14ac:dyDescent="0.25">
      <c r="E10130" s="31"/>
      <c r="F10130" s="31"/>
      <c r="G10130" s="31"/>
    </row>
    <row r="10131" spans="5:7" x14ac:dyDescent="0.25">
      <c r="E10131" s="31"/>
      <c r="F10131" s="31"/>
      <c r="G10131" s="31"/>
    </row>
    <row r="10132" spans="5:7" x14ac:dyDescent="0.25">
      <c r="E10132" s="31"/>
      <c r="F10132" s="31"/>
      <c r="G10132" s="31"/>
    </row>
    <row r="10133" spans="5:7" x14ac:dyDescent="0.25">
      <c r="E10133" s="31"/>
      <c r="F10133" s="31"/>
      <c r="G10133" s="31"/>
    </row>
    <row r="10134" spans="5:7" x14ac:dyDescent="0.25">
      <c r="E10134" s="31"/>
      <c r="F10134" s="31"/>
      <c r="G10134" s="31"/>
    </row>
    <row r="10135" spans="5:7" x14ac:dyDescent="0.25">
      <c r="E10135" s="31"/>
      <c r="F10135" s="31"/>
      <c r="G10135" s="31"/>
    </row>
    <row r="10136" spans="5:7" x14ac:dyDescent="0.25">
      <c r="E10136" s="31"/>
      <c r="F10136" s="31"/>
      <c r="G10136" s="31"/>
    </row>
    <row r="10137" spans="5:7" x14ac:dyDescent="0.25">
      <c r="E10137" s="31"/>
      <c r="F10137" s="31"/>
      <c r="G10137" s="31"/>
    </row>
    <row r="10138" spans="5:7" x14ac:dyDescent="0.25">
      <c r="E10138" s="31"/>
      <c r="F10138" s="31"/>
      <c r="G10138" s="31"/>
    </row>
    <row r="10139" spans="5:7" x14ac:dyDescent="0.25">
      <c r="E10139" s="31"/>
      <c r="F10139" s="31"/>
      <c r="G10139" s="31"/>
    </row>
    <row r="10140" spans="5:7" x14ac:dyDescent="0.25">
      <c r="E10140" s="31"/>
      <c r="F10140" s="31"/>
      <c r="G10140" s="31"/>
    </row>
    <row r="10141" spans="5:7" x14ac:dyDescent="0.25">
      <c r="E10141" s="31"/>
      <c r="F10141" s="31"/>
      <c r="G10141" s="31"/>
    </row>
    <row r="10142" spans="5:7" x14ac:dyDescent="0.25">
      <c r="E10142" s="31"/>
      <c r="F10142" s="31"/>
      <c r="G10142" s="31"/>
    </row>
    <row r="10143" spans="5:7" x14ac:dyDescent="0.25">
      <c r="E10143" s="31"/>
      <c r="F10143" s="31"/>
      <c r="G10143" s="31"/>
    </row>
    <row r="10144" spans="5:7" x14ac:dyDescent="0.25">
      <c r="E10144" s="31"/>
      <c r="F10144" s="31"/>
      <c r="G10144" s="31"/>
    </row>
    <row r="10145" spans="5:7" x14ac:dyDescent="0.25">
      <c r="E10145" s="31"/>
      <c r="F10145" s="31"/>
      <c r="G10145" s="31"/>
    </row>
    <row r="10146" spans="5:7" x14ac:dyDescent="0.25">
      <c r="E10146" s="31"/>
      <c r="F10146" s="31"/>
      <c r="G10146" s="31"/>
    </row>
    <row r="10147" spans="5:7" x14ac:dyDescent="0.25">
      <c r="E10147" s="31"/>
      <c r="F10147" s="31"/>
      <c r="G10147" s="31"/>
    </row>
    <row r="10148" spans="5:7" x14ac:dyDescent="0.25">
      <c r="E10148" s="31"/>
      <c r="F10148" s="31"/>
      <c r="G10148" s="31"/>
    </row>
    <row r="10149" spans="5:7" x14ac:dyDescent="0.25">
      <c r="E10149" s="31"/>
      <c r="F10149" s="31"/>
      <c r="G10149" s="31"/>
    </row>
    <row r="10150" spans="5:7" x14ac:dyDescent="0.25">
      <c r="E10150" s="31"/>
      <c r="F10150" s="31"/>
      <c r="G10150" s="31"/>
    </row>
    <row r="10151" spans="5:7" x14ac:dyDescent="0.25">
      <c r="E10151" s="31"/>
      <c r="F10151" s="31"/>
      <c r="G10151" s="31"/>
    </row>
    <row r="10152" spans="5:7" x14ac:dyDescent="0.25">
      <c r="E10152" s="31"/>
      <c r="F10152" s="31"/>
      <c r="G10152" s="31"/>
    </row>
    <row r="10153" spans="5:7" x14ac:dyDescent="0.25">
      <c r="E10153" s="31"/>
      <c r="F10153" s="31"/>
      <c r="G10153" s="31"/>
    </row>
    <row r="10154" spans="5:7" x14ac:dyDescent="0.25">
      <c r="E10154" s="31"/>
      <c r="F10154" s="31"/>
      <c r="G10154" s="31"/>
    </row>
    <row r="10155" spans="5:7" x14ac:dyDescent="0.25">
      <c r="E10155" s="31"/>
      <c r="F10155" s="31"/>
      <c r="G10155" s="31"/>
    </row>
    <row r="10156" spans="5:7" x14ac:dyDescent="0.25">
      <c r="E10156" s="31"/>
      <c r="F10156" s="31"/>
      <c r="G10156" s="31"/>
    </row>
    <row r="10157" spans="5:7" x14ac:dyDescent="0.25">
      <c r="E10157" s="31"/>
      <c r="F10157" s="31"/>
      <c r="G10157" s="31"/>
    </row>
    <row r="10158" spans="5:7" x14ac:dyDescent="0.25">
      <c r="E10158" s="31"/>
      <c r="F10158" s="31"/>
      <c r="G10158" s="31"/>
    </row>
    <row r="10159" spans="5:7" x14ac:dyDescent="0.25">
      <c r="E10159" s="31"/>
      <c r="F10159" s="31"/>
      <c r="G10159" s="31"/>
    </row>
    <row r="10160" spans="5:7" x14ac:dyDescent="0.25">
      <c r="E10160" s="31"/>
      <c r="F10160" s="31"/>
      <c r="G10160" s="31"/>
    </row>
    <row r="10161" spans="5:7" x14ac:dyDescent="0.25">
      <c r="E10161" s="31"/>
      <c r="F10161" s="31"/>
      <c r="G10161" s="31"/>
    </row>
    <row r="10162" spans="5:7" x14ac:dyDescent="0.25">
      <c r="E10162" s="31"/>
      <c r="F10162" s="31"/>
      <c r="G10162" s="31"/>
    </row>
    <row r="10163" spans="5:7" x14ac:dyDescent="0.25">
      <c r="E10163" s="31"/>
      <c r="F10163" s="31"/>
      <c r="G10163" s="31"/>
    </row>
    <row r="10164" spans="5:7" x14ac:dyDescent="0.25">
      <c r="E10164" s="31"/>
      <c r="F10164" s="31"/>
      <c r="G10164" s="31"/>
    </row>
    <row r="10165" spans="5:7" x14ac:dyDescent="0.25">
      <c r="E10165" s="31"/>
      <c r="F10165" s="31"/>
      <c r="G10165" s="31"/>
    </row>
    <row r="10166" spans="5:7" x14ac:dyDescent="0.25">
      <c r="E10166" s="31"/>
      <c r="F10166" s="31"/>
      <c r="G10166" s="31"/>
    </row>
    <row r="10167" spans="5:7" x14ac:dyDescent="0.25">
      <c r="E10167" s="31"/>
      <c r="F10167" s="31"/>
      <c r="G10167" s="31"/>
    </row>
    <row r="10168" spans="5:7" x14ac:dyDescent="0.25">
      <c r="E10168" s="31"/>
      <c r="F10168" s="31"/>
      <c r="G10168" s="31"/>
    </row>
    <row r="10169" spans="5:7" x14ac:dyDescent="0.25">
      <c r="E10169" s="31"/>
      <c r="F10169" s="31"/>
      <c r="G10169" s="31"/>
    </row>
    <row r="10170" spans="5:7" x14ac:dyDescent="0.25">
      <c r="E10170" s="31"/>
      <c r="F10170" s="31"/>
      <c r="G10170" s="31"/>
    </row>
    <row r="10171" spans="5:7" x14ac:dyDescent="0.25">
      <c r="E10171" s="31"/>
      <c r="F10171" s="31"/>
      <c r="G10171" s="31"/>
    </row>
    <row r="10172" spans="5:7" x14ac:dyDescent="0.25">
      <c r="E10172" s="31"/>
      <c r="F10172" s="31"/>
      <c r="G10172" s="31"/>
    </row>
    <row r="10173" spans="5:7" x14ac:dyDescent="0.25">
      <c r="E10173" s="31"/>
      <c r="F10173" s="31"/>
      <c r="G10173" s="31"/>
    </row>
    <row r="10174" spans="5:7" x14ac:dyDescent="0.25">
      <c r="E10174" s="31"/>
      <c r="F10174" s="31"/>
      <c r="G10174" s="31"/>
    </row>
    <row r="10175" spans="5:7" x14ac:dyDescent="0.25">
      <c r="E10175" s="31"/>
      <c r="F10175" s="31"/>
      <c r="G10175" s="31"/>
    </row>
    <row r="10176" spans="5:7" x14ac:dyDescent="0.25">
      <c r="E10176" s="31"/>
      <c r="F10176" s="31"/>
      <c r="G10176" s="31"/>
    </row>
    <row r="10177" spans="5:7" x14ac:dyDescent="0.25">
      <c r="E10177" s="31"/>
      <c r="F10177" s="31"/>
      <c r="G10177" s="31"/>
    </row>
    <row r="10178" spans="5:7" x14ac:dyDescent="0.25">
      <c r="E10178" s="31"/>
      <c r="F10178" s="31"/>
      <c r="G10178" s="31"/>
    </row>
    <row r="10179" spans="5:7" x14ac:dyDescent="0.25">
      <c r="E10179" s="31"/>
      <c r="F10179" s="31"/>
      <c r="G10179" s="31"/>
    </row>
    <row r="10180" spans="5:7" x14ac:dyDescent="0.25">
      <c r="E10180" s="31"/>
      <c r="F10180" s="31"/>
      <c r="G10180" s="31"/>
    </row>
    <row r="10181" spans="5:7" x14ac:dyDescent="0.25">
      <c r="E10181" s="31"/>
      <c r="F10181" s="31"/>
      <c r="G10181" s="31"/>
    </row>
    <row r="10182" spans="5:7" x14ac:dyDescent="0.25">
      <c r="E10182" s="31"/>
      <c r="F10182" s="31"/>
      <c r="G10182" s="31"/>
    </row>
    <row r="10183" spans="5:7" x14ac:dyDescent="0.25">
      <c r="E10183" s="31"/>
      <c r="F10183" s="31"/>
      <c r="G10183" s="31"/>
    </row>
    <row r="10184" spans="5:7" x14ac:dyDescent="0.25">
      <c r="E10184" s="31"/>
      <c r="F10184" s="31"/>
      <c r="G10184" s="31"/>
    </row>
    <row r="10185" spans="5:7" x14ac:dyDescent="0.25">
      <c r="E10185" s="31"/>
      <c r="F10185" s="31"/>
      <c r="G10185" s="31"/>
    </row>
    <row r="10186" spans="5:7" x14ac:dyDescent="0.25">
      <c r="E10186" s="31"/>
      <c r="F10186" s="31"/>
      <c r="G10186" s="31"/>
    </row>
    <row r="10187" spans="5:7" x14ac:dyDescent="0.25">
      <c r="E10187" s="31"/>
      <c r="F10187" s="31"/>
      <c r="G10187" s="31"/>
    </row>
    <row r="10188" spans="5:7" x14ac:dyDescent="0.25">
      <c r="E10188" s="31"/>
      <c r="F10188" s="31"/>
      <c r="G10188" s="31"/>
    </row>
    <row r="10189" spans="5:7" x14ac:dyDescent="0.25">
      <c r="E10189" s="31"/>
      <c r="F10189" s="31"/>
      <c r="G10189" s="31"/>
    </row>
    <row r="10190" spans="5:7" x14ac:dyDescent="0.25">
      <c r="E10190" s="31"/>
      <c r="F10190" s="31"/>
      <c r="G10190" s="31"/>
    </row>
    <row r="10191" spans="5:7" x14ac:dyDescent="0.25">
      <c r="E10191" s="31"/>
      <c r="F10191" s="31"/>
      <c r="G10191" s="31"/>
    </row>
    <row r="10192" spans="5:7" x14ac:dyDescent="0.25">
      <c r="E10192" s="31"/>
      <c r="F10192" s="31"/>
      <c r="G10192" s="31"/>
    </row>
    <row r="10193" spans="5:7" x14ac:dyDescent="0.25">
      <c r="E10193" s="31"/>
      <c r="F10193" s="31"/>
      <c r="G10193" s="31"/>
    </row>
    <row r="10194" spans="5:7" x14ac:dyDescent="0.25">
      <c r="E10194" s="31"/>
      <c r="F10194" s="31"/>
      <c r="G10194" s="31"/>
    </row>
    <row r="10195" spans="5:7" x14ac:dyDescent="0.25">
      <c r="E10195" s="31"/>
      <c r="F10195" s="31"/>
      <c r="G10195" s="31"/>
    </row>
    <row r="10196" spans="5:7" x14ac:dyDescent="0.25">
      <c r="E10196" s="31"/>
      <c r="F10196" s="31"/>
      <c r="G10196" s="31"/>
    </row>
    <row r="10197" spans="5:7" x14ac:dyDescent="0.25">
      <c r="E10197" s="31"/>
      <c r="F10197" s="31"/>
      <c r="G10197" s="31"/>
    </row>
    <row r="10198" spans="5:7" x14ac:dyDescent="0.25">
      <c r="E10198" s="31"/>
      <c r="F10198" s="31"/>
      <c r="G10198" s="31"/>
    </row>
    <row r="10199" spans="5:7" x14ac:dyDescent="0.25">
      <c r="E10199" s="31"/>
      <c r="F10199" s="31"/>
      <c r="G10199" s="31"/>
    </row>
    <row r="10200" spans="5:7" x14ac:dyDescent="0.25">
      <c r="E10200" s="31"/>
      <c r="F10200" s="31"/>
      <c r="G10200" s="31"/>
    </row>
    <row r="10201" spans="5:7" x14ac:dyDescent="0.25">
      <c r="E10201" s="31"/>
      <c r="F10201" s="31"/>
      <c r="G10201" s="31"/>
    </row>
    <row r="10202" spans="5:7" x14ac:dyDescent="0.25">
      <c r="E10202" s="31"/>
      <c r="F10202" s="31"/>
      <c r="G10202" s="31"/>
    </row>
    <row r="10203" spans="5:7" x14ac:dyDescent="0.25">
      <c r="E10203" s="31"/>
      <c r="F10203" s="31"/>
      <c r="G10203" s="31"/>
    </row>
    <row r="10204" spans="5:7" x14ac:dyDescent="0.25">
      <c r="E10204" s="31"/>
      <c r="F10204" s="31"/>
      <c r="G10204" s="31"/>
    </row>
    <row r="10205" spans="5:7" x14ac:dyDescent="0.25">
      <c r="E10205" s="31"/>
      <c r="F10205" s="31"/>
      <c r="G10205" s="31"/>
    </row>
    <row r="10206" spans="5:7" x14ac:dyDescent="0.25">
      <c r="E10206" s="31"/>
      <c r="F10206" s="31"/>
      <c r="G10206" s="31"/>
    </row>
    <row r="10207" spans="5:7" x14ac:dyDescent="0.25">
      <c r="E10207" s="31"/>
      <c r="F10207" s="31"/>
      <c r="G10207" s="31"/>
    </row>
    <row r="10208" spans="5:7" x14ac:dyDescent="0.25">
      <c r="E10208" s="31"/>
      <c r="F10208" s="31"/>
      <c r="G10208" s="31"/>
    </row>
    <row r="10209" spans="5:7" x14ac:dyDescent="0.25">
      <c r="E10209" s="31"/>
      <c r="F10209" s="31"/>
      <c r="G10209" s="31"/>
    </row>
    <row r="10210" spans="5:7" x14ac:dyDescent="0.25">
      <c r="E10210" s="31"/>
      <c r="F10210" s="31"/>
      <c r="G10210" s="31"/>
    </row>
    <row r="10211" spans="5:7" x14ac:dyDescent="0.25">
      <c r="E10211" s="31"/>
      <c r="F10211" s="31"/>
      <c r="G10211" s="31"/>
    </row>
    <row r="10212" spans="5:7" x14ac:dyDescent="0.25">
      <c r="E10212" s="31"/>
      <c r="F10212" s="31"/>
      <c r="G10212" s="31"/>
    </row>
    <row r="10213" spans="5:7" x14ac:dyDescent="0.25">
      <c r="E10213" s="31"/>
      <c r="F10213" s="31"/>
      <c r="G10213" s="31"/>
    </row>
    <row r="10214" spans="5:7" x14ac:dyDescent="0.25">
      <c r="E10214" s="31"/>
      <c r="F10214" s="31"/>
      <c r="G10214" s="31"/>
    </row>
    <row r="10215" spans="5:7" x14ac:dyDescent="0.25">
      <c r="E10215" s="31"/>
      <c r="F10215" s="31"/>
      <c r="G10215" s="31"/>
    </row>
    <row r="10216" spans="5:7" x14ac:dyDescent="0.25">
      <c r="E10216" s="31"/>
      <c r="F10216" s="31"/>
      <c r="G10216" s="31"/>
    </row>
    <row r="10217" spans="5:7" x14ac:dyDescent="0.25">
      <c r="E10217" s="31"/>
      <c r="F10217" s="31"/>
      <c r="G10217" s="31"/>
    </row>
    <row r="10218" spans="5:7" x14ac:dyDescent="0.25">
      <c r="E10218" s="31"/>
      <c r="F10218" s="31"/>
      <c r="G10218" s="31"/>
    </row>
    <row r="10219" spans="5:7" x14ac:dyDescent="0.25">
      <c r="E10219" s="31"/>
      <c r="F10219" s="31"/>
      <c r="G10219" s="31"/>
    </row>
    <row r="10220" spans="5:7" x14ac:dyDescent="0.25">
      <c r="E10220" s="31"/>
      <c r="F10220" s="31"/>
      <c r="G10220" s="31"/>
    </row>
    <row r="10221" spans="5:7" x14ac:dyDescent="0.25">
      <c r="E10221" s="31"/>
      <c r="F10221" s="31"/>
      <c r="G10221" s="31"/>
    </row>
    <row r="10222" spans="5:7" x14ac:dyDescent="0.25">
      <c r="E10222" s="31"/>
      <c r="F10222" s="31"/>
      <c r="G10222" s="31"/>
    </row>
    <row r="10223" spans="5:7" x14ac:dyDescent="0.25">
      <c r="E10223" s="31"/>
      <c r="F10223" s="31"/>
      <c r="G10223" s="31"/>
    </row>
    <row r="10224" spans="5:7" x14ac:dyDescent="0.25">
      <c r="E10224" s="31"/>
      <c r="F10224" s="31"/>
      <c r="G10224" s="31"/>
    </row>
    <row r="10225" spans="5:7" x14ac:dyDescent="0.25">
      <c r="E10225" s="31"/>
      <c r="F10225" s="31"/>
      <c r="G10225" s="31"/>
    </row>
    <row r="10226" spans="5:7" x14ac:dyDescent="0.25">
      <c r="E10226" s="31"/>
      <c r="F10226" s="31"/>
      <c r="G10226" s="31"/>
    </row>
    <row r="10227" spans="5:7" x14ac:dyDescent="0.25">
      <c r="E10227" s="31"/>
      <c r="F10227" s="31"/>
      <c r="G10227" s="31"/>
    </row>
    <row r="10228" spans="5:7" x14ac:dyDescent="0.25">
      <c r="E10228" s="31"/>
      <c r="F10228" s="31"/>
      <c r="G10228" s="31"/>
    </row>
    <row r="10229" spans="5:7" x14ac:dyDescent="0.25">
      <c r="E10229" s="31"/>
      <c r="F10229" s="31"/>
      <c r="G10229" s="31"/>
    </row>
    <row r="10230" spans="5:7" x14ac:dyDescent="0.25">
      <c r="E10230" s="31"/>
      <c r="F10230" s="31"/>
      <c r="G10230" s="31"/>
    </row>
    <row r="10231" spans="5:7" x14ac:dyDescent="0.25">
      <c r="E10231" s="31"/>
      <c r="F10231" s="31"/>
      <c r="G10231" s="31"/>
    </row>
    <row r="10232" spans="5:7" x14ac:dyDescent="0.25">
      <c r="E10232" s="31"/>
      <c r="F10232" s="31"/>
      <c r="G10232" s="31"/>
    </row>
    <row r="10233" spans="5:7" x14ac:dyDescent="0.25">
      <c r="E10233" s="31"/>
      <c r="F10233" s="31"/>
      <c r="G10233" s="31"/>
    </row>
    <row r="10234" spans="5:7" x14ac:dyDescent="0.25">
      <c r="E10234" s="31"/>
      <c r="F10234" s="31"/>
      <c r="G10234" s="31"/>
    </row>
    <row r="10235" spans="5:7" x14ac:dyDescent="0.25">
      <c r="E10235" s="31"/>
      <c r="F10235" s="31"/>
      <c r="G10235" s="31"/>
    </row>
    <row r="10236" spans="5:7" x14ac:dyDescent="0.25">
      <c r="E10236" s="31"/>
      <c r="F10236" s="31"/>
      <c r="G10236" s="31"/>
    </row>
    <row r="10237" spans="5:7" x14ac:dyDescent="0.25">
      <c r="E10237" s="31"/>
      <c r="F10237" s="31"/>
      <c r="G10237" s="31"/>
    </row>
    <row r="10238" spans="5:7" x14ac:dyDescent="0.25">
      <c r="E10238" s="31"/>
      <c r="F10238" s="31"/>
      <c r="G10238" s="31"/>
    </row>
    <row r="10239" spans="5:7" x14ac:dyDescent="0.25">
      <c r="E10239" s="31"/>
      <c r="F10239" s="31"/>
      <c r="G10239" s="31"/>
    </row>
    <row r="10240" spans="5:7" x14ac:dyDescent="0.25">
      <c r="E10240" s="31"/>
      <c r="F10240" s="31"/>
      <c r="G10240" s="31"/>
    </row>
    <row r="10241" spans="5:7" x14ac:dyDescent="0.25">
      <c r="E10241" s="31"/>
      <c r="F10241" s="31"/>
      <c r="G10241" s="31"/>
    </row>
    <row r="10242" spans="5:7" x14ac:dyDescent="0.25">
      <c r="E10242" s="31"/>
      <c r="F10242" s="31"/>
      <c r="G10242" s="31"/>
    </row>
    <row r="10243" spans="5:7" x14ac:dyDescent="0.25">
      <c r="E10243" s="31"/>
      <c r="F10243" s="31"/>
      <c r="G10243" s="31"/>
    </row>
    <row r="10244" spans="5:7" x14ac:dyDescent="0.25">
      <c r="E10244" s="31"/>
      <c r="F10244" s="31"/>
      <c r="G10244" s="31"/>
    </row>
    <row r="10245" spans="5:7" x14ac:dyDescent="0.25">
      <c r="E10245" s="31"/>
      <c r="F10245" s="31"/>
      <c r="G10245" s="31"/>
    </row>
    <row r="10246" spans="5:7" x14ac:dyDescent="0.25">
      <c r="E10246" s="31"/>
      <c r="F10246" s="31"/>
      <c r="G10246" s="31"/>
    </row>
    <row r="10247" spans="5:7" x14ac:dyDescent="0.25">
      <c r="E10247" s="31"/>
      <c r="F10247" s="31"/>
      <c r="G10247" s="31"/>
    </row>
    <row r="10248" spans="5:7" x14ac:dyDescent="0.25">
      <c r="E10248" s="31"/>
      <c r="F10248" s="31"/>
      <c r="G10248" s="31"/>
    </row>
    <row r="10249" spans="5:7" x14ac:dyDescent="0.25">
      <c r="E10249" s="31"/>
      <c r="F10249" s="31"/>
      <c r="G10249" s="31"/>
    </row>
    <row r="10250" spans="5:7" x14ac:dyDescent="0.25">
      <c r="E10250" s="31"/>
      <c r="F10250" s="31"/>
      <c r="G10250" s="31"/>
    </row>
    <row r="10251" spans="5:7" x14ac:dyDescent="0.25">
      <c r="E10251" s="31"/>
      <c r="F10251" s="31"/>
      <c r="G10251" s="31"/>
    </row>
    <row r="10252" spans="5:7" x14ac:dyDescent="0.25">
      <c r="E10252" s="31"/>
      <c r="F10252" s="31"/>
      <c r="G10252" s="31"/>
    </row>
    <row r="10253" spans="5:7" x14ac:dyDescent="0.25">
      <c r="E10253" s="31"/>
      <c r="F10253" s="31"/>
      <c r="G10253" s="31"/>
    </row>
    <row r="10254" spans="5:7" x14ac:dyDescent="0.25">
      <c r="E10254" s="31"/>
      <c r="F10254" s="31"/>
      <c r="G10254" s="31"/>
    </row>
    <row r="10255" spans="5:7" x14ac:dyDescent="0.25">
      <c r="E10255" s="31"/>
      <c r="F10255" s="31"/>
      <c r="G10255" s="31"/>
    </row>
    <row r="10256" spans="5:7" x14ac:dyDescent="0.25">
      <c r="E10256" s="31"/>
      <c r="F10256" s="31"/>
      <c r="G10256" s="31"/>
    </row>
    <row r="10257" spans="5:7" x14ac:dyDescent="0.25">
      <c r="E10257" s="31"/>
      <c r="F10257" s="31"/>
      <c r="G10257" s="31"/>
    </row>
    <row r="10258" spans="5:7" x14ac:dyDescent="0.25">
      <c r="E10258" s="31"/>
      <c r="F10258" s="31"/>
      <c r="G10258" s="31"/>
    </row>
    <row r="10259" spans="5:7" x14ac:dyDescent="0.25">
      <c r="E10259" s="31"/>
      <c r="F10259" s="31"/>
      <c r="G10259" s="31"/>
    </row>
    <row r="10260" spans="5:7" x14ac:dyDescent="0.25">
      <c r="E10260" s="31"/>
      <c r="F10260" s="31"/>
      <c r="G10260" s="31"/>
    </row>
    <row r="10261" spans="5:7" x14ac:dyDescent="0.25">
      <c r="E10261" s="31"/>
      <c r="F10261" s="31"/>
      <c r="G10261" s="31"/>
    </row>
    <row r="10262" spans="5:7" x14ac:dyDescent="0.25">
      <c r="E10262" s="31"/>
      <c r="F10262" s="31"/>
      <c r="G10262" s="31"/>
    </row>
    <row r="10263" spans="5:7" x14ac:dyDescent="0.25">
      <c r="E10263" s="31"/>
      <c r="F10263" s="31"/>
      <c r="G10263" s="31"/>
    </row>
    <row r="10264" spans="5:7" x14ac:dyDescent="0.25">
      <c r="E10264" s="31"/>
      <c r="F10264" s="31"/>
      <c r="G10264" s="31"/>
    </row>
    <row r="10265" spans="5:7" x14ac:dyDescent="0.25">
      <c r="E10265" s="31"/>
      <c r="F10265" s="31"/>
      <c r="G10265" s="31"/>
    </row>
    <row r="10266" spans="5:7" x14ac:dyDescent="0.25">
      <c r="E10266" s="31"/>
      <c r="F10266" s="31"/>
      <c r="G10266" s="31"/>
    </row>
    <row r="10267" spans="5:7" x14ac:dyDescent="0.25">
      <c r="E10267" s="31"/>
      <c r="F10267" s="31"/>
      <c r="G10267" s="31"/>
    </row>
    <row r="10268" spans="5:7" x14ac:dyDescent="0.25">
      <c r="E10268" s="31"/>
      <c r="F10268" s="31"/>
      <c r="G10268" s="31"/>
    </row>
    <row r="10269" spans="5:7" x14ac:dyDescent="0.25">
      <c r="E10269" s="31"/>
      <c r="F10269" s="31"/>
      <c r="G10269" s="31"/>
    </row>
    <row r="10270" spans="5:7" x14ac:dyDescent="0.25">
      <c r="E10270" s="31"/>
      <c r="F10270" s="31"/>
      <c r="G10270" s="31"/>
    </row>
    <row r="10271" spans="5:7" x14ac:dyDescent="0.25">
      <c r="E10271" s="31"/>
      <c r="F10271" s="31"/>
      <c r="G10271" s="31"/>
    </row>
    <row r="10272" spans="5:7" x14ac:dyDescent="0.25">
      <c r="E10272" s="31"/>
      <c r="F10272" s="31"/>
      <c r="G10272" s="31"/>
    </row>
    <row r="10273" spans="5:7" x14ac:dyDescent="0.25">
      <c r="E10273" s="31"/>
      <c r="F10273" s="31"/>
      <c r="G10273" s="31"/>
    </row>
    <row r="10274" spans="5:7" x14ac:dyDescent="0.25">
      <c r="E10274" s="31"/>
      <c r="F10274" s="31"/>
      <c r="G10274" s="31"/>
    </row>
    <row r="10275" spans="5:7" x14ac:dyDescent="0.25">
      <c r="E10275" s="31"/>
      <c r="F10275" s="31"/>
      <c r="G10275" s="31"/>
    </row>
    <row r="10276" spans="5:7" x14ac:dyDescent="0.25">
      <c r="E10276" s="31"/>
      <c r="F10276" s="31"/>
      <c r="G10276" s="31"/>
    </row>
    <row r="10277" spans="5:7" x14ac:dyDescent="0.25">
      <c r="E10277" s="31"/>
      <c r="F10277" s="31"/>
      <c r="G10277" s="31"/>
    </row>
    <row r="10278" spans="5:7" x14ac:dyDescent="0.25">
      <c r="E10278" s="31"/>
      <c r="F10278" s="31"/>
      <c r="G10278" s="31"/>
    </row>
    <row r="10279" spans="5:7" x14ac:dyDescent="0.25">
      <c r="E10279" s="31"/>
      <c r="F10279" s="31"/>
      <c r="G10279" s="31"/>
    </row>
    <row r="10280" spans="5:7" x14ac:dyDescent="0.25">
      <c r="E10280" s="31"/>
      <c r="F10280" s="31"/>
      <c r="G10280" s="31"/>
    </row>
    <row r="10281" spans="5:7" x14ac:dyDescent="0.25">
      <c r="E10281" s="31"/>
      <c r="F10281" s="31"/>
      <c r="G10281" s="31"/>
    </row>
    <row r="10282" spans="5:7" x14ac:dyDescent="0.25">
      <c r="E10282" s="31"/>
      <c r="F10282" s="31"/>
      <c r="G10282" s="31"/>
    </row>
    <row r="10283" spans="5:7" x14ac:dyDescent="0.25">
      <c r="E10283" s="31"/>
      <c r="F10283" s="31"/>
      <c r="G10283" s="31"/>
    </row>
    <row r="10284" spans="5:7" x14ac:dyDescent="0.25">
      <c r="E10284" s="31"/>
      <c r="F10284" s="31"/>
      <c r="G10284" s="31"/>
    </row>
    <row r="10285" spans="5:7" x14ac:dyDescent="0.25">
      <c r="E10285" s="31"/>
      <c r="F10285" s="31"/>
      <c r="G10285" s="31"/>
    </row>
    <row r="10286" spans="5:7" x14ac:dyDescent="0.25">
      <c r="E10286" s="31"/>
      <c r="F10286" s="31"/>
      <c r="G10286" s="31"/>
    </row>
    <row r="10287" spans="5:7" x14ac:dyDescent="0.25">
      <c r="E10287" s="31"/>
      <c r="F10287" s="31"/>
      <c r="G10287" s="31"/>
    </row>
    <row r="10288" spans="5:7" x14ac:dyDescent="0.25">
      <c r="E10288" s="31"/>
      <c r="F10288" s="31"/>
      <c r="G10288" s="31"/>
    </row>
    <row r="10289" spans="5:7" x14ac:dyDescent="0.25">
      <c r="E10289" s="31"/>
      <c r="F10289" s="31"/>
      <c r="G10289" s="31"/>
    </row>
    <row r="10290" spans="5:7" x14ac:dyDescent="0.25">
      <c r="E10290" s="31"/>
      <c r="F10290" s="31"/>
      <c r="G10290" s="31"/>
    </row>
    <row r="10291" spans="5:7" x14ac:dyDescent="0.25">
      <c r="E10291" s="31"/>
      <c r="F10291" s="31"/>
      <c r="G10291" s="31"/>
    </row>
    <row r="10292" spans="5:7" x14ac:dyDescent="0.25">
      <c r="E10292" s="31"/>
      <c r="F10292" s="31"/>
      <c r="G10292" s="31"/>
    </row>
    <row r="10293" spans="5:7" x14ac:dyDescent="0.25">
      <c r="E10293" s="31"/>
      <c r="F10293" s="31"/>
      <c r="G10293" s="31"/>
    </row>
    <row r="10294" spans="5:7" x14ac:dyDescent="0.25">
      <c r="E10294" s="31"/>
      <c r="F10294" s="31"/>
      <c r="G10294" s="31"/>
    </row>
    <row r="10295" spans="5:7" x14ac:dyDescent="0.25">
      <c r="E10295" s="31"/>
      <c r="F10295" s="31"/>
      <c r="G10295" s="31"/>
    </row>
    <row r="10296" spans="5:7" x14ac:dyDescent="0.25">
      <c r="E10296" s="31"/>
      <c r="F10296" s="31"/>
      <c r="G10296" s="31"/>
    </row>
    <row r="10297" spans="5:7" x14ac:dyDescent="0.25">
      <c r="E10297" s="31"/>
      <c r="F10297" s="31"/>
      <c r="G10297" s="31"/>
    </row>
    <row r="10298" spans="5:7" x14ac:dyDescent="0.25">
      <c r="E10298" s="31"/>
      <c r="F10298" s="31"/>
      <c r="G10298" s="31"/>
    </row>
    <row r="10299" spans="5:7" x14ac:dyDescent="0.25">
      <c r="E10299" s="31"/>
      <c r="F10299" s="31"/>
      <c r="G10299" s="31"/>
    </row>
    <row r="10300" spans="5:7" x14ac:dyDescent="0.25">
      <c r="E10300" s="31"/>
      <c r="F10300" s="31"/>
      <c r="G10300" s="31"/>
    </row>
    <row r="10301" spans="5:7" x14ac:dyDescent="0.25">
      <c r="E10301" s="31"/>
      <c r="F10301" s="31"/>
      <c r="G10301" s="31"/>
    </row>
    <row r="10302" spans="5:7" x14ac:dyDescent="0.25">
      <c r="E10302" s="31"/>
      <c r="F10302" s="31"/>
      <c r="G10302" s="31"/>
    </row>
    <row r="10303" spans="5:7" x14ac:dyDescent="0.25">
      <c r="E10303" s="31"/>
      <c r="F10303" s="31"/>
      <c r="G10303" s="31"/>
    </row>
    <row r="10304" spans="5:7" x14ac:dyDescent="0.25">
      <c r="E10304" s="31"/>
      <c r="F10304" s="31"/>
      <c r="G10304" s="31"/>
    </row>
    <row r="10305" spans="5:7" x14ac:dyDescent="0.25">
      <c r="E10305" s="31"/>
      <c r="F10305" s="31"/>
      <c r="G10305" s="31"/>
    </row>
    <row r="10306" spans="5:7" x14ac:dyDescent="0.25">
      <c r="E10306" s="31"/>
      <c r="F10306" s="31"/>
      <c r="G10306" s="31"/>
    </row>
    <row r="10307" spans="5:7" x14ac:dyDescent="0.25">
      <c r="E10307" s="31"/>
      <c r="F10307" s="31"/>
      <c r="G10307" s="31"/>
    </row>
    <row r="10308" spans="5:7" x14ac:dyDescent="0.25">
      <c r="E10308" s="31"/>
      <c r="F10308" s="31"/>
      <c r="G10308" s="31"/>
    </row>
    <row r="10309" spans="5:7" x14ac:dyDescent="0.25">
      <c r="E10309" s="31"/>
      <c r="F10309" s="31"/>
      <c r="G10309" s="31"/>
    </row>
    <row r="10310" spans="5:7" x14ac:dyDescent="0.25">
      <c r="E10310" s="31"/>
      <c r="F10310" s="31"/>
      <c r="G10310" s="31"/>
    </row>
    <row r="10311" spans="5:7" x14ac:dyDescent="0.25">
      <c r="E10311" s="31"/>
      <c r="F10311" s="31"/>
      <c r="G10311" s="31"/>
    </row>
    <row r="10312" spans="5:7" x14ac:dyDescent="0.25">
      <c r="E10312" s="31"/>
      <c r="F10312" s="31"/>
      <c r="G10312" s="31"/>
    </row>
    <row r="10313" spans="5:7" x14ac:dyDescent="0.25">
      <c r="E10313" s="31"/>
      <c r="F10313" s="31"/>
      <c r="G10313" s="31"/>
    </row>
    <row r="10314" spans="5:7" x14ac:dyDescent="0.25">
      <c r="E10314" s="31"/>
      <c r="F10314" s="31"/>
      <c r="G10314" s="31"/>
    </row>
    <row r="10315" spans="5:7" x14ac:dyDescent="0.25">
      <c r="E10315" s="31"/>
      <c r="F10315" s="31"/>
      <c r="G10315" s="31"/>
    </row>
    <row r="10316" spans="5:7" x14ac:dyDescent="0.25">
      <c r="E10316" s="31"/>
      <c r="F10316" s="31"/>
      <c r="G10316" s="31"/>
    </row>
    <row r="10317" spans="5:7" x14ac:dyDescent="0.25">
      <c r="E10317" s="31"/>
      <c r="F10317" s="31"/>
      <c r="G10317" s="31"/>
    </row>
    <row r="10318" spans="5:7" x14ac:dyDescent="0.25">
      <c r="E10318" s="31"/>
      <c r="F10318" s="31"/>
      <c r="G10318" s="31"/>
    </row>
    <row r="10319" spans="5:7" x14ac:dyDescent="0.25">
      <c r="E10319" s="31"/>
      <c r="F10319" s="31"/>
      <c r="G10319" s="31"/>
    </row>
    <row r="10320" spans="5:7" x14ac:dyDescent="0.25">
      <c r="E10320" s="31"/>
      <c r="F10320" s="31"/>
      <c r="G10320" s="31"/>
    </row>
    <row r="10321" spans="5:7" x14ac:dyDescent="0.25">
      <c r="E10321" s="31"/>
      <c r="F10321" s="31"/>
      <c r="G10321" s="31"/>
    </row>
    <row r="10322" spans="5:7" x14ac:dyDescent="0.25">
      <c r="E10322" s="31"/>
      <c r="F10322" s="31"/>
      <c r="G10322" s="31"/>
    </row>
    <row r="10323" spans="5:7" x14ac:dyDescent="0.25">
      <c r="E10323" s="31"/>
      <c r="F10323" s="31"/>
      <c r="G10323" s="31"/>
    </row>
    <row r="10324" spans="5:7" x14ac:dyDescent="0.25">
      <c r="E10324" s="31"/>
      <c r="F10324" s="31"/>
      <c r="G10324" s="31"/>
    </row>
    <row r="10325" spans="5:7" x14ac:dyDescent="0.25">
      <c r="E10325" s="31"/>
      <c r="F10325" s="31"/>
      <c r="G10325" s="31"/>
    </row>
    <row r="10326" spans="5:7" x14ac:dyDescent="0.25">
      <c r="E10326" s="31"/>
      <c r="F10326" s="31"/>
      <c r="G10326" s="31"/>
    </row>
    <row r="10327" spans="5:7" x14ac:dyDescent="0.25">
      <c r="E10327" s="31"/>
      <c r="F10327" s="31"/>
      <c r="G10327" s="31"/>
    </row>
    <row r="10328" spans="5:7" x14ac:dyDescent="0.25">
      <c r="E10328" s="31"/>
      <c r="F10328" s="31"/>
      <c r="G10328" s="31"/>
    </row>
    <row r="10329" spans="5:7" x14ac:dyDescent="0.25">
      <c r="E10329" s="31"/>
      <c r="F10329" s="31"/>
      <c r="G10329" s="31"/>
    </row>
    <row r="10330" spans="5:7" x14ac:dyDescent="0.25">
      <c r="E10330" s="31"/>
      <c r="F10330" s="31"/>
      <c r="G10330" s="31"/>
    </row>
    <row r="10331" spans="5:7" x14ac:dyDescent="0.25">
      <c r="E10331" s="31"/>
      <c r="F10331" s="31"/>
      <c r="G10331" s="31"/>
    </row>
    <row r="10332" spans="5:7" x14ac:dyDescent="0.25">
      <c r="E10332" s="31"/>
      <c r="F10332" s="31"/>
      <c r="G10332" s="31"/>
    </row>
    <row r="10333" spans="5:7" x14ac:dyDescent="0.25">
      <c r="E10333" s="31"/>
      <c r="F10333" s="31"/>
      <c r="G10333" s="31"/>
    </row>
    <row r="10334" spans="5:7" x14ac:dyDescent="0.25">
      <c r="E10334" s="31"/>
      <c r="F10334" s="31"/>
      <c r="G10334" s="31"/>
    </row>
    <row r="10335" spans="5:7" x14ac:dyDescent="0.25">
      <c r="E10335" s="31"/>
      <c r="F10335" s="31"/>
      <c r="G10335" s="31"/>
    </row>
    <row r="10336" spans="5:7" x14ac:dyDescent="0.25">
      <c r="E10336" s="31"/>
      <c r="F10336" s="31"/>
      <c r="G10336" s="31"/>
    </row>
    <row r="10337" spans="5:7" x14ac:dyDescent="0.25">
      <c r="E10337" s="31"/>
      <c r="F10337" s="31"/>
      <c r="G10337" s="31"/>
    </row>
    <row r="10338" spans="5:7" x14ac:dyDescent="0.25">
      <c r="E10338" s="31"/>
      <c r="F10338" s="31"/>
      <c r="G10338" s="31"/>
    </row>
    <row r="10339" spans="5:7" x14ac:dyDescent="0.25">
      <c r="E10339" s="31"/>
      <c r="F10339" s="31"/>
      <c r="G10339" s="31"/>
    </row>
    <row r="10340" spans="5:7" x14ac:dyDescent="0.25">
      <c r="E10340" s="31"/>
      <c r="F10340" s="31"/>
      <c r="G10340" s="31"/>
    </row>
    <row r="10341" spans="5:7" x14ac:dyDescent="0.25">
      <c r="E10341" s="31"/>
      <c r="F10341" s="31"/>
      <c r="G10341" s="31"/>
    </row>
    <row r="10342" spans="5:7" x14ac:dyDescent="0.25">
      <c r="E10342" s="31"/>
      <c r="F10342" s="31"/>
      <c r="G10342" s="31"/>
    </row>
    <row r="10343" spans="5:7" x14ac:dyDescent="0.25">
      <c r="E10343" s="31"/>
      <c r="F10343" s="31"/>
      <c r="G10343" s="31"/>
    </row>
    <row r="10344" spans="5:7" x14ac:dyDescent="0.25">
      <c r="E10344" s="31"/>
      <c r="F10344" s="31"/>
      <c r="G10344" s="31"/>
    </row>
    <row r="10345" spans="5:7" x14ac:dyDescent="0.25">
      <c r="E10345" s="31"/>
      <c r="F10345" s="31"/>
      <c r="G10345" s="31"/>
    </row>
    <row r="10346" spans="5:7" x14ac:dyDescent="0.25">
      <c r="E10346" s="31"/>
      <c r="F10346" s="31"/>
      <c r="G10346" s="31"/>
    </row>
    <row r="10347" spans="5:7" x14ac:dyDescent="0.25">
      <c r="E10347" s="31"/>
      <c r="F10347" s="31"/>
      <c r="G10347" s="31"/>
    </row>
    <row r="10348" spans="5:7" x14ac:dyDescent="0.25">
      <c r="E10348" s="31"/>
      <c r="F10348" s="31"/>
      <c r="G10348" s="31"/>
    </row>
    <row r="10349" spans="5:7" x14ac:dyDescent="0.25">
      <c r="E10349" s="31"/>
      <c r="F10349" s="31"/>
      <c r="G10349" s="31"/>
    </row>
    <row r="10350" spans="5:7" x14ac:dyDescent="0.25">
      <c r="E10350" s="31"/>
      <c r="F10350" s="31"/>
      <c r="G10350" s="31"/>
    </row>
    <row r="10351" spans="5:7" x14ac:dyDescent="0.25">
      <c r="E10351" s="31"/>
      <c r="F10351" s="31"/>
      <c r="G10351" s="31"/>
    </row>
    <row r="10352" spans="5:7" x14ac:dyDescent="0.25">
      <c r="E10352" s="31"/>
      <c r="F10352" s="31"/>
      <c r="G10352" s="31"/>
    </row>
    <row r="10353" spans="5:7" x14ac:dyDescent="0.25">
      <c r="E10353" s="31"/>
      <c r="F10353" s="31"/>
      <c r="G10353" s="31"/>
    </row>
    <row r="10354" spans="5:7" x14ac:dyDescent="0.25">
      <c r="E10354" s="31"/>
      <c r="F10354" s="31"/>
      <c r="G10354" s="31"/>
    </row>
    <row r="10355" spans="5:7" x14ac:dyDescent="0.25">
      <c r="E10355" s="31"/>
      <c r="F10355" s="31"/>
      <c r="G10355" s="31"/>
    </row>
    <row r="10356" spans="5:7" x14ac:dyDescent="0.25">
      <c r="E10356" s="31"/>
      <c r="F10356" s="31"/>
      <c r="G10356" s="31"/>
    </row>
    <row r="10357" spans="5:7" x14ac:dyDescent="0.25">
      <c r="E10357" s="31"/>
      <c r="F10357" s="31"/>
      <c r="G10357" s="31"/>
    </row>
    <row r="10358" spans="5:7" x14ac:dyDescent="0.25">
      <c r="E10358" s="31"/>
      <c r="F10358" s="31"/>
      <c r="G10358" s="31"/>
    </row>
    <row r="10359" spans="5:7" x14ac:dyDescent="0.25">
      <c r="E10359" s="31"/>
      <c r="F10359" s="31"/>
      <c r="G10359" s="31"/>
    </row>
    <row r="10360" spans="5:7" x14ac:dyDescent="0.25">
      <c r="E10360" s="31"/>
      <c r="F10360" s="31"/>
      <c r="G10360" s="31"/>
    </row>
    <row r="10361" spans="5:7" x14ac:dyDescent="0.25">
      <c r="E10361" s="31"/>
      <c r="F10361" s="31"/>
      <c r="G10361" s="31"/>
    </row>
    <row r="10362" spans="5:7" x14ac:dyDescent="0.25">
      <c r="E10362" s="31"/>
      <c r="F10362" s="31"/>
      <c r="G10362" s="31"/>
    </row>
    <row r="10363" spans="5:7" x14ac:dyDescent="0.25">
      <c r="E10363" s="31"/>
      <c r="F10363" s="31"/>
      <c r="G10363" s="31"/>
    </row>
    <row r="10364" spans="5:7" x14ac:dyDescent="0.25">
      <c r="E10364" s="31"/>
      <c r="F10364" s="31"/>
      <c r="G10364" s="31"/>
    </row>
    <row r="10365" spans="5:7" x14ac:dyDescent="0.25">
      <c r="E10365" s="31"/>
      <c r="F10365" s="31"/>
      <c r="G10365" s="31"/>
    </row>
    <row r="10366" spans="5:7" x14ac:dyDescent="0.25">
      <c r="E10366" s="31"/>
      <c r="F10366" s="31"/>
      <c r="G10366" s="31"/>
    </row>
    <row r="10367" spans="5:7" x14ac:dyDescent="0.25">
      <c r="E10367" s="31"/>
      <c r="F10367" s="31"/>
      <c r="G10367" s="31"/>
    </row>
    <row r="10368" spans="5:7" x14ac:dyDescent="0.25">
      <c r="E10368" s="31"/>
      <c r="F10368" s="31"/>
      <c r="G10368" s="31"/>
    </row>
    <row r="10369" spans="5:7" x14ac:dyDescent="0.25">
      <c r="E10369" s="31"/>
      <c r="F10369" s="31"/>
      <c r="G10369" s="31"/>
    </row>
    <row r="10370" spans="5:7" x14ac:dyDescent="0.25">
      <c r="E10370" s="31"/>
      <c r="F10370" s="31"/>
      <c r="G10370" s="31"/>
    </row>
    <row r="10371" spans="5:7" x14ac:dyDescent="0.25">
      <c r="E10371" s="31"/>
      <c r="F10371" s="31"/>
      <c r="G10371" s="31"/>
    </row>
    <row r="10372" spans="5:7" x14ac:dyDescent="0.25">
      <c r="E10372" s="31"/>
      <c r="F10372" s="31"/>
      <c r="G10372" s="31"/>
    </row>
    <row r="10373" spans="5:7" x14ac:dyDescent="0.25">
      <c r="E10373" s="31"/>
      <c r="F10373" s="31"/>
      <c r="G10373" s="31"/>
    </row>
    <row r="10374" spans="5:7" x14ac:dyDescent="0.25">
      <c r="E10374" s="31"/>
      <c r="F10374" s="31"/>
      <c r="G10374" s="31"/>
    </row>
    <row r="10375" spans="5:7" x14ac:dyDescent="0.25">
      <c r="E10375" s="31"/>
      <c r="F10375" s="31"/>
      <c r="G10375" s="31"/>
    </row>
    <row r="10376" spans="5:7" x14ac:dyDescent="0.25">
      <c r="E10376" s="31"/>
      <c r="F10376" s="31"/>
      <c r="G10376" s="31"/>
    </row>
    <row r="10377" spans="5:7" x14ac:dyDescent="0.25">
      <c r="E10377" s="31"/>
      <c r="F10377" s="31"/>
      <c r="G10377" s="31"/>
    </row>
    <row r="10378" spans="5:7" x14ac:dyDescent="0.25">
      <c r="E10378" s="31"/>
      <c r="F10378" s="31"/>
      <c r="G10378" s="31"/>
    </row>
    <row r="10379" spans="5:7" x14ac:dyDescent="0.25">
      <c r="E10379" s="31"/>
      <c r="F10379" s="31"/>
      <c r="G10379" s="31"/>
    </row>
    <row r="10380" spans="5:7" x14ac:dyDescent="0.25">
      <c r="E10380" s="31"/>
      <c r="F10380" s="31"/>
      <c r="G10380" s="31"/>
    </row>
    <row r="10381" spans="5:7" x14ac:dyDescent="0.25">
      <c r="E10381" s="31"/>
      <c r="F10381" s="31"/>
      <c r="G10381" s="31"/>
    </row>
    <row r="10382" spans="5:7" x14ac:dyDescent="0.25">
      <c r="E10382" s="31"/>
      <c r="F10382" s="31"/>
      <c r="G10382" s="31"/>
    </row>
    <row r="10383" spans="5:7" x14ac:dyDescent="0.25">
      <c r="E10383" s="31"/>
      <c r="F10383" s="31"/>
      <c r="G10383" s="31"/>
    </row>
    <row r="10384" spans="5:7" x14ac:dyDescent="0.25">
      <c r="E10384" s="31"/>
      <c r="F10384" s="31"/>
      <c r="G10384" s="31"/>
    </row>
    <row r="10385" spans="5:7" x14ac:dyDescent="0.25">
      <c r="E10385" s="31"/>
      <c r="F10385" s="31"/>
      <c r="G10385" s="31"/>
    </row>
    <row r="10386" spans="5:7" x14ac:dyDescent="0.25">
      <c r="E10386" s="31"/>
      <c r="F10386" s="31"/>
      <c r="G10386" s="31"/>
    </row>
    <row r="10387" spans="5:7" x14ac:dyDescent="0.25">
      <c r="E10387" s="31"/>
      <c r="F10387" s="31"/>
      <c r="G10387" s="31"/>
    </row>
    <row r="10388" spans="5:7" x14ac:dyDescent="0.25">
      <c r="E10388" s="31"/>
      <c r="F10388" s="31"/>
      <c r="G10388" s="31"/>
    </row>
    <row r="10389" spans="5:7" x14ac:dyDescent="0.25">
      <c r="E10389" s="31"/>
      <c r="F10389" s="31"/>
      <c r="G10389" s="31"/>
    </row>
    <row r="10390" spans="5:7" x14ac:dyDescent="0.25">
      <c r="E10390" s="31"/>
      <c r="F10390" s="31"/>
      <c r="G10390" s="31"/>
    </row>
    <row r="10391" spans="5:7" x14ac:dyDescent="0.25">
      <c r="E10391" s="31"/>
      <c r="F10391" s="31"/>
      <c r="G10391" s="31"/>
    </row>
    <row r="10392" spans="5:7" x14ac:dyDescent="0.25">
      <c r="E10392" s="31"/>
      <c r="F10392" s="31"/>
      <c r="G10392" s="31"/>
    </row>
    <row r="10393" spans="5:7" x14ac:dyDescent="0.25">
      <c r="E10393" s="31"/>
      <c r="F10393" s="31"/>
      <c r="G10393" s="31"/>
    </row>
    <row r="10394" spans="5:7" x14ac:dyDescent="0.25">
      <c r="E10394" s="31"/>
      <c r="F10394" s="31"/>
      <c r="G10394" s="31"/>
    </row>
    <row r="10395" spans="5:7" x14ac:dyDescent="0.25">
      <c r="E10395" s="31"/>
      <c r="F10395" s="31"/>
      <c r="G10395" s="31"/>
    </row>
    <row r="10396" spans="5:7" x14ac:dyDescent="0.25">
      <c r="E10396" s="31"/>
      <c r="F10396" s="31"/>
      <c r="G10396" s="31"/>
    </row>
    <row r="10397" spans="5:7" x14ac:dyDescent="0.25">
      <c r="E10397" s="31"/>
      <c r="F10397" s="31"/>
      <c r="G10397" s="31"/>
    </row>
    <row r="10398" spans="5:7" x14ac:dyDescent="0.25">
      <c r="E10398" s="31"/>
      <c r="F10398" s="31"/>
      <c r="G10398" s="31"/>
    </row>
    <row r="10399" spans="5:7" x14ac:dyDescent="0.25">
      <c r="E10399" s="31"/>
      <c r="F10399" s="31"/>
      <c r="G10399" s="31"/>
    </row>
    <row r="10400" spans="5:7" x14ac:dyDescent="0.25">
      <c r="E10400" s="31"/>
      <c r="F10400" s="31"/>
      <c r="G10400" s="31"/>
    </row>
    <row r="10401" spans="5:7" x14ac:dyDescent="0.25">
      <c r="E10401" s="31"/>
      <c r="F10401" s="31"/>
      <c r="G10401" s="31"/>
    </row>
    <row r="10402" spans="5:7" x14ac:dyDescent="0.25">
      <c r="E10402" s="31"/>
      <c r="F10402" s="31"/>
      <c r="G10402" s="31"/>
    </row>
    <row r="10403" spans="5:7" x14ac:dyDescent="0.25">
      <c r="E10403" s="31"/>
      <c r="F10403" s="31"/>
      <c r="G10403" s="31"/>
    </row>
    <row r="10404" spans="5:7" x14ac:dyDescent="0.25">
      <c r="E10404" s="31"/>
      <c r="F10404" s="31"/>
      <c r="G10404" s="31"/>
    </row>
    <row r="10405" spans="5:7" x14ac:dyDescent="0.25">
      <c r="E10405" s="31"/>
      <c r="F10405" s="31"/>
      <c r="G10405" s="31"/>
    </row>
    <row r="10406" spans="5:7" x14ac:dyDescent="0.25">
      <c r="E10406" s="31"/>
      <c r="F10406" s="31"/>
      <c r="G10406" s="31"/>
    </row>
    <row r="10407" spans="5:7" x14ac:dyDescent="0.25">
      <c r="E10407" s="31"/>
      <c r="F10407" s="31"/>
      <c r="G10407" s="31"/>
    </row>
    <row r="10408" spans="5:7" x14ac:dyDescent="0.25">
      <c r="E10408" s="31"/>
      <c r="F10408" s="31"/>
      <c r="G10408" s="31"/>
    </row>
    <row r="10409" spans="5:7" x14ac:dyDescent="0.25">
      <c r="E10409" s="31"/>
      <c r="F10409" s="31"/>
      <c r="G10409" s="31"/>
    </row>
    <row r="10410" spans="5:7" x14ac:dyDescent="0.25">
      <c r="E10410" s="31"/>
      <c r="F10410" s="31"/>
      <c r="G10410" s="31"/>
    </row>
    <row r="10411" spans="5:7" x14ac:dyDescent="0.25">
      <c r="E10411" s="31"/>
      <c r="F10411" s="31"/>
      <c r="G10411" s="31"/>
    </row>
    <row r="10412" spans="5:7" x14ac:dyDescent="0.25">
      <c r="E10412" s="31"/>
      <c r="F10412" s="31"/>
      <c r="G10412" s="31"/>
    </row>
    <row r="10413" spans="5:7" x14ac:dyDescent="0.25">
      <c r="E10413" s="31"/>
      <c r="F10413" s="31"/>
      <c r="G10413" s="31"/>
    </row>
    <row r="10414" spans="5:7" x14ac:dyDescent="0.25">
      <c r="E10414" s="31"/>
      <c r="F10414" s="31"/>
      <c r="G10414" s="31"/>
    </row>
    <row r="10415" spans="5:7" x14ac:dyDescent="0.25">
      <c r="E10415" s="31"/>
      <c r="F10415" s="31"/>
      <c r="G10415" s="31"/>
    </row>
    <row r="10416" spans="5:7" x14ac:dyDescent="0.25">
      <c r="E10416" s="31"/>
      <c r="F10416" s="31"/>
      <c r="G10416" s="31"/>
    </row>
    <row r="10417" spans="5:7" x14ac:dyDescent="0.25">
      <c r="E10417" s="31"/>
      <c r="F10417" s="31"/>
      <c r="G10417" s="31"/>
    </row>
    <row r="10418" spans="5:7" x14ac:dyDescent="0.25">
      <c r="E10418" s="31"/>
      <c r="F10418" s="31"/>
      <c r="G10418" s="31"/>
    </row>
    <row r="10419" spans="5:7" x14ac:dyDescent="0.25">
      <c r="E10419" s="31"/>
      <c r="F10419" s="31"/>
      <c r="G10419" s="31"/>
    </row>
    <row r="10420" spans="5:7" x14ac:dyDescent="0.25">
      <c r="E10420" s="31"/>
      <c r="F10420" s="31"/>
      <c r="G10420" s="31"/>
    </row>
    <row r="10421" spans="5:7" x14ac:dyDescent="0.25">
      <c r="E10421" s="31"/>
      <c r="F10421" s="31"/>
      <c r="G10421" s="31"/>
    </row>
    <row r="10422" spans="5:7" x14ac:dyDescent="0.25">
      <c r="E10422" s="31"/>
      <c r="F10422" s="31"/>
      <c r="G10422" s="31"/>
    </row>
    <row r="10423" spans="5:7" x14ac:dyDescent="0.25">
      <c r="E10423" s="31"/>
      <c r="F10423" s="31"/>
      <c r="G10423" s="31"/>
    </row>
    <row r="10424" spans="5:7" x14ac:dyDescent="0.25">
      <c r="E10424" s="31"/>
      <c r="F10424" s="31"/>
      <c r="G10424" s="31"/>
    </row>
    <row r="10425" spans="5:7" x14ac:dyDescent="0.25">
      <c r="E10425" s="31"/>
      <c r="F10425" s="31"/>
      <c r="G10425" s="31"/>
    </row>
    <row r="10426" spans="5:7" x14ac:dyDescent="0.25">
      <c r="E10426" s="31"/>
      <c r="F10426" s="31"/>
      <c r="G10426" s="31"/>
    </row>
    <row r="10427" spans="5:7" x14ac:dyDescent="0.25">
      <c r="E10427" s="31"/>
      <c r="F10427" s="31"/>
      <c r="G10427" s="31"/>
    </row>
    <row r="10428" spans="5:7" x14ac:dyDescent="0.25">
      <c r="E10428" s="31"/>
      <c r="F10428" s="31"/>
      <c r="G10428" s="31"/>
    </row>
    <row r="10429" spans="5:7" x14ac:dyDescent="0.25">
      <c r="E10429" s="31"/>
      <c r="F10429" s="31"/>
      <c r="G10429" s="31"/>
    </row>
    <row r="10430" spans="5:7" x14ac:dyDescent="0.25">
      <c r="E10430" s="31"/>
      <c r="F10430" s="31"/>
      <c r="G10430" s="31"/>
    </row>
    <row r="10431" spans="5:7" x14ac:dyDescent="0.25">
      <c r="E10431" s="31"/>
      <c r="F10431" s="31"/>
      <c r="G10431" s="31"/>
    </row>
    <row r="10432" spans="5:7" x14ac:dyDescent="0.25">
      <c r="E10432" s="31"/>
      <c r="F10432" s="31"/>
      <c r="G10432" s="31"/>
    </row>
    <row r="10433" spans="5:7" x14ac:dyDescent="0.25">
      <c r="E10433" s="31"/>
      <c r="F10433" s="31"/>
      <c r="G10433" s="31"/>
    </row>
    <row r="10434" spans="5:7" x14ac:dyDescent="0.25">
      <c r="E10434" s="31"/>
      <c r="F10434" s="31"/>
      <c r="G10434" s="31"/>
    </row>
    <row r="10435" spans="5:7" x14ac:dyDescent="0.25">
      <c r="E10435" s="31"/>
      <c r="F10435" s="31"/>
      <c r="G10435" s="31"/>
    </row>
    <row r="10436" spans="5:7" x14ac:dyDescent="0.25">
      <c r="E10436" s="31"/>
      <c r="F10436" s="31"/>
      <c r="G10436" s="31"/>
    </row>
    <row r="10437" spans="5:7" x14ac:dyDescent="0.25">
      <c r="E10437" s="31"/>
      <c r="F10437" s="31"/>
      <c r="G10437" s="31"/>
    </row>
    <row r="10438" spans="5:7" x14ac:dyDescent="0.25">
      <c r="E10438" s="31"/>
      <c r="F10438" s="31"/>
      <c r="G10438" s="31"/>
    </row>
    <row r="10439" spans="5:7" x14ac:dyDescent="0.25">
      <c r="E10439" s="31"/>
      <c r="F10439" s="31"/>
      <c r="G10439" s="31"/>
    </row>
    <row r="10440" spans="5:7" x14ac:dyDescent="0.25">
      <c r="E10440" s="31"/>
      <c r="F10440" s="31"/>
      <c r="G10440" s="31"/>
    </row>
    <row r="10441" spans="5:7" x14ac:dyDescent="0.25">
      <c r="E10441" s="31"/>
      <c r="F10441" s="31"/>
      <c r="G10441" s="31"/>
    </row>
    <row r="10442" spans="5:7" x14ac:dyDescent="0.25">
      <c r="E10442" s="31"/>
      <c r="F10442" s="31"/>
      <c r="G10442" s="31"/>
    </row>
    <row r="10443" spans="5:7" x14ac:dyDescent="0.25">
      <c r="E10443" s="31"/>
      <c r="F10443" s="31"/>
      <c r="G10443" s="31"/>
    </row>
    <row r="10444" spans="5:7" x14ac:dyDescent="0.25">
      <c r="E10444" s="31"/>
      <c r="F10444" s="31"/>
      <c r="G10444" s="31"/>
    </row>
    <row r="10445" spans="5:7" x14ac:dyDescent="0.25">
      <c r="E10445" s="31"/>
      <c r="F10445" s="31"/>
      <c r="G10445" s="31"/>
    </row>
    <row r="10446" spans="5:7" x14ac:dyDescent="0.25">
      <c r="E10446" s="31"/>
      <c r="F10446" s="31"/>
      <c r="G10446" s="31"/>
    </row>
    <row r="10447" spans="5:7" x14ac:dyDescent="0.25">
      <c r="E10447" s="31"/>
      <c r="F10447" s="31"/>
      <c r="G10447" s="31"/>
    </row>
    <row r="10448" spans="5:7" x14ac:dyDescent="0.25">
      <c r="E10448" s="31"/>
      <c r="F10448" s="31"/>
      <c r="G10448" s="31"/>
    </row>
    <row r="10449" spans="5:7" x14ac:dyDescent="0.25">
      <c r="E10449" s="31"/>
      <c r="F10449" s="31"/>
      <c r="G10449" s="31"/>
    </row>
    <row r="10450" spans="5:7" x14ac:dyDescent="0.25">
      <c r="E10450" s="31"/>
      <c r="F10450" s="31"/>
      <c r="G10450" s="31"/>
    </row>
    <row r="10451" spans="5:7" x14ac:dyDescent="0.25">
      <c r="E10451" s="31"/>
      <c r="F10451" s="31"/>
      <c r="G10451" s="31"/>
    </row>
    <row r="10452" spans="5:7" x14ac:dyDescent="0.25">
      <c r="E10452" s="31"/>
      <c r="F10452" s="31"/>
      <c r="G10452" s="31"/>
    </row>
    <row r="10453" spans="5:7" x14ac:dyDescent="0.25">
      <c r="E10453" s="31"/>
      <c r="F10453" s="31"/>
      <c r="G10453" s="31"/>
    </row>
    <row r="10454" spans="5:7" x14ac:dyDescent="0.25">
      <c r="E10454" s="31"/>
      <c r="F10454" s="31"/>
      <c r="G10454" s="31"/>
    </row>
    <row r="10455" spans="5:7" x14ac:dyDescent="0.25">
      <c r="E10455" s="31"/>
      <c r="F10455" s="31"/>
      <c r="G10455" s="31"/>
    </row>
    <row r="10456" spans="5:7" x14ac:dyDescent="0.25">
      <c r="E10456" s="31"/>
      <c r="F10456" s="31"/>
      <c r="G10456" s="31"/>
    </row>
    <row r="10457" spans="5:7" x14ac:dyDescent="0.25">
      <c r="E10457" s="31"/>
      <c r="F10457" s="31"/>
      <c r="G10457" s="31"/>
    </row>
    <row r="10458" spans="5:7" x14ac:dyDescent="0.25">
      <c r="E10458" s="31"/>
      <c r="F10458" s="31"/>
      <c r="G10458" s="31"/>
    </row>
    <row r="10459" spans="5:7" x14ac:dyDescent="0.25">
      <c r="E10459" s="31"/>
      <c r="F10459" s="31"/>
      <c r="G10459" s="31"/>
    </row>
    <row r="10460" spans="5:7" x14ac:dyDescent="0.25">
      <c r="E10460" s="31"/>
      <c r="F10460" s="31"/>
      <c r="G10460" s="31"/>
    </row>
    <row r="10461" spans="5:7" x14ac:dyDescent="0.25">
      <c r="E10461" s="31"/>
      <c r="F10461" s="31"/>
      <c r="G10461" s="31"/>
    </row>
    <row r="10462" spans="5:7" x14ac:dyDescent="0.25">
      <c r="E10462" s="31"/>
      <c r="F10462" s="31"/>
      <c r="G10462" s="31"/>
    </row>
    <row r="10463" spans="5:7" x14ac:dyDescent="0.25">
      <c r="E10463" s="31"/>
      <c r="F10463" s="31"/>
      <c r="G10463" s="31"/>
    </row>
    <row r="10464" spans="5:7" x14ac:dyDescent="0.25">
      <c r="E10464" s="31"/>
      <c r="F10464" s="31"/>
      <c r="G10464" s="31"/>
    </row>
    <row r="10465" spans="5:7" x14ac:dyDescent="0.25">
      <c r="E10465" s="31"/>
      <c r="F10465" s="31"/>
      <c r="G10465" s="31"/>
    </row>
    <row r="10466" spans="5:7" x14ac:dyDescent="0.25">
      <c r="E10466" s="31"/>
      <c r="F10466" s="31"/>
      <c r="G10466" s="31"/>
    </row>
    <row r="10467" spans="5:7" x14ac:dyDescent="0.25">
      <c r="E10467" s="31"/>
      <c r="F10467" s="31"/>
      <c r="G10467" s="31"/>
    </row>
    <row r="10468" spans="5:7" x14ac:dyDescent="0.25">
      <c r="E10468" s="31"/>
      <c r="F10468" s="31"/>
      <c r="G10468" s="31"/>
    </row>
    <row r="10469" spans="5:7" x14ac:dyDescent="0.25">
      <c r="E10469" s="31"/>
      <c r="F10469" s="31"/>
      <c r="G10469" s="31"/>
    </row>
    <row r="10470" spans="5:7" x14ac:dyDescent="0.25">
      <c r="E10470" s="31"/>
      <c r="F10470" s="31"/>
      <c r="G10470" s="31"/>
    </row>
    <row r="10471" spans="5:7" x14ac:dyDescent="0.25">
      <c r="E10471" s="31"/>
      <c r="F10471" s="31"/>
      <c r="G10471" s="31"/>
    </row>
    <row r="10472" spans="5:7" x14ac:dyDescent="0.25">
      <c r="E10472" s="31"/>
      <c r="F10472" s="31"/>
      <c r="G10472" s="31"/>
    </row>
    <row r="10473" spans="5:7" x14ac:dyDescent="0.25">
      <c r="E10473" s="31"/>
      <c r="F10473" s="31"/>
      <c r="G10473" s="31"/>
    </row>
    <row r="10474" spans="5:7" x14ac:dyDescent="0.25">
      <c r="E10474" s="31"/>
      <c r="F10474" s="31"/>
      <c r="G10474" s="31"/>
    </row>
    <row r="10475" spans="5:7" x14ac:dyDescent="0.25">
      <c r="E10475" s="31"/>
      <c r="F10475" s="31"/>
      <c r="G10475" s="31"/>
    </row>
    <row r="10476" spans="5:7" x14ac:dyDescent="0.25">
      <c r="E10476" s="31"/>
      <c r="F10476" s="31"/>
      <c r="G10476" s="31"/>
    </row>
    <row r="10477" spans="5:7" x14ac:dyDescent="0.25">
      <c r="E10477" s="31"/>
      <c r="F10477" s="31"/>
      <c r="G10477" s="31"/>
    </row>
    <row r="10478" spans="5:7" x14ac:dyDescent="0.25">
      <c r="E10478" s="31"/>
      <c r="F10478" s="31"/>
      <c r="G10478" s="31"/>
    </row>
    <row r="10479" spans="5:7" x14ac:dyDescent="0.25">
      <c r="E10479" s="31"/>
      <c r="F10479" s="31"/>
      <c r="G10479" s="31"/>
    </row>
    <row r="10480" spans="5:7" x14ac:dyDescent="0.25">
      <c r="E10480" s="31"/>
      <c r="F10480" s="31"/>
      <c r="G10480" s="31"/>
    </row>
    <row r="10481" spans="5:7" x14ac:dyDescent="0.25">
      <c r="E10481" s="31"/>
      <c r="F10481" s="31"/>
      <c r="G10481" s="31"/>
    </row>
    <row r="10482" spans="5:7" x14ac:dyDescent="0.25">
      <c r="E10482" s="31"/>
      <c r="F10482" s="31"/>
      <c r="G10482" s="31"/>
    </row>
    <row r="10483" spans="5:7" x14ac:dyDescent="0.25">
      <c r="E10483" s="31"/>
      <c r="F10483" s="31"/>
      <c r="G10483" s="31"/>
    </row>
    <row r="10484" spans="5:7" x14ac:dyDescent="0.25">
      <c r="E10484" s="31"/>
      <c r="F10484" s="31"/>
      <c r="G10484" s="31"/>
    </row>
    <row r="10485" spans="5:7" x14ac:dyDescent="0.25">
      <c r="E10485" s="31"/>
      <c r="F10485" s="31"/>
      <c r="G10485" s="31"/>
    </row>
    <row r="10486" spans="5:7" x14ac:dyDescent="0.25">
      <c r="E10486" s="31"/>
      <c r="F10486" s="31"/>
      <c r="G10486" s="31"/>
    </row>
    <row r="10487" spans="5:7" x14ac:dyDescent="0.25">
      <c r="E10487" s="31"/>
      <c r="F10487" s="31"/>
      <c r="G10487" s="31"/>
    </row>
    <row r="10488" spans="5:7" x14ac:dyDescent="0.25">
      <c r="E10488" s="31"/>
      <c r="F10488" s="31"/>
      <c r="G10488" s="31"/>
    </row>
    <row r="10489" spans="5:7" x14ac:dyDescent="0.25">
      <c r="E10489" s="31"/>
      <c r="F10489" s="31"/>
      <c r="G10489" s="31"/>
    </row>
    <row r="10490" spans="5:7" x14ac:dyDescent="0.25">
      <c r="E10490" s="31"/>
      <c r="F10490" s="31"/>
      <c r="G10490" s="31"/>
    </row>
    <row r="10491" spans="5:7" x14ac:dyDescent="0.25">
      <c r="E10491" s="31"/>
      <c r="F10491" s="31"/>
      <c r="G10491" s="31"/>
    </row>
    <row r="10492" spans="5:7" x14ac:dyDescent="0.25">
      <c r="E10492" s="31"/>
      <c r="F10492" s="31"/>
      <c r="G10492" s="31"/>
    </row>
    <row r="10493" spans="5:7" x14ac:dyDescent="0.25">
      <c r="E10493" s="31"/>
      <c r="F10493" s="31"/>
      <c r="G10493" s="31"/>
    </row>
    <row r="10494" spans="5:7" x14ac:dyDescent="0.25">
      <c r="E10494" s="31"/>
      <c r="F10494" s="31"/>
      <c r="G10494" s="31"/>
    </row>
    <row r="10495" spans="5:7" x14ac:dyDescent="0.25">
      <c r="E10495" s="31"/>
      <c r="F10495" s="31"/>
      <c r="G10495" s="31"/>
    </row>
    <row r="10496" spans="5:7" x14ac:dyDescent="0.25">
      <c r="E10496" s="31"/>
      <c r="F10496" s="31"/>
      <c r="G10496" s="31"/>
    </row>
    <row r="10497" spans="5:7" x14ac:dyDescent="0.25">
      <c r="E10497" s="31"/>
      <c r="F10497" s="31"/>
      <c r="G10497" s="31"/>
    </row>
    <row r="10498" spans="5:7" x14ac:dyDescent="0.25">
      <c r="E10498" s="31"/>
      <c r="F10498" s="31"/>
      <c r="G10498" s="31"/>
    </row>
    <row r="10499" spans="5:7" x14ac:dyDescent="0.25">
      <c r="E10499" s="31"/>
      <c r="F10499" s="31"/>
      <c r="G10499" s="31"/>
    </row>
    <row r="10500" spans="5:7" x14ac:dyDescent="0.25">
      <c r="E10500" s="31"/>
      <c r="F10500" s="31"/>
      <c r="G10500" s="31"/>
    </row>
    <row r="10501" spans="5:7" x14ac:dyDescent="0.25">
      <c r="E10501" s="31"/>
      <c r="F10501" s="31"/>
      <c r="G10501" s="31"/>
    </row>
    <row r="10502" spans="5:7" x14ac:dyDescent="0.25">
      <c r="E10502" s="31"/>
      <c r="F10502" s="31"/>
      <c r="G10502" s="31"/>
    </row>
    <row r="10503" spans="5:7" x14ac:dyDescent="0.25">
      <c r="E10503" s="31"/>
      <c r="F10503" s="31"/>
      <c r="G10503" s="31"/>
    </row>
    <row r="10504" spans="5:7" x14ac:dyDescent="0.25">
      <c r="E10504" s="31"/>
      <c r="F10504" s="31"/>
      <c r="G10504" s="31"/>
    </row>
    <row r="10505" spans="5:7" x14ac:dyDescent="0.25">
      <c r="E10505" s="31"/>
      <c r="F10505" s="31"/>
      <c r="G10505" s="31"/>
    </row>
    <row r="10506" spans="5:7" x14ac:dyDescent="0.25">
      <c r="E10506" s="31"/>
      <c r="F10506" s="31"/>
      <c r="G10506" s="31"/>
    </row>
    <row r="10507" spans="5:7" x14ac:dyDescent="0.25">
      <c r="E10507" s="31"/>
      <c r="F10507" s="31"/>
      <c r="G10507" s="31"/>
    </row>
    <row r="10508" spans="5:7" x14ac:dyDescent="0.25">
      <c r="E10508" s="31"/>
      <c r="F10508" s="31"/>
      <c r="G10508" s="31"/>
    </row>
    <row r="10509" spans="5:7" x14ac:dyDescent="0.25">
      <c r="E10509" s="31"/>
      <c r="F10509" s="31"/>
      <c r="G10509" s="31"/>
    </row>
    <row r="10510" spans="5:7" x14ac:dyDescent="0.25">
      <c r="E10510" s="31"/>
      <c r="F10510" s="31"/>
      <c r="G10510" s="31"/>
    </row>
    <row r="10511" spans="5:7" x14ac:dyDescent="0.25">
      <c r="E10511" s="31"/>
      <c r="F10511" s="31"/>
      <c r="G10511" s="31"/>
    </row>
    <row r="10512" spans="5:7" x14ac:dyDescent="0.25">
      <c r="E10512" s="31"/>
      <c r="F10512" s="31"/>
      <c r="G10512" s="31"/>
    </row>
    <row r="10513" spans="5:7" x14ac:dyDescent="0.25">
      <c r="E10513" s="31"/>
      <c r="F10513" s="31"/>
      <c r="G10513" s="31"/>
    </row>
    <row r="10514" spans="5:7" x14ac:dyDescent="0.25">
      <c r="E10514" s="31"/>
      <c r="F10514" s="31"/>
      <c r="G10514" s="31"/>
    </row>
    <row r="10515" spans="5:7" x14ac:dyDescent="0.25">
      <c r="E10515" s="31"/>
      <c r="F10515" s="31"/>
      <c r="G10515" s="31"/>
    </row>
    <row r="10516" spans="5:7" x14ac:dyDescent="0.25">
      <c r="E10516" s="31"/>
      <c r="F10516" s="31"/>
      <c r="G10516" s="31"/>
    </row>
    <row r="10517" spans="5:7" x14ac:dyDescent="0.25">
      <c r="E10517" s="31"/>
      <c r="F10517" s="31"/>
      <c r="G10517" s="31"/>
    </row>
    <row r="10518" spans="5:7" x14ac:dyDescent="0.25">
      <c r="E10518" s="31"/>
      <c r="F10518" s="31"/>
      <c r="G10518" s="31"/>
    </row>
    <row r="10519" spans="5:7" x14ac:dyDescent="0.25">
      <c r="E10519" s="31"/>
      <c r="F10519" s="31"/>
      <c r="G10519" s="31"/>
    </row>
    <row r="10520" spans="5:7" x14ac:dyDescent="0.25">
      <c r="E10520" s="31"/>
      <c r="F10520" s="31"/>
      <c r="G10520" s="31"/>
    </row>
    <row r="10521" spans="5:7" x14ac:dyDescent="0.25">
      <c r="E10521" s="31"/>
      <c r="F10521" s="31"/>
      <c r="G10521" s="31"/>
    </row>
    <row r="10522" spans="5:7" x14ac:dyDescent="0.25">
      <c r="E10522" s="31"/>
      <c r="F10522" s="31"/>
      <c r="G10522" s="31"/>
    </row>
    <row r="10523" spans="5:7" x14ac:dyDescent="0.25">
      <c r="E10523" s="31"/>
      <c r="F10523" s="31"/>
      <c r="G10523" s="31"/>
    </row>
    <row r="10524" spans="5:7" x14ac:dyDescent="0.25">
      <c r="E10524" s="31"/>
      <c r="F10524" s="31"/>
      <c r="G10524" s="31"/>
    </row>
    <row r="10525" spans="5:7" x14ac:dyDescent="0.25">
      <c r="E10525" s="31"/>
      <c r="F10525" s="31"/>
      <c r="G10525" s="31"/>
    </row>
    <row r="10526" spans="5:7" x14ac:dyDescent="0.25">
      <c r="E10526" s="31"/>
      <c r="F10526" s="31"/>
      <c r="G10526" s="31"/>
    </row>
    <row r="10527" spans="5:7" x14ac:dyDescent="0.25">
      <c r="E10527" s="31"/>
      <c r="F10527" s="31"/>
      <c r="G10527" s="31"/>
    </row>
    <row r="10528" spans="5:7" x14ac:dyDescent="0.25">
      <c r="E10528" s="31"/>
      <c r="F10528" s="31"/>
      <c r="G10528" s="31"/>
    </row>
    <row r="10529" spans="5:7" x14ac:dyDescent="0.25">
      <c r="E10529" s="31"/>
      <c r="F10529" s="31"/>
      <c r="G10529" s="31"/>
    </row>
    <row r="10530" spans="5:7" x14ac:dyDescent="0.25">
      <c r="E10530" s="31"/>
      <c r="F10530" s="31"/>
      <c r="G10530" s="31"/>
    </row>
    <row r="10531" spans="5:7" x14ac:dyDescent="0.25">
      <c r="E10531" s="31"/>
      <c r="F10531" s="31"/>
      <c r="G10531" s="31"/>
    </row>
    <row r="10532" spans="5:7" x14ac:dyDescent="0.25">
      <c r="E10532" s="31"/>
      <c r="F10532" s="31"/>
      <c r="G10532" s="31"/>
    </row>
    <row r="10533" spans="5:7" x14ac:dyDescent="0.25">
      <c r="E10533" s="31"/>
      <c r="F10533" s="31"/>
      <c r="G10533" s="31"/>
    </row>
    <row r="10534" spans="5:7" x14ac:dyDescent="0.25">
      <c r="E10534" s="31"/>
      <c r="F10534" s="31"/>
      <c r="G10534" s="31"/>
    </row>
    <row r="10535" spans="5:7" x14ac:dyDescent="0.25">
      <c r="E10535" s="31"/>
      <c r="F10535" s="31"/>
      <c r="G10535" s="31"/>
    </row>
    <row r="10536" spans="5:7" x14ac:dyDescent="0.25">
      <c r="E10536" s="31"/>
      <c r="F10536" s="31"/>
      <c r="G10536" s="31"/>
    </row>
    <row r="10537" spans="5:7" x14ac:dyDescent="0.25">
      <c r="E10537" s="31"/>
      <c r="F10537" s="31"/>
      <c r="G10537" s="31"/>
    </row>
    <row r="10538" spans="5:7" x14ac:dyDescent="0.25">
      <c r="E10538" s="31"/>
      <c r="F10538" s="31"/>
      <c r="G10538" s="31"/>
    </row>
    <row r="10539" spans="5:7" x14ac:dyDescent="0.25">
      <c r="E10539" s="31"/>
      <c r="F10539" s="31"/>
      <c r="G10539" s="31"/>
    </row>
    <row r="10540" spans="5:7" x14ac:dyDescent="0.25">
      <c r="E10540" s="31"/>
      <c r="F10540" s="31"/>
      <c r="G10540" s="31"/>
    </row>
    <row r="10541" spans="5:7" x14ac:dyDescent="0.25">
      <c r="E10541" s="31"/>
      <c r="F10541" s="31"/>
      <c r="G10541" s="31"/>
    </row>
    <row r="10542" spans="5:7" x14ac:dyDescent="0.25">
      <c r="E10542" s="31"/>
      <c r="F10542" s="31"/>
      <c r="G10542" s="31"/>
    </row>
    <row r="10543" spans="5:7" x14ac:dyDescent="0.25">
      <c r="E10543" s="31"/>
      <c r="F10543" s="31"/>
      <c r="G10543" s="31"/>
    </row>
    <row r="10544" spans="5:7" x14ac:dyDescent="0.25">
      <c r="E10544" s="31"/>
      <c r="F10544" s="31"/>
      <c r="G10544" s="31"/>
    </row>
    <row r="10545" spans="5:7" x14ac:dyDescent="0.25">
      <c r="E10545" s="31"/>
      <c r="F10545" s="31"/>
      <c r="G10545" s="31"/>
    </row>
    <row r="10546" spans="5:7" x14ac:dyDescent="0.25">
      <c r="E10546" s="31"/>
      <c r="F10546" s="31"/>
      <c r="G10546" s="31"/>
    </row>
    <row r="10547" spans="5:7" x14ac:dyDescent="0.25">
      <c r="E10547" s="31"/>
      <c r="F10547" s="31"/>
      <c r="G10547" s="31"/>
    </row>
    <row r="10548" spans="5:7" x14ac:dyDescent="0.25">
      <c r="E10548" s="31"/>
      <c r="F10548" s="31"/>
      <c r="G10548" s="31"/>
    </row>
    <row r="10549" spans="5:7" x14ac:dyDescent="0.25">
      <c r="E10549" s="31"/>
      <c r="F10549" s="31"/>
      <c r="G10549" s="31"/>
    </row>
    <row r="10550" spans="5:7" x14ac:dyDescent="0.25">
      <c r="E10550" s="31"/>
      <c r="F10550" s="31"/>
      <c r="G10550" s="31"/>
    </row>
    <row r="10551" spans="5:7" x14ac:dyDescent="0.25">
      <c r="E10551" s="31"/>
      <c r="F10551" s="31"/>
      <c r="G10551" s="31"/>
    </row>
    <row r="10552" spans="5:7" x14ac:dyDescent="0.25">
      <c r="E10552" s="31"/>
      <c r="F10552" s="31"/>
      <c r="G10552" s="31"/>
    </row>
    <row r="10553" spans="5:7" x14ac:dyDescent="0.25">
      <c r="E10553" s="31"/>
      <c r="F10553" s="31"/>
      <c r="G10553" s="31"/>
    </row>
    <row r="10554" spans="5:7" x14ac:dyDescent="0.25">
      <c r="E10554" s="31"/>
      <c r="F10554" s="31"/>
      <c r="G10554" s="31"/>
    </row>
    <row r="10555" spans="5:7" x14ac:dyDescent="0.25">
      <c r="E10555" s="31"/>
      <c r="F10555" s="31"/>
      <c r="G10555" s="31"/>
    </row>
    <row r="10556" spans="5:7" x14ac:dyDescent="0.25">
      <c r="E10556" s="31"/>
      <c r="F10556" s="31"/>
      <c r="G10556" s="31"/>
    </row>
    <row r="10557" spans="5:7" x14ac:dyDescent="0.25">
      <c r="E10557" s="31"/>
      <c r="F10557" s="31"/>
      <c r="G10557" s="31"/>
    </row>
    <row r="10558" spans="5:7" x14ac:dyDescent="0.25">
      <c r="E10558" s="31"/>
      <c r="F10558" s="31"/>
      <c r="G10558" s="31"/>
    </row>
    <row r="10559" spans="5:7" x14ac:dyDescent="0.25">
      <c r="E10559" s="31"/>
      <c r="F10559" s="31"/>
      <c r="G10559" s="31"/>
    </row>
    <row r="10560" spans="5:7" x14ac:dyDescent="0.25">
      <c r="E10560" s="31"/>
      <c r="F10560" s="31"/>
      <c r="G10560" s="31"/>
    </row>
    <row r="10561" spans="5:7" x14ac:dyDescent="0.25">
      <c r="E10561" s="31"/>
      <c r="F10561" s="31"/>
      <c r="G10561" s="31"/>
    </row>
    <row r="10562" spans="5:7" x14ac:dyDescent="0.25">
      <c r="E10562" s="31"/>
      <c r="F10562" s="31"/>
      <c r="G10562" s="31"/>
    </row>
    <row r="10563" spans="5:7" x14ac:dyDescent="0.25">
      <c r="E10563" s="31"/>
      <c r="F10563" s="31"/>
      <c r="G10563" s="31"/>
    </row>
    <row r="10564" spans="5:7" x14ac:dyDescent="0.25">
      <c r="E10564" s="31"/>
      <c r="F10564" s="31"/>
      <c r="G10564" s="31"/>
    </row>
    <row r="10565" spans="5:7" x14ac:dyDescent="0.25">
      <c r="E10565" s="31"/>
      <c r="F10565" s="31"/>
      <c r="G10565" s="31"/>
    </row>
    <row r="10566" spans="5:7" x14ac:dyDescent="0.25">
      <c r="E10566" s="31"/>
      <c r="F10566" s="31"/>
      <c r="G10566" s="31"/>
    </row>
    <row r="10567" spans="5:7" x14ac:dyDescent="0.25">
      <c r="E10567" s="31"/>
      <c r="F10567" s="31"/>
      <c r="G10567" s="31"/>
    </row>
    <row r="10568" spans="5:7" x14ac:dyDescent="0.25">
      <c r="E10568" s="31"/>
      <c r="F10568" s="31"/>
      <c r="G10568" s="31"/>
    </row>
    <row r="10569" spans="5:7" x14ac:dyDescent="0.25">
      <c r="E10569" s="31"/>
      <c r="F10569" s="31"/>
      <c r="G10569" s="31"/>
    </row>
    <row r="10570" spans="5:7" x14ac:dyDescent="0.25">
      <c r="E10570" s="31"/>
      <c r="F10570" s="31"/>
      <c r="G10570" s="31"/>
    </row>
    <row r="10571" spans="5:7" x14ac:dyDescent="0.25">
      <c r="E10571" s="31"/>
      <c r="F10571" s="31"/>
      <c r="G10571" s="31"/>
    </row>
    <row r="10572" spans="5:7" x14ac:dyDescent="0.25">
      <c r="E10572" s="31"/>
      <c r="F10572" s="31"/>
      <c r="G10572" s="31"/>
    </row>
    <row r="10573" spans="5:7" x14ac:dyDescent="0.25">
      <c r="E10573" s="31"/>
      <c r="F10573" s="31"/>
      <c r="G10573" s="31"/>
    </row>
    <row r="10574" spans="5:7" x14ac:dyDescent="0.25">
      <c r="E10574" s="31"/>
      <c r="F10574" s="31"/>
      <c r="G10574" s="31"/>
    </row>
    <row r="10575" spans="5:7" x14ac:dyDescent="0.25">
      <c r="E10575" s="31"/>
      <c r="F10575" s="31"/>
      <c r="G10575" s="31"/>
    </row>
    <row r="10576" spans="5:7" x14ac:dyDescent="0.25">
      <c r="E10576" s="31"/>
      <c r="F10576" s="31"/>
      <c r="G10576" s="31"/>
    </row>
    <row r="10577" spans="5:7" x14ac:dyDescent="0.25">
      <c r="E10577" s="31"/>
      <c r="F10577" s="31"/>
      <c r="G10577" s="31"/>
    </row>
    <row r="10578" spans="5:7" x14ac:dyDescent="0.25">
      <c r="E10578" s="31"/>
      <c r="F10578" s="31"/>
      <c r="G10578" s="31"/>
    </row>
    <row r="10579" spans="5:7" x14ac:dyDescent="0.25">
      <c r="E10579" s="31"/>
      <c r="F10579" s="31"/>
      <c r="G10579" s="31"/>
    </row>
    <row r="10580" spans="5:7" x14ac:dyDescent="0.25">
      <c r="E10580" s="31"/>
      <c r="F10580" s="31"/>
      <c r="G10580" s="31"/>
    </row>
    <row r="10581" spans="5:7" x14ac:dyDescent="0.25">
      <c r="E10581" s="31"/>
      <c r="F10581" s="31"/>
      <c r="G10581" s="31"/>
    </row>
    <row r="10582" spans="5:7" x14ac:dyDescent="0.25">
      <c r="E10582" s="31"/>
      <c r="F10582" s="31"/>
      <c r="G10582" s="31"/>
    </row>
    <row r="10583" spans="5:7" x14ac:dyDescent="0.25">
      <c r="E10583" s="31"/>
      <c r="F10583" s="31"/>
      <c r="G10583" s="31"/>
    </row>
    <row r="10584" spans="5:7" x14ac:dyDescent="0.25">
      <c r="E10584" s="31"/>
      <c r="F10584" s="31"/>
      <c r="G10584" s="31"/>
    </row>
    <row r="10585" spans="5:7" x14ac:dyDescent="0.25">
      <c r="E10585" s="31"/>
      <c r="F10585" s="31"/>
      <c r="G10585" s="31"/>
    </row>
    <row r="10586" spans="5:7" x14ac:dyDescent="0.25">
      <c r="E10586" s="31"/>
      <c r="F10586" s="31"/>
      <c r="G10586" s="31"/>
    </row>
    <row r="10587" spans="5:7" x14ac:dyDescent="0.25">
      <c r="E10587" s="31"/>
      <c r="F10587" s="31"/>
      <c r="G10587" s="31"/>
    </row>
    <row r="10588" spans="5:7" x14ac:dyDescent="0.25">
      <c r="E10588" s="31"/>
      <c r="F10588" s="31"/>
      <c r="G10588" s="31"/>
    </row>
    <row r="10589" spans="5:7" x14ac:dyDescent="0.25">
      <c r="E10589" s="31"/>
      <c r="F10589" s="31"/>
      <c r="G10589" s="31"/>
    </row>
    <row r="10590" spans="5:7" x14ac:dyDescent="0.25">
      <c r="E10590" s="31"/>
      <c r="F10590" s="31"/>
      <c r="G10590" s="31"/>
    </row>
    <row r="10591" spans="5:7" x14ac:dyDescent="0.25">
      <c r="E10591" s="31"/>
      <c r="F10591" s="31"/>
      <c r="G10591" s="31"/>
    </row>
    <row r="10592" spans="5:7" x14ac:dyDescent="0.25">
      <c r="E10592" s="31"/>
      <c r="F10592" s="31"/>
      <c r="G10592" s="31"/>
    </row>
    <row r="10593" spans="5:7" x14ac:dyDescent="0.25">
      <c r="E10593" s="31"/>
      <c r="F10593" s="31"/>
      <c r="G10593" s="31"/>
    </row>
    <row r="10594" spans="5:7" x14ac:dyDescent="0.25">
      <c r="E10594" s="31"/>
      <c r="F10594" s="31"/>
      <c r="G10594" s="31"/>
    </row>
    <row r="10595" spans="5:7" x14ac:dyDescent="0.25">
      <c r="E10595" s="31"/>
      <c r="F10595" s="31"/>
      <c r="G10595" s="31"/>
    </row>
    <row r="10596" spans="5:7" x14ac:dyDescent="0.25">
      <c r="E10596" s="31"/>
      <c r="F10596" s="31"/>
      <c r="G10596" s="31"/>
    </row>
    <row r="10597" spans="5:7" x14ac:dyDescent="0.25">
      <c r="E10597" s="31"/>
      <c r="F10597" s="31"/>
      <c r="G10597" s="31"/>
    </row>
    <row r="10598" spans="5:7" x14ac:dyDescent="0.25">
      <c r="E10598" s="31"/>
      <c r="F10598" s="31"/>
      <c r="G10598" s="31"/>
    </row>
    <row r="10599" spans="5:7" x14ac:dyDescent="0.25">
      <c r="E10599" s="31"/>
      <c r="F10599" s="31"/>
      <c r="G10599" s="31"/>
    </row>
    <row r="10600" spans="5:7" x14ac:dyDescent="0.25">
      <c r="E10600" s="31"/>
      <c r="F10600" s="31"/>
      <c r="G10600" s="31"/>
    </row>
    <row r="10601" spans="5:7" x14ac:dyDescent="0.25">
      <c r="E10601" s="31"/>
      <c r="F10601" s="31"/>
      <c r="G10601" s="31"/>
    </row>
    <row r="10602" spans="5:7" x14ac:dyDescent="0.25">
      <c r="E10602" s="31"/>
      <c r="F10602" s="31"/>
      <c r="G10602" s="31"/>
    </row>
    <row r="10603" spans="5:7" x14ac:dyDescent="0.25">
      <c r="E10603" s="31"/>
      <c r="F10603" s="31"/>
      <c r="G10603" s="31"/>
    </row>
    <row r="10604" spans="5:7" x14ac:dyDescent="0.25">
      <c r="E10604" s="31"/>
      <c r="F10604" s="31"/>
      <c r="G10604" s="31"/>
    </row>
    <row r="10605" spans="5:7" x14ac:dyDescent="0.25">
      <c r="E10605" s="31"/>
      <c r="F10605" s="31"/>
      <c r="G10605" s="31"/>
    </row>
    <row r="10606" spans="5:7" x14ac:dyDescent="0.25">
      <c r="E10606" s="31"/>
      <c r="F10606" s="31"/>
      <c r="G10606" s="31"/>
    </row>
    <row r="10607" spans="5:7" x14ac:dyDescent="0.25">
      <c r="E10607" s="31"/>
      <c r="F10607" s="31"/>
      <c r="G10607" s="31"/>
    </row>
    <row r="10608" spans="5:7" x14ac:dyDescent="0.25">
      <c r="E10608" s="31"/>
      <c r="F10608" s="31"/>
      <c r="G10608" s="31"/>
    </row>
    <row r="10609" spans="5:7" x14ac:dyDescent="0.25">
      <c r="E10609" s="31"/>
      <c r="F10609" s="31"/>
      <c r="G10609" s="31"/>
    </row>
    <row r="10610" spans="5:7" x14ac:dyDescent="0.25">
      <c r="E10610" s="31"/>
      <c r="F10610" s="31"/>
      <c r="G10610" s="31"/>
    </row>
    <row r="10611" spans="5:7" x14ac:dyDescent="0.25">
      <c r="E10611" s="31"/>
      <c r="F10611" s="31"/>
      <c r="G10611" s="31"/>
    </row>
    <row r="10612" spans="5:7" x14ac:dyDescent="0.25">
      <c r="E10612" s="31"/>
      <c r="F10612" s="31"/>
      <c r="G10612" s="31"/>
    </row>
    <row r="10613" spans="5:7" x14ac:dyDescent="0.25">
      <c r="E10613" s="31"/>
      <c r="F10613" s="31"/>
      <c r="G10613" s="31"/>
    </row>
    <row r="10614" spans="5:7" x14ac:dyDescent="0.25">
      <c r="E10614" s="31"/>
      <c r="F10614" s="31"/>
      <c r="G10614" s="31"/>
    </row>
    <row r="10615" spans="5:7" x14ac:dyDescent="0.25">
      <c r="E10615" s="31"/>
      <c r="F10615" s="31"/>
      <c r="G10615" s="31"/>
    </row>
    <row r="10616" spans="5:7" x14ac:dyDescent="0.25">
      <c r="E10616" s="31"/>
      <c r="F10616" s="31"/>
      <c r="G10616" s="31"/>
    </row>
    <row r="10617" spans="5:7" x14ac:dyDescent="0.25">
      <c r="E10617" s="31"/>
      <c r="F10617" s="31"/>
      <c r="G10617" s="31"/>
    </row>
    <row r="10618" spans="5:7" x14ac:dyDescent="0.25">
      <c r="E10618" s="31"/>
      <c r="F10618" s="31"/>
      <c r="G10618" s="31"/>
    </row>
    <row r="10619" spans="5:7" x14ac:dyDescent="0.25">
      <c r="E10619" s="31"/>
      <c r="F10619" s="31"/>
      <c r="G10619" s="31"/>
    </row>
    <row r="10620" spans="5:7" x14ac:dyDescent="0.25">
      <c r="E10620" s="31"/>
      <c r="F10620" s="31"/>
      <c r="G10620" s="31"/>
    </row>
    <row r="10621" spans="5:7" x14ac:dyDescent="0.25">
      <c r="E10621" s="31"/>
      <c r="F10621" s="31"/>
      <c r="G10621" s="31"/>
    </row>
    <row r="10622" spans="5:7" x14ac:dyDescent="0.25">
      <c r="E10622" s="31"/>
      <c r="F10622" s="31"/>
      <c r="G10622" s="31"/>
    </row>
    <row r="10623" spans="5:7" x14ac:dyDescent="0.25">
      <c r="E10623" s="31"/>
      <c r="F10623" s="31"/>
      <c r="G10623" s="31"/>
    </row>
    <row r="10624" spans="5:7" x14ac:dyDescent="0.25">
      <c r="E10624" s="31"/>
      <c r="F10624" s="31"/>
      <c r="G10624" s="31"/>
    </row>
    <row r="10625" spans="5:7" x14ac:dyDescent="0.25">
      <c r="E10625" s="31"/>
      <c r="F10625" s="31"/>
      <c r="G10625" s="31"/>
    </row>
    <row r="10626" spans="5:7" x14ac:dyDescent="0.25">
      <c r="E10626" s="31"/>
      <c r="F10626" s="31"/>
      <c r="G10626" s="31"/>
    </row>
    <row r="10627" spans="5:7" x14ac:dyDescent="0.25">
      <c r="E10627" s="31"/>
      <c r="F10627" s="31"/>
      <c r="G10627" s="31"/>
    </row>
    <row r="10628" spans="5:7" x14ac:dyDescent="0.25">
      <c r="E10628" s="31"/>
      <c r="F10628" s="31"/>
      <c r="G10628" s="31"/>
    </row>
    <row r="10629" spans="5:7" x14ac:dyDescent="0.25">
      <c r="E10629" s="31"/>
      <c r="F10629" s="31"/>
      <c r="G10629" s="31"/>
    </row>
    <row r="10630" spans="5:7" x14ac:dyDescent="0.25">
      <c r="E10630" s="31"/>
      <c r="F10630" s="31"/>
      <c r="G10630" s="31"/>
    </row>
    <row r="10631" spans="5:7" x14ac:dyDescent="0.25">
      <c r="E10631" s="31"/>
      <c r="F10631" s="31"/>
      <c r="G10631" s="31"/>
    </row>
    <row r="10632" spans="5:7" x14ac:dyDescent="0.25">
      <c r="E10632" s="31"/>
      <c r="F10632" s="31"/>
      <c r="G10632" s="31"/>
    </row>
    <row r="10633" spans="5:7" x14ac:dyDescent="0.25">
      <c r="E10633" s="31"/>
      <c r="F10633" s="31"/>
      <c r="G10633" s="31"/>
    </row>
    <row r="10634" spans="5:7" x14ac:dyDescent="0.25">
      <c r="E10634" s="31"/>
      <c r="F10634" s="31"/>
      <c r="G10634" s="31"/>
    </row>
    <row r="10635" spans="5:7" x14ac:dyDescent="0.25">
      <c r="E10635" s="31"/>
      <c r="F10635" s="31"/>
      <c r="G10635" s="31"/>
    </row>
    <row r="10636" spans="5:7" x14ac:dyDescent="0.25">
      <c r="E10636" s="31"/>
      <c r="F10636" s="31"/>
      <c r="G10636" s="31"/>
    </row>
    <row r="10637" spans="5:7" x14ac:dyDescent="0.25">
      <c r="E10637" s="31"/>
      <c r="F10637" s="31"/>
      <c r="G10637" s="31"/>
    </row>
    <row r="10638" spans="5:7" x14ac:dyDescent="0.25">
      <c r="E10638" s="31"/>
      <c r="F10638" s="31"/>
      <c r="G10638" s="31"/>
    </row>
    <row r="10639" spans="5:7" x14ac:dyDescent="0.25">
      <c r="E10639" s="31"/>
      <c r="F10639" s="31"/>
      <c r="G10639" s="31"/>
    </row>
    <row r="10640" spans="5:7" x14ac:dyDescent="0.25">
      <c r="E10640" s="31"/>
      <c r="F10640" s="31"/>
      <c r="G10640" s="31"/>
    </row>
    <row r="10641" spans="5:7" x14ac:dyDescent="0.25">
      <c r="E10641" s="31"/>
      <c r="F10641" s="31"/>
      <c r="G10641" s="31"/>
    </row>
    <row r="10642" spans="5:7" x14ac:dyDescent="0.25">
      <c r="E10642" s="31"/>
      <c r="F10642" s="31"/>
      <c r="G10642" s="31"/>
    </row>
    <row r="10643" spans="5:7" x14ac:dyDescent="0.25">
      <c r="E10643" s="31"/>
      <c r="F10643" s="31"/>
      <c r="G10643" s="31"/>
    </row>
    <row r="10644" spans="5:7" x14ac:dyDescent="0.25">
      <c r="E10644" s="31"/>
      <c r="F10644" s="31"/>
      <c r="G10644" s="31"/>
    </row>
    <row r="10645" spans="5:7" x14ac:dyDescent="0.25">
      <c r="E10645" s="31"/>
      <c r="F10645" s="31"/>
      <c r="G10645" s="31"/>
    </row>
    <row r="10646" spans="5:7" x14ac:dyDescent="0.25">
      <c r="E10646" s="31"/>
      <c r="F10646" s="31"/>
      <c r="G10646" s="31"/>
    </row>
    <row r="10647" spans="5:7" x14ac:dyDescent="0.25">
      <c r="E10647" s="31"/>
      <c r="F10647" s="31"/>
      <c r="G10647" s="31"/>
    </row>
    <row r="10648" spans="5:7" x14ac:dyDescent="0.25">
      <c r="E10648" s="31"/>
      <c r="F10648" s="31"/>
      <c r="G10648" s="31"/>
    </row>
    <row r="10649" spans="5:7" x14ac:dyDescent="0.25">
      <c r="E10649" s="31"/>
      <c r="F10649" s="31"/>
      <c r="G10649" s="31"/>
    </row>
    <row r="10650" spans="5:7" x14ac:dyDescent="0.25">
      <c r="E10650" s="31"/>
      <c r="F10650" s="31"/>
      <c r="G10650" s="31"/>
    </row>
    <row r="10651" spans="5:7" x14ac:dyDescent="0.25">
      <c r="E10651" s="31"/>
      <c r="F10651" s="31"/>
      <c r="G10651" s="31"/>
    </row>
    <row r="10652" spans="5:7" x14ac:dyDescent="0.25">
      <c r="E10652" s="31"/>
      <c r="F10652" s="31"/>
      <c r="G10652" s="31"/>
    </row>
    <row r="10653" spans="5:7" x14ac:dyDescent="0.25">
      <c r="E10653" s="31"/>
      <c r="F10653" s="31"/>
      <c r="G10653" s="31"/>
    </row>
    <row r="10654" spans="5:7" x14ac:dyDescent="0.25">
      <c r="E10654" s="31"/>
      <c r="F10654" s="31"/>
      <c r="G10654" s="31"/>
    </row>
    <row r="10655" spans="5:7" x14ac:dyDescent="0.25">
      <c r="E10655" s="31"/>
      <c r="F10655" s="31"/>
      <c r="G10655" s="31"/>
    </row>
    <row r="10656" spans="5:7" x14ac:dyDescent="0.25">
      <c r="E10656" s="31"/>
      <c r="F10656" s="31"/>
      <c r="G10656" s="31"/>
    </row>
    <row r="10657" spans="5:7" x14ac:dyDescent="0.25">
      <c r="E10657" s="31"/>
      <c r="F10657" s="31"/>
      <c r="G10657" s="31"/>
    </row>
    <row r="10658" spans="5:7" x14ac:dyDescent="0.25">
      <c r="E10658" s="31"/>
      <c r="F10658" s="31"/>
      <c r="G10658" s="31"/>
    </row>
    <row r="10659" spans="5:7" x14ac:dyDescent="0.25">
      <c r="E10659" s="31"/>
      <c r="F10659" s="31"/>
      <c r="G10659" s="31"/>
    </row>
    <row r="10660" spans="5:7" x14ac:dyDescent="0.25">
      <c r="E10660" s="31"/>
      <c r="F10660" s="31"/>
      <c r="G10660" s="31"/>
    </row>
    <row r="10661" spans="5:7" x14ac:dyDescent="0.25">
      <c r="E10661" s="31"/>
      <c r="F10661" s="31"/>
      <c r="G10661" s="31"/>
    </row>
    <row r="10662" spans="5:7" x14ac:dyDescent="0.25">
      <c r="E10662" s="31"/>
      <c r="F10662" s="31"/>
      <c r="G10662" s="31"/>
    </row>
    <row r="10663" spans="5:7" x14ac:dyDescent="0.25">
      <c r="E10663" s="31"/>
      <c r="F10663" s="31"/>
      <c r="G10663" s="31"/>
    </row>
    <row r="10664" spans="5:7" x14ac:dyDescent="0.25">
      <c r="E10664" s="31"/>
      <c r="F10664" s="31"/>
      <c r="G10664" s="31"/>
    </row>
    <row r="10665" spans="5:7" x14ac:dyDescent="0.25">
      <c r="E10665" s="31"/>
      <c r="F10665" s="31"/>
      <c r="G10665" s="31"/>
    </row>
    <row r="10666" spans="5:7" x14ac:dyDescent="0.25">
      <c r="E10666" s="31"/>
      <c r="F10666" s="31"/>
      <c r="G10666" s="31"/>
    </row>
    <row r="10667" spans="5:7" x14ac:dyDescent="0.25">
      <c r="E10667" s="31"/>
      <c r="F10667" s="31"/>
      <c r="G10667" s="31"/>
    </row>
    <row r="10668" spans="5:7" x14ac:dyDescent="0.25">
      <c r="E10668" s="31"/>
      <c r="F10668" s="31"/>
      <c r="G10668" s="31"/>
    </row>
    <row r="10669" spans="5:7" x14ac:dyDescent="0.25">
      <c r="E10669" s="31"/>
      <c r="F10669" s="31"/>
      <c r="G10669" s="31"/>
    </row>
    <row r="10670" spans="5:7" x14ac:dyDescent="0.25">
      <c r="E10670" s="31"/>
      <c r="F10670" s="31"/>
      <c r="G10670" s="31"/>
    </row>
    <row r="10671" spans="5:7" x14ac:dyDescent="0.25">
      <c r="E10671" s="31"/>
      <c r="F10671" s="31"/>
      <c r="G10671" s="31"/>
    </row>
    <row r="10672" spans="5:7" x14ac:dyDescent="0.25">
      <c r="E10672" s="31"/>
      <c r="F10672" s="31"/>
      <c r="G10672" s="31"/>
    </row>
    <row r="10673" spans="5:7" x14ac:dyDescent="0.25">
      <c r="E10673" s="31"/>
      <c r="F10673" s="31"/>
      <c r="G10673" s="31"/>
    </row>
    <row r="10674" spans="5:7" x14ac:dyDescent="0.25">
      <c r="E10674" s="31"/>
      <c r="F10674" s="31"/>
      <c r="G10674" s="31"/>
    </row>
    <row r="10675" spans="5:7" x14ac:dyDescent="0.25">
      <c r="E10675" s="31"/>
      <c r="F10675" s="31"/>
      <c r="G10675" s="31"/>
    </row>
    <row r="10676" spans="5:7" x14ac:dyDescent="0.25">
      <c r="E10676" s="31"/>
      <c r="F10676" s="31"/>
      <c r="G10676" s="31"/>
    </row>
    <row r="10677" spans="5:7" x14ac:dyDescent="0.25">
      <c r="E10677" s="31"/>
      <c r="F10677" s="31"/>
      <c r="G10677" s="31"/>
    </row>
    <row r="10678" spans="5:7" x14ac:dyDescent="0.25">
      <c r="E10678" s="31"/>
      <c r="F10678" s="31"/>
      <c r="G10678" s="31"/>
    </row>
    <row r="10679" spans="5:7" x14ac:dyDescent="0.25">
      <c r="E10679" s="31"/>
      <c r="F10679" s="31"/>
      <c r="G10679" s="31"/>
    </row>
    <row r="10680" spans="5:7" x14ac:dyDescent="0.25">
      <c r="E10680" s="31"/>
      <c r="F10680" s="31"/>
      <c r="G10680" s="31"/>
    </row>
    <row r="10681" spans="5:7" x14ac:dyDescent="0.25">
      <c r="E10681" s="31"/>
      <c r="F10681" s="31"/>
      <c r="G10681" s="31"/>
    </row>
    <row r="10682" spans="5:7" x14ac:dyDescent="0.25">
      <c r="E10682" s="31"/>
      <c r="F10682" s="31"/>
      <c r="G10682" s="31"/>
    </row>
    <row r="10683" spans="5:7" x14ac:dyDescent="0.25">
      <c r="E10683" s="31"/>
      <c r="F10683" s="31"/>
      <c r="G10683" s="31"/>
    </row>
    <row r="10684" spans="5:7" x14ac:dyDescent="0.25">
      <c r="E10684" s="31"/>
      <c r="F10684" s="31"/>
      <c r="G10684" s="31"/>
    </row>
    <row r="10685" spans="5:7" x14ac:dyDescent="0.25">
      <c r="E10685" s="31"/>
      <c r="F10685" s="31"/>
      <c r="G10685" s="31"/>
    </row>
    <row r="10686" spans="5:7" x14ac:dyDescent="0.25">
      <c r="E10686" s="31"/>
      <c r="F10686" s="31"/>
      <c r="G10686" s="31"/>
    </row>
    <row r="10687" spans="5:7" x14ac:dyDescent="0.25">
      <c r="E10687" s="31"/>
      <c r="F10687" s="31"/>
      <c r="G10687" s="31"/>
    </row>
    <row r="10688" spans="5:7" x14ac:dyDescent="0.25">
      <c r="E10688" s="31"/>
      <c r="F10688" s="31"/>
      <c r="G10688" s="31"/>
    </row>
    <row r="10689" spans="5:7" x14ac:dyDescent="0.25">
      <c r="E10689" s="31"/>
      <c r="F10689" s="31"/>
      <c r="G10689" s="31"/>
    </row>
    <row r="10690" spans="5:7" x14ac:dyDescent="0.25">
      <c r="E10690" s="31"/>
      <c r="F10690" s="31"/>
      <c r="G10690" s="31"/>
    </row>
    <row r="10691" spans="5:7" x14ac:dyDescent="0.25">
      <c r="E10691" s="31"/>
      <c r="F10691" s="31"/>
      <c r="G10691" s="31"/>
    </row>
    <row r="10692" spans="5:7" x14ac:dyDescent="0.25">
      <c r="E10692" s="31"/>
      <c r="F10692" s="31"/>
      <c r="G10692" s="31"/>
    </row>
    <row r="10693" spans="5:7" x14ac:dyDescent="0.25">
      <c r="E10693" s="31"/>
      <c r="F10693" s="31"/>
      <c r="G10693" s="31"/>
    </row>
    <row r="10694" spans="5:7" x14ac:dyDescent="0.25">
      <c r="E10694" s="31"/>
      <c r="F10694" s="31"/>
      <c r="G10694" s="31"/>
    </row>
    <row r="10695" spans="5:7" x14ac:dyDescent="0.25">
      <c r="E10695" s="31"/>
      <c r="F10695" s="31"/>
      <c r="G10695" s="31"/>
    </row>
    <row r="10696" spans="5:7" x14ac:dyDescent="0.25">
      <c r="E10696" s="31"/>
      <c r="F10696" s="31"/>
      <c r="G10696" s="31"/>
    </row>
    <row r="10697" spans="5:7" x14ac:dyDescent="0.25">
      <c r="E10697" s="31"/>
      <c r="F10697" s="31"/>
      <c r="G10697" s="31"/>
    </row>
    <row r="10698" spans="5:7" x14ac:dyDescent="0.25">
      <c r="E10698" s="31"/>
      <c r="F10698" s="31"/>
      <c r="G10698" s="31"/>
    </row>
    <row r="10699" spans="5:7" x14ac:dyDescent="0.25">
      <c r="E10699" s="31"/>
      <c r="F10699" s="31"/>
      <c r="G10699" s="31"/>
    </row>
    <row r="10700" spans="5:7" x14ac:dyDescent="0.25">
      <c r="E10700" s="31"/>
      <c r="F10700" s="31"/>
      <c r="G10700" s="31"/>
    </row>
    <row r="10701" spans="5:7" x14ac:dyDescent="0.25">
      <c r="E10701" s="31"/>
      <c r="F10701" s="31"/>
      <c r="G10701" s="31"/>
    </row>
    <row r="10702" spans="5:7" x14ac:dyDescent="0.25">
      <c r="E10702" s="31"/>
      <c r="F10702" s="31"/>
      <c r="G10702" s="31"/>
    </row>
    <row r="10703" spans="5:7" x14ac:dyDescent="0.25">
      <c r="E10703" s="31"/>
      <c r="F10703" s="31"/>
      <c r="G10703" s="31"/>
    </row>
    <row r="10704" spans="5:7" x14ac:dyDescent="0.25">
      <c r="E10704" s="31"/>
      <c r="F10704" s="31"/>
      <c r="G10704" s="31"/>
    </row>
    <row r="10705" spans="5:7" x14ac:dyDescent="0.25">
      <c r="E10705" s="31"/>
      <c r="F10705" s="31"/>
      <c r="G10705" s="31"/>
    </row>
    <row r="10706" spans="5:7" x14ac:dyDescent="0.25">
      <c r="E10706" s="31"/>
      <c r="F10706" s="31"/>
      <c r="G10706" s="31"/>
    </row>
    <row r="10707" spans="5:7" x14ac:dyDescent="0.25">
      <c r="E10707" s="31"/>
      <c r="F10707" s="31"/>
      <c r="G10707" s="31"/>
    </row>
    <row r="10708" spans="5:7" x14ac:dyDescent="0.25">
      <c r="E10708" s="31"/>
      <c r="F10708" s="31"/>
      <c r="G10708" s="31"/>
    </row>
    <row r="10709" spans="5:7" x14ac:dyDescent="0.25">
      <c r="E10709" s="31"/>
      <c r="F10709" s="31"/>
      <c r="G10709" s="31"/>
    </row>
    <row r="10710" spans="5:7" x14ac:dyDescent="0.25">
      <c r="E10710" s="31"/>
      <c r="F10710" s="31"/>
      <c r="G10710" s="31"/>
    </row>
    <row r="10711" spans="5:7" x14ac:dyDescent="0.25">
      <c r="E10711" s="31"/>
      <c r="F10711" s="31"/>
      <c r="G10711" s="31"/>
    </row>
    <row r="10712" spans="5:7" x14ac:dyDescent="0.25">
      <c r="E10712" s="31"/>
      <c r="F10712" s="31"/>
      <c r="G10712" s="31"/>
    </row>
    <row r="10713" spans="5:7" x14ac:dyDescent="0.25">
      <c r="E10713" s="31"/>
      <c r="F10713" s="31"/>
      <c r="G10713" s="31"/>
    </row>
    <row r="10714" spans="5:7" x14ac:dyDescent="0.25">
      <c r="E10714" s="31"/>
      <c r="F10714" s="31"/>
      <c r="G10714" s="31"/>
    </row>
    <row r="10715" spans="5:7" x14ac:dyDescent="0.25">
      <c r="E10715" s="31"/>
      <c r="F10715" s="31"/>
      <c r="G10715" s="31"/>
    </row>
    <row r="10716" spans="5:7" x14ac:dyDescent="0.25">
      <c r="E10716" s="31"/>
      <c r="F10716" s="31"/>
      <c r="G10716" s="31"/>
    </row>
    <row r="10717" spans="5:7" x14ac:dyDescent="0.25">
      <c r="E10717" s="31"/>
      <c r="F10717" s="31"/>
      <c r="G10717" s="31"/>
    </row>
    <row r="10718" spans="5:7" x14ac:dyDescent="0.25">
      <c r="E10718" s="31"/>
      <c r="F10718" s="31"/>
      <c r="G10718" s="31"/>
    </row>
    <row r="10719" spans="5:7" x14ac:dyDescent="0.25">
      <c r="E10719" s="31"/>
      <c r="F10719" s="31"/>
      <c r="G10719" s="31"/>
    </row>
    <row r="10720" spans="5:7" x14ac:dyDescent="0.25">
      <c r="E10720" s="31"/>
      <c r="F10720" s="31"/>
      <c r="G10720" s="31"/>
    </row>
    <row r="10721" spans="5:7" x14ac:dyDescent="0.25">
      <c r="E10721" s="31"/>
      <c r="F10721" s="31"/>
      <c r="G10721" s="31"/>
    </row>
    <row r="10722" spans="5:7" x14ac:dyDescent="0.25">
      <c r="E10722" s="31"/>
      <c r="F10722" s="31"/>
      <c r="G10722" s="31"/>
    </row>
    <row r="10723" spans="5:7" x14ac:dyDescent="0.25">
      <c r="E10723" s="31"/>
      <c r="F10723" s="31"/>
      <c r="G10723" s="31"/>
    </row>
    <row r="10724" spans="5:7" x14ac:dyDescent="0.25">
      <c r="E10724" s="31"/>
      <c r="F10724" s="31"/>
      <c r="G10724" s="31"/>
    </row>
    <row r="10725" spans="5:7" x14ac:dyDescent="0.25">
      <c r="E10725" s="31"/>
      <c r="F10725" s="31"/>
      <c r="G10725" s="31"/>
    </row>
    <row r="10726" spans="5:7" x14ac:dyDescent="0.25">
      <c r="E10726" s="31"/>
      <c r="F10726" s="31"/>
      <c r="G10726" s="31"/>
    </row>
    <row r="10727" spans="5:7" x14ac:dyDescent="0.25">
      <c r="E10727" s="31"/>
      <c r="F10727" s="31"/>
      <c r="G10727" s="31"/>
    </row>
    <row r="10728" spans="5:7" x14ac:dyDescent="0.25">
      <c r="E10728" s="31"/>
      <c r="F10728" s="31"/>
      <c r="G10728" s="31"/>
    </row>
    <row r="10729" spans="5:7" x14ac:dyDescent="0.25">
      <c r="E10729" s="31"/>
      <c r="F10729" s="31"/>
      <c r="G10729" s="31"/>
    </row>
    <row r="10730" spans="5:7" x14ac:dyDescent="0.25">
      <c r="E10730" s="31"/>
      <c r="F10730" s="31"/>
      <c r="G10730" s="31"/>
    </row>
    <row r="10731" spans="5:7" x14ac:dyDescent="0.25">
      <c r="E10731" s="31"/>
      <c r="F10731" s="31"/>
      <c r="G10731" s="31"/>
    </row>
    <row r="10732" spans="5:7" x14ac:dyDescent="0.25">
      <c r="E10732" s="31"/>
      <c r="F10732" s="31"/>
      <c r="G10732" s="31"/>
    </row>
    <row r="10733" spans="5:7" x14ac:dyDescent="0.25">
      <c r="E10733" s="31"/>
      <c r="F10733" s="31"/>
      <c r="G10733" s="31"/>
    </row>
    <row r="10734" spans="5:7" x14ac:dyDescent="0.25">
      <c r="E10734" s="31"/>
      <c r="F10734" s="31"/>
      <c r="G10734" s="31"/>
    </row>
    <row r="10735" spans="5:7" x14ac:dyDescent="0.25">
      <c r="E10735" s="31"/>
      <c r="F10735" s="31"/>
      <c r="G10735" s="31"/>
    </row>
    <row r="10736" spans="5:7" x14ac:dyDescent="0.25">
      <c r="E10736" s="31"/>
      <c r="F10736" s="31"/>
      <c r="G10736" s="31"/>
    </row>
    <row r="10737" spans="5:7" x14ac:dyDescent="0.25">
      <c r="E10737" s="31"/>
      <c r="F10737" s="31"/>
      <c r="G10737" s="31"/>
    </row>
    <row r="10738" spans="5:7" x14ac:dyDescent="0.25">
      <c r="E10738" s="31"/>
      <c r="F10738" s="31"/>
      <c r="G10738" s="31"/>
    </row>
    <row r="10739" spans="5:7" x14ac:dyDescent="0.25">
      <c r="E10739" s="31"/>
      <c r="F10739" s="31"/>
      <c r="G10739" s="31"/>
    </row>
    <row r="10740" spans="5:7" x14ac:dyDescent="0.25">
      <c r="E10740" s="31"/>
      <c r="F10740" s="31"/>
      <c r="G10740" s="31"/>
    </row>
    <row r="10741" spans="5:7" x14ac:dyDescent="0.25">
      <c r="E10741" s="31"/>
      <c r="F10741" s="31"/>
      <c r="G10741" s="31"/>
    </row>
    <row r="10742" spans="5:7" x14ac:dyDescent="0.25">
      <c r="E10742" s="31"/>
      <c r="F10742" s="31"/>
      <c r="G10742" s="31"/>
    </row>
    <row r="10743" spans="5:7" x14ac:dyDescent="0.25">
      <c r="E10743" s="31"/>
      <c r="F10743" s="31"/>
      <c r="G10743" s="31"/>
    </row>
    <row r="10744" spans="5:7" x14ac:dyDescent="0.25">
      <c r="E10744" s="31"/>
      <c r="F10744" s="31"/>
      <c r="G10744" s="31"/>
    </row>
    <row r="10745" spans="5:7" x14ac:dyDescent="0.25">
      <c r="E10745" s="31"/>
      <c r="F10745" s="31"/>
      <c r="G10745" s="31"/>
    </row>
    <row r="10746" spans="5:7" x14ac:dyDescent="0.25">
      <c r="E10746" s="31"/>
      <c r="F10746" s="31"/>
      <c r="G10746" s="31"/>
    </row>
    <row r="10747" spans="5:7" x14ac:dyDescent="0.25">
      <c r="E10747" s="31"/>
      <c r="F10747" s="31"/>
      <c r="G10747" s="31"/>
    </row>
    <row r="10748" spans="5:7" x14ac:dyDescent="0.25">
      <c r="E10748" s="31"/>
      <c r="F10748" s="31"/>
      <c r="G10748" s="31"/>
    </row>
    <row r="10749" spans="5:7" x14ac:dyDescent="0.25">
      <c r="E10749" s="31"/>
      <c r="F10749" s="31"/>
      <c r="G10749" s="31"/>
    </row>
    <row r="10750" spans="5:7" x14ac:dyDescent="0.25">
      <c r="E10750" s="31"/>
      <c r="F10750" s="31"/>
      <c r="G10750" s="31"/>
    </row>
    <row r="10751" spans="5:7" x14ac:dyDescent="0.25">
      <c r="E10751" s="31"/>
      <c r="F10751" s="31"/>
      <c r="G10751" s="31"/>
    </row>
    <row r="10752" spans="5:7" x14ac:dyDescent="0.25">
      <c r="E10752" s="31"/>
      <c r="F10752" s="31"/>
      <c r="G10752" s="31"/>
    </row>
    <row r="10753" spans="5:7" x14ac:dyDescent="0.25">
      <c r="E10753" s="31"/>
      <c r="F10753" s="31"/>
      <c r="G10753" s="31"/>
    </row>
    <row r="10754" spans="5:7" x14ac:dyDescent="0.25">
      <c r="E10754" s="31"/>
      <c r="F10754" s="31"/>
      <c r="G10754" s="31"/>
    </row>
    <row r="10755" spans="5:7" x14ac:dyDescent="0.25">
      <c r="E10755" s="31"/>
      <c r="F10755" s="31"/>
      <c r="G10755" s="31"/>
    </row>
    <row r="10756" spans="5:7" x14ac:dyDescent="0.25">
      <c r="E10756" s="31"/>
      <c r="F10756" s="31"/>
      <c r="G10756" s="31"/>
    </row>
    <row r="10757" spans="5:7" x14ac:dyDescent="0.25">
      <c r="E10757" s="31"/>
      <c r="F10757" s="31"/>
      <c r="G10757" s="31"/>
    </row>
    <row r="10758" spans="5:7" x14ac:dyDescent="0.25">
      <c r="E10758" s="31"/>
      <c r="F10758" s="31"/>
      <c r="G10758" s="31"/>
    </row>
    <row r="10759" spans="5:7" x14ac:dyDescent="0.25">
      <c r="E10759" s="31"/>
      <c r="F10759" s="31"/>
      <c r="G10759" s="31"/>
    </row>
    <row r="10760" spans="5:7" x14ac:dyDescent="0.25">
      <c r="E10760" s="31"/>
      <c r="F10760" s="31"/>
      <c r="G10760" s="31"/>
    </row>
    <row r="10761" spans="5:7" x14ac:dyDescent="0.25">
      <c r="E10761" s="31"/>
      <c r="F10761" s="31"/>
      <c r="G10761" s="31"/>
    </row>
    <row r="10762" spans="5:7" x14ac:dyDescent="0.25">
      <c r="E10762" s="31"/>
      <c r="F10762" s="31"/>
      <c r="G10762" s="31"/>
    </row>
    <row r="10763" spans="5:7" x14ac:dyDescent="0.25">
      <c r="E10763" s="31"/>
      <c r="F10763" s="31"/>
      <c r="G10763" s="31"/>
    </row>
    <row r="10764" spans="5:7" x14ac:dyDescent="0.25">
      <c r="E10764" s="31"/>
      <c r="F10764" s="31"/>
      <c r="G10764" s="31"/>
    </row>
    <row r="10765" spans="5:7" x14ac:dyDescent="0.25">
      <c r="E10765" s="31"/>
      <c r="F10765" s="31"/>
      <c r="G10765" s="31"/>
    </row>
    <row r="10766" spans="5:7" x14ac:dyDescent="0.25">
      <c r="E10766" s="31"/>
      <c r="F10766" s="31"/>
      <c r="G10766" s="31"/>
    </row>
    <row r="10767" spans="5:7" x14ac:dyDescent="0.25">
      <c r="E10767" s="31"/>
      <c r="F10767" s="31"/>
      <c r="G10767" s="31"/>
    </row>
    <row r="10768" spans="5:7" x14ac:dyDescent="0.25">
      <c r="E10768" s="31"/>
      <c r="F10768" s="31"/>
      <c r="G10768" s="31"/>
    </row>
    <row r="10769" spans="5:7" x14ac:dyDescent="0.25">
      <c r="E10769" s="31"/>
      <c r="F10769" s="31"/>
      <c r="G10769" s="31"/>
    </row>
    <row r="10770" spans="5:7" x14ac:dyDescent="0.25">
      <c r="E10770" s="31"/>
      <c r="F10770" s="31"/>
      <c r="G10770" s="31"/>
    </row>
    <row r="10771" spans="5:7" x14ac:dyDescent="0.25">
      <c r="E10771" s="31"/>
      <c r="F10771" s="31"/>
      <c r="G10771" s="31"/>
    </row>
    <row r="10772" spans="5:7" x14ac:dyDescent="0.25">
      <c r="E10772" s="31"/>
      <c r="F10772" s="31"/>
      <c r="G10772" s="31"/>
    </row>
    <row r="10773" spans="5:7" x14ac:dyDescent="0.25">
      <c r="E10773" s="31"/>
      <c r="F10773" s="31"/>
      <c r="G10773" s="31"/>
    </row>
    <row r="10774" spans="5:7" x14ac:dyDescent="0.25">
      <c r="E10774" s="31"/>
      <c r="F10774" s="31"/>
      <c r="G10774" s="31"/>
    </row>
    <row r="10775" spans="5:7" x14ac:dyDescent="0.25">
      <c r="E10775" s="31"/>
      <c r="F10775" s="31"/>
      <c r="G10775" s="31"/>
    </row>
    <row r="10776" spans="5:7" x14ac:dyDescent="0.25">
      <c r="E10776" s="31"/>
      <c r="F10776" s="31"/>
      <c r="G10776" s="31"/>
    </row>
    <row r="10777" spans="5:7" x14ac:dyDescent="0.25">
      <c r="E10777" s="31"/>
      <c r="F10777" s="31"/>
      <c r="G10777" s="31"/>
    </row>
    <row r="10778" spans="5:7" x14ac:dyDescent="0.25">
      <c r="E10778" s="31"/>
      <c r="F10778" s="31"/>
      <c r="G10778" s="31"/>
    </row>
    <row r="10779" spans="5:7" x14ac:dyDescent="0.25">
      <c r="E10779" s="31"/>
      <c r="F10779" s="31"/>
      <c r="G10779" s="31"/>
    </row>
    <row r="10780" spans="5:7" x14ac:dyDescent="0.25">
      <c r="E10780" s="31"/>
      <c r="F10780" s="31"/>
      <c r="G10780" s="31"/>
    </row>
    <row r="10781" spans="5:7" x14ac:dyDescent="0.25">
      <c r="E10781" s="31"/>
      <c r="F10781" s="31"/>
      <c r="G10781" s="31"/>
    </row>
    <row r="10782" spans="5:7" x14ac:dyDescent="0.25">
      <c r="E10782" s="31"/>
      <c r="F10782" s="31"/>
      <c r="G10782" s="31"/>
    </row>
    <row r="10783" spans="5:7" x14ac:dyDescent="0.25">
      <c r="E10783" s="31"/>
      <c r="F10783" s="31"/>
      <c r="G10783" s="31"/>
    </row>
    <row r="10784" spans="5:7" x14ac:dyDescent="0.25">
      <c r="E10784" s="31"/>
      <c r="F10784" s="31"/>
      <c r="G10784" s="31"/>
    </row>
    <row r="10785" spans="5:7" x14ac:dyDescent="0.25">
      <c r="E10785" s="31"/>
      <c r="F10785" s="31"/>
      <c r="G10785" s="31"/>
    </row>
    <row r="10786" spans="5:7" x14ac:dyDescent="0.25">
      <c r="E10786" s="31"/>
      <c r="F10786" s="31"/>
      <c r="G10786" s="31"/>
    </row>
    <row r="10787" spans="5:7" x14ac:dyDescent="0.25">
      <c r="E10787" s="31"/>
      <c r="F10787" s="31"/>
      <c r="G10787" s="31"/>
    </row>
    <row r="10788" spans="5:7" x14ac:dyDescent="0.25">
      <c r="E10788" s="31"/>
      <c r="F10788" s="31"/>
      <c r="G10788" s="31"/>
    </row>
    <row r="10789" spans="5:7" x14ac:dyDescent="0.25">
      <c r="E10789" s="31"/>
      <c r="F10789" s="31"/>
      <c r="G10789" s="31"/>
    </row>
    <row r="10790" spans="5:7" x14ac:dyDescent="0.25">
      <c r="E10790" s="31"/>
      <c r="F10790" s="31"/>
      <c r="G10790" s="31"/>
    </row>
    <row r="10791" spans="5:7" x14ac:dyDescent="0.25">
      <c r="E10791" s="31"/>
      <c r="F10791" s="31"/>
      <c r="G10791" s="31"/>
    </row>
    <row r="10792" spans="5:7" x14ac:dyDescent="0.25">
      <c r="E10792" s="31"/>
      <c r="F10792" s="31"/>
      <c r="G10792" s="31"/>
    </row>
    <row r="10793" spans="5:7" x14ac:dyDescent="0.25">
      <c r="E10793" s="31"/>
      <c r="F10793" s="31"/>
      <c r="G10793" s="31"/>
    </row>
    <row r="10794" spans="5:7" x14ac:dyDescent="0.25">
      <c r="E10794" s="31"/>
      <c r="F10794" s="31"/>
      <c r="G10794" s="31"/>
    </row>
    <row r="10795" spans="5:7" x14ac:dyDescent="0.25">
      <c r="E10795" s="31"/>
      <c r="F10795" s="31"/>
      <c r="G10795" s="31"/>
    </row>
    <row r="10796" spans="5:7" x14ac:dyDescent="0.25">
      <c r="E10796" s="31"/>
      <c r="F10796" s="31"/>
      <c r="G10796" s="31"/>
    </row>
    <row r="10797" spans="5:7" x14ac:dyDescent="0.25">
      <c r="E10797" s="31"/>
      <c r="F10797" s="31"/>
      <c r="G10797" s="31"/>
    </row>
    <row r="10798" spans="5:7" x14ac:dyDescent="0.25">
      <c r="E10798" s="31"/>
      <c r="F10798" s="31"/>
      <c r="G10798" s="31"/>
    </row>
    <row r="10799" spans="5:7" x14ac:dyDescent="0.25">
      <c r="E10799" s="31"/>
      <c r="F10799" s="31"/>
      <c r="G10799" s="31"/>
    </row>
    <row r="10800" spans="5:7" x14ac:dyDescent="0.25">
      <c r="E10800" s="31"/>
      <c r="F10800" s="31"/>
      <c r="G10800" s="31"/>
    </row>
    <row r="10801" spans="5:7" x14ac:dyDescent="0.25">
      <c r="E10801" s="31"/>
      <c r="F10801" s="31"/>
      <c r="G10801" s="31"/>
    </row>
    <row r="10802" spans="5:7" x14ac:dyDescent="0.25">
      <c r="E10802" s="31"/>
      <c r="F10802" s="31"/>
      <c r="G10802" s="31"/>
    </row>
    <row r="10803" spans="5:7" x14ac:dyDescent="0.25">
      <c r="E10803" s="31"/>
      <c r="F10803" s="31"/>
      <c r="G10803" s="31"/>
    </row>
    <row r="10804" spans="5:7" x14ac:dyDescent="0.25">
      <c r="E10804" s="31"/>
      <c r="F10804" s="31"/>
      <c r="G10804" s="31"/>
    </row>
    <row r="10805" spans="5:7" x14ac:dyDescent="0.25">
      <c r="E10805" s="31"/>
      <c r="F10805" s="31"/>
      <c r="G10805" s="31"/>
    </row>
    <row r="10806" spans="5:7" x14ac:dyDescent="0.25">
      <c r="E10806" s="31"/>
      <c r="F10806" s="31"/>
      <c r="G10806" s="31"/>
    </row>
    <row r="10807" spans="5:7" x14ac:dyDescent="0.25">
      <c r="E10807" s="31"/>
      <c r="F10807" s="31"/>
      <c r="G10807" s="31"/>
    </row>
    <row r="10808" spans="5:7" x14ac:dyDescent="0.25">
      <c r="E10808" s="31"/>
      <c r="F10808" s="31"/>
      <c r="G10808" s="31"/>
    </row>
    <row r="10809" spans="5:7" x14ac:dyDescent="0.25">
      <c r="E10809" s="31"/>
      <c r="F10809" s="31"/>
      <c r="G10809" s="31"/>
    </row>
    <row r="10810" spans="5:7" x14ac:dyDescent="0.25">
      <c r="E10810" s="31"/>
      <c r="F10810" s="31"/>
      <c r="G10810" s="31"/>
    </row>
    <row r="10811" spans="5:7" x14ac:dyDescent="0.25">
      <c r="E10811" s="31"/>
      <c r="F10811" s="31"/>
      <c r="G10811" s="31"/>
    </row>
    <row r="10812" spans="5:7" x14ac:dyDescent="0.25">
      <c r="E10812" s="31"/>
      <c r="F10812" s="31"/>
      <c r="G10812" s="31"/>
    </row>
    <row r="10813" spans="5:7" x14ac:dyDescent="0.25">
      <c r="E10813" s="31"/>
      <c r="F10813" s="31"/>
      <c r="G10813" s="31"/>
    </row>
    <row r="10814" spans="5:7" x14ac:dyDescent="0.25">
      <c r="E10814" s="31"/>
      <c r="F10814" s="31"/>
      <c r="G10814" s="31"/>
    </row>
    <row r="10815" spans="5:7" x14ac:dyDescent="0.25">
      <c r="E10815" s="31"/>
      <c r="F10815" s="31"/>
      <c r="G10815" s="31"/>
    </row>
    <row r="10816" spans="5:7" x14ac:dyDescent="0.25">
      <c r="E10816" s="31"/>
      <c r="F10816" s="31"/>
      <c r="G10816" s="31"/>
    </row>
    <row r="10817" spans="5:7" x14ac:dyDescent="0.25">
      <c r="E10817" s="31"/>
      <c r="F10817" s="31"/>
      <c r="G10817" s="31"/>
    </row>
    <row r="10818" spans="5:7" x14ac:dyDescent="0.25">
      <c r="E10818" s="31"/>
      <c r="F10818" s="31"/>
      <c r="G10818" s="31"/>
    </row>
    <row r="10819" spans="5:7" x14ac:dyDescent="0.25">
      <c r="E10819" s="31"/>
      <c r="F10819" s="31"/>
      <c r="G10819" s="31"/>
    </row>
    <row r="10820" spans="5:7" x14ac:dyDescent="0.25">
      <c r="E10820" s="31"/>
      <c r="F10820" s="31"/>
      <c r="G10820" s="31"/>
    </row>
    <row r="10821" spans="5:7" x14ac:dyDescent="0.25">
      <c r="E10821" s="31"/>
      <c r="F10821" s="31"/>
      <c r="G10821" s="31"/>
    </row>
    <row r="10822" spans="5:7" x14ac:dyDescent="0.25">
      <c r="E10822" s="31"/>
      <c r="F10822" s="31"/>
      <c r="G10822" s="31"/>
    </row>
    <row r="10823" spans="5:7" x14ac:dyDescent="0.25">
      <c r="E10823" s="31"/>
      <c r="F10823" s="31"/>
      <c r="G10823" s="31"/>
    </row>
    <row r="10824" spans="5:7" x14ac:dyDescent="0.25">
      <c r="E10824" s="31"/>
      <c r="F10824" s="31"/>
      <c r="G10824" s="31"/>
    </row>
    <row r="10825" spans="5:7" x14ac:dyDescent="0.25">
      <c r="E10825" s="31"/>
      <c r="F10825" s="31"/>
      <c r="G10825" s="31"/>
    </row>
    <row r="10826" spans="5:7" x14ac:dyDescent="0.25">
      <c r="E10826" s="31"/>
      <c r="F10826" s="31"/>
      <c r="G10826" s="31"/>
    </row>
    <row r="10827" spans="5:7" x14ac:dyDescent="0.25">
      <c r="E10827" s="31"/>
      <c r="F10827" s="31"/>
      <c r="G10827" s="31"/>
    </row>
    <row r="10828" spans="5:7" x14ac:dyDescent="0.25">
      <c r="E10828" s="31"/>
      <c r="F10828" s="31"/>
      <c r="G10828" s="31"/>
    </row>
    <row r="10829" spans="5:7" x14ac:dyDescent="0.25">
      <c r="E10829" s="31"/>
      <c r="F10829" s="31"/>
      <c r="G10829" s="31"/>
    </row>
    <row r="10830" spans="5:7" x14ac:dyDescent="0.25">
      <c r="E10830" s="31"/>
      <c r="F10830" s="31"/>
      <c r="G10830" s="31"/>
    </row>
    <row r="10831" spans="5:7" x14ac:dyDescent="0.25">
      <c r="E10831" s="31"/>
      <c r="F10831" s="31"/>
      <c r="G10831" s="31"/>
    </row>
    <row r="10832" spans="5:7" x14ac:dyDescent="0.25">
      <c r="E10832" s="31"/>
      <c r="F10832" s="31"/>
      <c r="G10832" s="31"/>
    </row>
    <row r="10833" spans="5:7" x14ac:dyDescent="0.25">
      <c r="E10833" s="31"/>
      <c r="F10833" s="31"/>
      <c r="G10833" s="31"/>
    </row>
    <row r="10834" spans="5:7" x14ac:dyDescent="0.25">
      <c r="E10834" s="31"/>
      <c r="F10834" s="31"/>
      <c r="G10834" s="31"/>
    </row>
    <row r="10835" spans="5:7" x14ac:dyDescent="0.25">
      <c r="E10835" s="31"/>
      <c r="F10835" s="31"/>
      <c r="G10835" s="31"/>
    </row>
    <row r="10836" spans="5:7" x14ac:dyDescent="0.25">
      <c r="E10836" s="31"/>
      <c r="F10836" s="31"/>
      <c r="G10836" s="31"/>
    </row>
    <row r="10837" spans="5:7" x14ac:dyDescent="0.25">
      <c r="E10837" s="31"/>
      <c r="F10837" s="31"/>
      <c r="G10837" s="31"/>
    </row>
    <row r="10838" spans="5:7" x14ac:dyDescent="0.25">
      <c r="E10838" s="31"/>
      <c r="F10838" s="31"/>
      <c r="G10838" s="31"/>
    </row>
    <row r="10839" spans="5:7" x14ac:dyDescent="0.25">
      <c r="E10839" s="31"/>
      <c r="F10839" s="31"/>
      <c r="G10839" s="31"/>
    </row>
    <row r="10840" spans="5:7" x14ac:dyDescent="0.25">
      <c r="E10840" s="31"/>
      <c r="F10840" s="31"/>
      <c r="G10840" s="31"/>
    </row>
    <row r="10841" spans="5:7" x14ac:dyDescent="0.25">
      <c r="E10841" s="31"/>
      <c r="F10841" s="31"/>
      <c r="G10841" s="31"/>
    </row>
    <row r="10842" spans="5:7" x14ac:dyDescent="0.25">
      <c r="E10842" s="31"/>
      <c r="F10842" s="31"/>
      <c r="G10842" s="31"/>
    </row>
    <row r="10843" spans="5:7" x14ac:dyDescent="0.25">
      <c r="E10843" s="31"/>
      <c r="F10843" s="31"/>
      <c r="G10843" s="31"/>
    </row>
    <row r="10844" spans="5:7" x14ac:dyDescent="0.25">
      <c r="E10844" s="31"/>
      <c r="F10844" s="31"/>
      <c r="G10844" s="31"/>
    </row>
    <row r="10845" spans="5:7" x14ac:dyDescent="0.25">
      <c r="E10845" s="31"/>
      <c r="F10845" s="31"/>
      <c r="G10845" s="31"/>
    </row>
    <row r="10846" spans="5:7" x14ac:dyDescent="0.25">
      <c r="E10846" s="31"/>
      <c r="F10846" s="31"/>
      <c r="G10846" s="31"/>
    </row>
    <row r="10847" spans="5:7" x14ac:dyDescent="0.25">
      <c r="E10847" s="31"/>
      <c r="F10847" s="31"/>
      <c r="G10847" s="31"/>
    </row>
    <row r="10848" spans="5:7" x14ac:dyDescent="0.25">
      <c r="E10848" s="31"/>
      <c r="F10848" s="31"/>
      <c r="G10848" s="31"/>
    </row>
    <row r="10849" spans="5:7" x14ac:dyDescent="0.25">
      <c r="E10849" s="31"/>
      <c r="F10849" s="31"/>
      <c r="G10849" s="31"/>
    </row>
    <row r="10850" spans="5:7" x14ac:dyDescent="0.25">
      <c r="E10850" s="31"/>
      <c r="F10850" s="31"/>
      <c r="G10850" s="31"/>
    </row>
    <row r="10851" spans="5:7" x14ac:dyDescent="0.25">
      <c r="E10851" s="31"/>
      <c r="F10851" s="31"/>
      <c r="G10851" s="31"/>
    </row>
    <row r="10852" spans="5:7" x14ac:dyDescent="0.25">
      <c r="E10852" s="31"/>
      <c r="F10852" s="31"/>
      <c r="G10852" s="31"/>
    </row>
    <row r="10853" spans="5:7" x14ac:dyDescent="0.25">
      <c r="E10853" s="31"/>
      <c r="F10853" s="31"/>
      <c r="G10853" s="31"/>
    </row>
    <row r="10854" spans="5:7" x14ac:dyDescent="0.25">
      <c r="E10854" s="31"/>
      <c r="F10854" s="31"/>
      <c r="G10854" s="31"/>
    </row>
    <row r="10855" spans="5:7" x14ac:dyDescent="0.25">
      <c r="E10855" s="31"/>
      <c r="F10855" s="31"/>
      <c r="G10855" s="31"/>
    </row>
    <row r="10856" spans="5:7" x14ac:dyDescent="0.25">
      <c r="E10856" s="31"/>
      <c r="F10856" s="31"/>
      <c r="G10856" s="31"/>
    </row>
    <row r="10857" spans="5:7" x14ac:dyDescent="0.25">
      <c r="E10857" s="31"/>
      <c r="F10857" s="31"/>
      <c r="G10857" s="31"/>
    </row>
    <row r="10858" spans="5:7" x14ac:dyDescent="0.25">
      <c r="E10858" s="31"/>
      <c r="F10858" s="31"/>
      <c r="G10858" s="31"/>
    </row>
    <row r="10859" spans="5:7" x14ac:dyDescent="0.25">
      <c r="E10859" s="31"/>
      <c r="F10859" s="31"/>
      <c r="G10859" s="31"/>
    </row>
    <row r="10860" spans="5:7" x14ac:dyDescent="0.25">
      <c r="E10860" s="31"/>
      <c r="F10860" s="31"/>
      <c r="G10860" s="31"/>
    </row>
    <row r="10861" spans="5:7" x14ac:dyDescent="0.25">
      <c r="E10861" s="31"/>
      <c r="F10861" s="31"/>
      <c r="G10861" s="31"/>
    </row>
    <row r="10862" spans="5:7" x14ac:dyDescent="0.25">
      <c r="E10862" s="31"/>
      <c r="F10862" s="31"/>
      <c r="G10862" s="31"/>
    </row>
    <row r="10863" spans="5:7" x14ac:dyDescent="0.25">
      <c r="E10863" s="31"/>
      <c r="F10863" s="31"/>
      <c r="G10863" s="31"/>
    </row>
    <row r="10864" spans="5:7" x14ac:dyDescent="0.25">
      <c r="E10864" s="31"/>
      <c r="F10864" s="31"/>
      <c r="G10864" s="31"/>
    </row>
    <row r="10865" spans="5:7" x14ac:dyDescent="0.25">
      <c r="E10865" s="31"/>
      <c r="F10865" s="31"/>
      <c r="G10865" s="31"/>
    </row>
    <row r="10866" spans="5:7" x14ac:dyDescent="0.25">
      <c r="E10866" s="31"/>
      <c r="F10866" s="31"/>
      <c r="G10866" s="31"/>
    </row>
    <row r="10867" spans="5:7" x14ac:dyDescent="0.25">
      <c r="E10867" s="31"/>
      <c r="F10867" s="31"/>
      <c r="G10867" s="31"/>
    </row>
    <row r="10868" spans="5:7" x14ac:dyDescent="0.25">
      <c r="E10868" s="31"/>
      <c r="F10868" s="31"/>
      <c r="G10868" s="31"/>
    </row>
    <row r="10869" spans="5:7" x14ac:dyDescent="0.25">
      <c r="E10869" s="31"/>
      <c r="F10869" s="31"/>
      <c r="G10869" s="31"/>
    </row>
    <row r="10870" spans="5:7" x14ac:dyDescent="0.25">
      <c r="E10870" s="31"/>
      <c r="F10870" s="31"/>
      <c r="G10870" s="31"/>
    </row>
    <row r="10871" spans="5:7" x14ac:dyDescent="0.25">
      <c r="E10871" s="31"/>
      <c r="F10871" s="31"/>
      <c r="G10871" s="31"/>
    </row>
    <row r="10872" spans="5:7" x14ac:dyDescent="0.25">
      <c r="E10872" s="31"/>
      <c r="F10872" s="31"/>
      <c r="G10872" s="31"/>
    </row>
    <row r="10873" spans="5:7" x14ac:dyDescent="0.25">
      <c r="E10873" s="31"/>
      <c r="F10873" s="31"/>
      <c r="G10873" s="31"/>
    </row>
    <row r="10874" spans="5:7" x14ac:dyDescent="0.25">
      <c r="E10874" s="31"/>
      <c r="F10874" s="31"/>
      <c r="G10874" s="31"/>
    </row>
    <row r="10875" spans="5:7" x14ac:dyDescent="0.25">
      <c r="E10875" s="31"/>
      <c r="F10875" s="31"/>
      <c r="G10875" s="31"/>
    </row>
    <row r="10876" spans="5:7" x14ac:dyDescent="0.25">
      <c r="E10876" s="31"/>
      <c r="F10876" s="31"/>
      <c r="G10876" s="31"/>
    </row>
    <row r="10877" spans="5:7" x14ac:dyDescent="0.25">
      <c r="E10877" s="31"/>
      <c r="F10877" s="31"/>
      <c r="G10877" s="31"/>
    </row>
    <row r="10878" spans="5:7" x14ac:dyDescent="0.25">
      <c r="E10878" s="31"/>
      <c r="F10878" s="31"/>
      <c r="G10878" s="31"/>
    </row>
    <row r="10879" spans="5:7" x14ac:dyDescent="0.25">
      <c r="E10879" s="31"/>
      <c r="F10879" s="31"/>
      <c r="G10879" s="31"/>
    </row>
    <row r="10880" spans="5:7" x14ac:dyDescent="0.25">
      <c r="E10880" s="31"/>
      <c r="F10880" s="31"/>
      <c r="G10880" s="31"/>
    </row>
    <row r="10881" spans="5:7" x14ac:dyDescent="0.25">
      <c r="E10881" s="31"/>
      <c r="F10881" s="31"/>
      <c r="G10881" s="31"/>
    </row>
    <row r="10882" spans="5:7" x14ac:dyDescent="0.25">
      <c r="E10882" s="31"/>
      <c r="F10882" s="31"/>
      <c r="G10882" s="31"/>
    </row>
    <row r="10883" spans="5:7" x14ac:dyDescent="0.25">
      <c r="E10883" s="31"/>
      <c r="F10883" s="31"/>
      <c r="G10883" s="31"/>
    </row>
    <row r="10884" spans="5:7" x14ac:dyDescent="0.25">
      <c r="E10884" s="31"/>
      <c r="F10884" s="31"/>
      <c r="G10884" s="31"/>
    </row>
    <row r="10885" spans="5:7" x14ac:dyDescent="0.25">
      <c r="E10885" s="31"/>
      <c r="F10885" s="31"/>
      <c r="G10885" s="31"/>
    </row>
    <row r="10886" spans="5:7" x14ac:dyDescent="0.25">
      <c r="E10886" s="31"/>
      <c r="F10886" s="31"/>
      <c r="G10886" s="31"/>
    </row>
    <row r="10887" spans="5:7" x14ac:dyDescent="0.25">
      <c r="E10887" s="31"/>
      <c r="F10887" s="31"/>
      <c r="G10887" s="31"/>
    </row>
    <row r="10888" spans="5:7" x14ac:dyDescent="0.25">
      <c r="E10888" s="31"/>
      <c r="F10888" s="31"/>
      <c r="G10888" s="31"/>
    </row>
    <row r="10889" spans="5:7" x14ac:dyDescent="0.25">
      <c r="E10889" s="31"/>
      <c r="F10889" s="31"/>
      <c r="G10889" s="31"/>
    </row>
    <row r="10890" spans="5:7" x14ac:dyDescent="0.25">
      <c r="E10890" s="31"/>
      <c r="F10890" s="31"/>
      <c r="G10890" s="31"/>
    </row>
    <row r="10891" spans="5:7" x14ac:dyDescent="0.25">
      <c r="E10891" s="31"/>
      <c r="F10891" s="31"/>
      <c r="G10891" s="31"/>
    </row>
    <row r="10892" spans="5:7" x14ac:dyDescent="0.25">
      <c r="E10892" s="31"/>
      <c r="F10892" s="31"/>
      <c r="G10892" s="31"/>
    </row>
    <row r="10893" spans="5:7" x14ac:dyDescent="0.25">
      <c r="E10893" s="31"/>
      <c r="F10893" s="31"/>
      <c r="G10893" s="31"/>
    </row>
    <row r="10894" spans="5:7" x14ac:dyDescent="0.25">
      <c r="E10894" s="31"/>
      <c r="F10894" s="31"/>
      <c r="G10894" s="31"/>
    </row>
    <row r="10895" spans="5:7" x14ac:dyDescent="0.25">
      <c r="E10895" s="31"/>
      <c r="F10895" s="31"/>
      <c r="G10895" s="31"/>
    </row>
    <row r="10896" spans="5:7" x14ac:dyDescent="0.25">
      <c r="E10896" s="31"/>
      <c r="F10896" s="31"/>
      <c r="G10896" s="31"/>
    </row>
    <row r="10897" spans="5:7" x14ac:dyDescent="0.25">
      <c r="E10897" s="31"/>
      <c r="F10897" s="31"/>
      <c r="G10897" s="31"/>
    </row>
    <row r="10898" spans="5:7" x14ac:dyDescent="0.25">
      <c r="E10898" s="31"/>
      <c r="F10898" s="31"/>
      <c r="G10898" s="31"/>
    </row>
    <row r="10899" spans="5:7" x14ac:dyDescent="0.25">
      <c r="E10899" s="31"/>
      <c r="F10899" s="31"/>
      <c r="G10899" s="31"/>
    </row>
    <row r="10900" spans="5:7" x14ac:dyDescent="0.25">
      <c r="E10900" s="31"/>
      <c r="F10900" s="31"/>
      <c r="G10900" s="31"/>
    </row>
    <row r="10901" spans="5:7" x14ac:dyDescent="0.25">
      <c r="E10901" s="31"/>
      <c r="F10901" s="31"/>
      <c r="G10901" s="31"/>
    </row>
    <row r="10902" spans="5:7" x14ac:dyDescent="0.25">
      <c r="E10902" s="31"/>
      <c r="F10902" s="31"/>
      <c r="G10902" s="31"/>
    </row>
    <row r="10903" spans="5:7" x14ac:dyDescent="0.25">
      <c r="E10903" s="31"/>
      <c r="F10903" s="31"/>
      <c r="G10903" s="31"/>
    </row>
    <row r="10904" spans="5:7" x14ac:dyDescent="0.25">
      <c r="E10904" s="31"/>
      <c r="F10904" s="31"/>
      <c r="G10904" s="31"/>
    </row>
    <row r="10905" spans="5:7" x14ac:dyDescent="0.25">
      <c r="E10905" s="31"/>
      <c r="F10905" s="31"/>
      <c r="G10905" s="31"/>
    </row>
    <row r="10906" spans="5:7" x14ac:dyDescent="0.25">
      <c r="E10906" s="31"/>
      <c r="F10906" s="31"/>
      <c r="G10906" s="31"/>
    </row>
    <row r="10907" spans="5:7" x14ac:dyDescent="0.25">
      <c r="E10907" s="31"/>
      <c r="F10907" s="31"/>
      <c r="G10907" s="31"/>
    </row>
    <row r="10908" spans="5:7" x14ac:dyDescent="0.25">
      <c r="E10908" s="31"/>
      <c r="F10908" s="31"/>
      <c r="G10908" s="31"/>
    </row>
    <row r="10909" spans="5:7" x14ac:dyDescent="0.25">
      <c r="E10909" s="31"/>
      <c r="F10909" s="31"/>
      <c r="G10909" s="31"/>
    </row>
    <row r="10910" spans="5:7" x14ac:dyDescent="0.25">
      <c r="E10910" s="31"/>
      <c r="F10910" s="31"/>
      <c r="G10910" s="31"/>
    </row>
    <row r="10911" spans="5:7" x14ac:dyDescent="0.25">
      <c r="E10911" s="31"/>
      <c r="F10911" s="31"/>
      <c r="G10911" s="31"/>
    </row>
    <row r="10912" spans="5:7" x14ac:dyDescent="0.25">
      <c r="E10912" s="31"/>
      <c r="F10912" s="31"/>
      <c r="G10912" s="31"/>
    </row>
    <row r="10913" spans="5:7" x14ac:dyDescent="0.25">
      <c r="E10913" s="31"/>
      <c r="F10913" s="31"/>
      <c r="G10913" s="31"/>
    </row>
    <row r="10914" spans="5:7" x14ac:dyDescent="0.25">
      <c r="E10914" s="31"/>
      <c r="F10914" s="31"/>
      <c r="G10914" s="31"/>
    </row>
    <row r="10915" spans="5:7" x14ac:dyDescent="0.25">
      <c r="E10915" s="31"/>
      <c r="F10915" s="31"/>
      <c r="G10915" s="31"/>
    </row>
    <row r="10916" spans="5:7" x14ac:dyDescent="0.25">
      <c r="E10916" s="31"/>
      <c r="F10916" s="31"/>
      <c r="G10916" s="31"/>
    </row>
    <row r="10917" spans="5:7" x14ac:dyDescent="0.25">
      <c r="E10917" s="31"/>
      <c r="F10917" s="31"/>
      <c r="G10917" s="31"/>
    </row>
    <row r="10918" spans="5:7" x14ac:dyDescent="0.25">
      <c r="E10918" s="31"/>
      <c r="F10918" s="31"/>
      <c r="G10918" s="31"/>
    </row>
    <row r="10919" spans="5:7" x14ac:dyDescent="0.25">
      <c r="E10919" s="31"/>
      <c r="F10919" s="31"/>
      <c r="G10919" s="31"/>
    </row>
    <row r="10920" spans="5:7" x14ac:dyDescent="0.25">
      <c r="E10920" s="31"/>
      <c r="F10920" s="31"/>
      <c r="G10920" s="31"/>
    </row>
    <row r="10921" spans="5:7" x14ac:dyDescent="0.25">
      <c r="E10921" s="31"/>
      <c r="F10921" s="31"/>
      <c r="G10921" s="31"/>
    </row>
    <row r="10922" spans="5:7" x14ac:dyDescent="0.25">
      <c r="E10922" s="31"/>
      <c r="F10922" s="31"/>
      <c r="G10922" s="31"/>
    </row>
    <row r="10923" spans="5:7" x14ac:dyDescent="0.25">
      <c r="E10923" s="31"/>
      <c r="F10923" s="31"/>
      <c r="G10923" s="31"/>
    </row>
    <row r="10924" spans="5:7" x14ac:dyDescent="0.25">
      <c r="E10924" s="31"/>
      <c r="F10924" s="31"/>
      <c r="G10924" s="31"/>
    </row>
    <row r="10925" spans="5:7" x14ac:dyDescent="0.25">
      <c r="E10925" s="31"/>
      <c r="F10925" s="31"/>
      <c r="G10925" s="31"/>
    </row>
    <row r="10926" spans="5:7" x14ac:dyDescent="0.25">
      <c r="E10926" s="31"/>
      <c r="F10926" s="31"/>
      <c r="G10926" s="31"/>
    </row>
    <row r="10927" spans="5:7" x14ac:dyDescent="0.25">
      <c r="E10927" s="31"/>
      <c r="F10927" s="31"/>
      <c r="G10927" s="31"/>
    </row>
    <row r="10928" spans="5:7" x14ac:dyDescent="0.25">
      <c r="E10928" s="31"/>
      <c r="F10928" s="31"/>
      <c r="G10928" s="31"/>
    </row>
    <row r="10929" spans="5:7" x14ac:dyDescent="0.25">
      <c r="E10929" s="31"/>
      <c r="F10929" s="31"/>
      <c r="G10929" s="31"/>
    </row>
    <row r="10930" spans="5:7" x14ac:dyDescent="0.25">
      <c r="E10930" s="31"/>
      <c r="F10930" s="31"/>
      <c r="G10930" s="31"/>
    </row>
    <row r="10931" spans="5:7" x14ac:dyDescent="0.25">
      <c r="E10931" s="31"/>
      <c r="F10931" s="31"/>
      <c r="G10931" s="31"/>
    </row>
    <row r="10932" spans="5:7" x14ac:dyDescent="0.25">
      <c r="E10932" s="31"/>
      <c r="F10932" s="31"/>
      <c r="G10932" s="31"/>
    </row>
    <row r="10933" spans="5:7" x14ac:dyDescent="0.25">
      <c r="E10933" s="31"/>
      <c r="F10933" s="31"/>
      <c r="G10933" s="31"/>
    </row>
    <row r="10934" spans="5:7" x14ac:dyDescent="0.25">
      <c r="E10934" s="31"/>
      <c r="F10934" s="31"/>
      <c r="G10934" s="31"/>
    </row>
    <row r="10935" spans="5:7" x14ac:dyDescent="0.25">
      <c r="E10935" s="31"/>
      <c r="F10935" s="31"/>
      <c r="G10935" s="31"/>
    </row>
    <row r="10936" spans="5:7" x14ac:dyDescent="0.25">
      <c r="E10936" s="31"/>
      <c r="F10936" s="31"/>
      <c r="G10936" s="31"/>
    </row>
    <row r="10937" spans="5:7" x14ac:dyDescent="0.25">
      <c r="E10937" s="31"/>
      <c r="F10937" s="31"/>
      <c r="G10937" s="31"/>
    </row>
    <row r="10938" spans="5:7" x14ac:dyDescent="0.25">
      <c r="E10938" s="31"/>
      <c r="F10938" s="31"/>
      <c r="G10938" s="31"/>
    </row>
    <row r="10939" spans="5:7" x14ac:dyDescent="0.25">
      <c r="E10939" s="31"/>
      <c r="F10939" s="31"/>
      <c r="G10939" s="31"/>
    </row>
    <row r="10940" spans="5:7" x14ac:dyDescent="0.25">
      <c r="E10940" s="31"/>
      <c r="F10940" s="31"/>
      <c r="G10940" s="31"/>
    </row>
    <row r="10941" spans="5:7" x14ac:dyDescent="0.25">
      <c r="E10941" s="31"/>
      <c r="F10941" s="31"/>
      <c r="G10941" s="31"/>
    </row>
    <row r="10942" spans="5:7" x14ac:dyDescent="0.25">
      <c r="E10942" s="31"/>
      <c r="F10942" s="31"/>
      <c r="G10942" s="31"/>
    </row>
    <row r="10943" spans="5:7" x14ac:dyDescent="0.25">
      <c r="E10943" s="31"/>
      <c r="F10943" s="31"/>
      <c r="G10943" s="31"/>
    </row>
    <row r="10944" spans="5:7" x14ac:dyDescent="0.25">
      <c r="E10944" s="31"/>
      <c r="F10944" s="31"/>
      <c r="G10944" s="31"/>
    </row>
    <row r="10945" spans="5:7" x14ac:dyDescent="0.25">
      <c r="E10945" s="31"/>
      <c r="F10945" s="31"/>
      <c r="G10945" s="31"/>
    </row>
    <row r="10946" spans="5:7" x14ac:dyDescent="0.25">
      <c r="E10946" s="31"/>
      <c r="F10946" s="31"/>
      <c r="G10946" s="31"/>
    </row>
    <row r="10947" spans="5:7" x14ac:dyDescent="0.25">
      <c r="E10947" s="31"/>
      <c r="F10947" s="31"/>
      <c r="G10947" s="31"/>
    </row>
    <row r="10948" spans="5:7" x14ac:dyDescent="0.25">
      <c r="E10948" s="31"/>
      <c r="F10948" s="31"/>
      <c r="G10948" s="31"/>
    </row>
    <row r="10949" spans="5:7" x14ac:dyDescent="0.25">
      <c r="E10949" s="31"/>
      <c r="F10949" s="31"/>
      <c r="G10949" s="31"/>
    </row>
    <row r="10950" spans="5:7" x14ac:dyDescent="0.25">
      <c r="E10950" s="31"/>
      <c r="F10950" s="31"/>
      <c r="G10950" s="31"/>
    </row>
    <row r="10951" spans="5:7" x14ac:dyDescent="0.25">
      <c r="E10951" s="31"/>
      <c r="F10951" s="31"/>
      <c r="G10951" s="31"/>
    </row>
    <row r="10952" spans="5:7" x14ac:dyDescent="0.25">
      <c r="E10952" s="31"/>
      <c r="F10952" s="31"/>
      <c r="G10952" s="31"/>
    </row>
    <row r="10953" spans="5:7" x14ac:dyDescent="0.25">
      <c r="E10953" s="31"/>
      <c r="F10953" s="31"/>
      <c r="G10953" s="31"/>
    </row>
    <row r="10954" spans="5:7" x14ac:dyDescent="0.25">
      <c r="E10954" s="31"/>
      <c r="F10954" s="31"/>
      <c r="G10954" s="31"/>
    </row>
    <row r="10955" spans="5:7" x14ac:dyDescent="0.25">
      <c r="E10955" s="31"/>
      <c r="F10955" s="31"/>
      <c r="G10955" s="31"/>
    </row>
    <row r="10956" spans="5:7" x14ac:dyDescent="0.25">
      <c r="E10956" s="31"/>
      <c r="F10956" s="31"/>
      <c r="G10956" s="31"/>
    </row>
    <row r="10957" spans="5:7" x14ac:dyDescent="0.25">
      <c r="E10957" s="31"/>
      <c r="F10957" s="31"/>
      <c r="G10957" s="31"/>
    </row>
    <row r="10958" spans="5:7" x14ac:dyDescent="0.25">
      <c r="E10958" s="31"/>
      <c r="F10958" s="31"/>
      <c r="G10958" s="31"/>
    </row>
    <row r="10959" spans="5:7" x14ac:dyDescent="0.25">
      <c r="E10959" s="31"/>
      <c r="F10959" s="31"/>
      <c r="G10959" s="31"/>
    </row>
    <row r="10960" spans="5:7" x14ac:dyDescent="0.25">
      <c r="E10960" s="31"/>
      <c r="F10960" s="31"/>
      <c r="G10960" s="31"/>
    </row>
    <row r="10961" spans="5:7" x14ac:dyDescent="0.25">
      <c r="E10961" s="31"/>
      <c r="F10961" s="31"/>
      <c r="G10961" s="31"/>
    </row>
    <row r="10962" spans="5:7" x14ac:dyDescent="0.25">
      <c r="E10962" s="31"/>
      <c r="F10962" s="31"/>
      <c r="G10962" s="31"/>
    </row>
    <row r="10963" spans="5:7" x14ac:dyDescent="0.25">
      <c r="E10963" s="31"/>
      <c r="F10963" s="31"/>
      <c r="G10963" s="31"/>
    </row>
    <row r="10964" spans="5:7" x14ac:dyDescent="0.25">
      <c r="E10964" s="31"/>
      <c r="F10964" s="31"/>
      <c r="G10964" s="31"/>
    </row>
    <row r="10965" spans="5:7" x14ac:dyDescent="0.25">
      <c r="E10965" s="31"/>
      <c r="F10965" s="31"/>
      <c r="G10965" s="31"/>
    </row>
    <row r="10966" spans="5:7" x14ac:dyDescent="0.25">
      <c r="E10966" s="31"/>
      <c r="F10966" s="31"/>
      <c r="G10966" s="31"/>
    </row>
    <row r="10967" spans="5:7" x14ac:dyDescent="0.25">
      <c r="E10967" s="31"/>
      <c r="F10967" s="31"/>
      <c r="G10967" s="31"/>
    </row>
    <row r="10968" spans="5:7" x14ac:dyDescent="0.25">
      <c r="E10968" s="31"/>
      <c r="F10968" s="31"/>
      <c r="G10968" s="31"/>
    </row>
    <row r="10969" spans="5:7" x14ac:dyDescent="0.25">
      <c r="E10969" s="31"/>
      <c r="F10969" s="31"/>
      <c r="G10969" s="31"/>
    </row>
    <row r="10970" spans="5:7" x14ac:dyDescent="0.25">
      <c r="E10970" s="31"/>
      <c r="F10970" s="31"/>
      <c r="G10970" s="31"/>
    </row>
    <row r="10971" spans="5:7" x14ac:dyDescent="0.25">
      <c r="E10971" s="31"/>
      <c r="F10971" s="31"/>
      <c r="G10971" s="31"/>
    </row>
    <row r="10972" spans="5:7" x14ac:dyDescent="0.25">
      <c r="E10972" s="31"/>
      <c r="F10972" s="31"/>
      <c r="G10972" s="31"/>
    </row>
    <row r="10973" spans="5:7" x14ac:dyDescent="0.25">
      <c r="E10973" s="31"/>
      <c r="F10973" s="31"/>
      <c r="G10973" s="31"/>
    </row>
    <row r="10974" spans="5:7" x14ac:dyDescent="0.25">
      <c r="E10974" s="31"/>
      <c r="F10974" s="31"/>
      <c r="G10974" s="31"/>
    </row>
    <row r="10975" spans="5:7" x14ac:dyDescent="0.25">
      <c r="E10975" s="31"/>
      <c r="F10975" s="31"/>
      <c r="G10975" s="31"/>
    </row>
    <row r="10976" spans="5:7" x14ac:dyDescent="0.25">
      <c r="E10976" s="31"/>
      <c r="F10976" s="31"/>
      <c r="G10976" s="31"/>
    </row>
    <row r="10977" spans="5:7" x14ac:dyDescent="0.25">
      <c r="E10977" s="31"/>
      <c r="F10977" s="31"/>
      <c r="G10977" s="31"/>
    </row>
    <row r="10978" spans="5:7" x14ac:dyDescent="0.25">
      <c r="E10978" s="31"/>
      <c r="F10978" s="31"/>
      <c r="G10978" s="31"/>
    </row>
    <row r="10979" spans="5:7" x14ac:dyDescent="0.25">
      <c r="E10979" s="31"/>
      <c r="F10979" s="31"/>
      <c r="G10979" s="31"/>
    </row>
    <row r="10980" spans="5:7" x14ac:dyDescent="0.25">
      <c r="E10980" s="31"/>
      <c r="F10980" s="31"/>
      <c r="G10980" s="31"/>
    </row>
    <row r="10981" spans="5:7" x14ac:dyDescent="0.25">
      <c r="E10981" s="31"/>
      <c r="F10981" s="31"/>
      <c r="G10981" s="31"/>
    </row>
    <row r="10982" spans="5:7" x14ac:dyDescent="0.25">
      <c r="E10982" s="31"/>
      <c r="F10982" s="31"/>
      <c r="G10982" s="31"/>
    </row>
    <row r="10983" spans="5:7" x14ac:dyDescent="0.25">
      <c r="E10983" s="31"/>
      <c r="F10983" s="31"/>
      <c r="G10983" s="31"/>
    </row>
    <row r="10984" spans="5:7" x14ac:dyDescent="0.25">
      <c r="E10984" s="31"/>
      <c r="F10984" s="31"/>
      <c r="G10984" s="31"/>
    </row>
    <row r="10985" spans="5:7" x14ac:dyDescent="0.25">
      <c r="E10985" s="31"/>
      <c r="F10985" s="31"/>
      <c r="G10985" s="31"/>
    </row>
    <row r="10986" spans="5:7" x14ac:dyDescent="0.25">
      <c r="E10986" s="31"/>
      <c r="F10986" s="31"/>
      <c r="G10986" s="31"/>
    </row>
    <row r="10987" spans="5:7" x14ac:dyDescent="0.25">
      <c r="E10987" s="31"/>
      <c r="F10987" s="31"/>
      <c r="G10987" s="31"/>
    </row>
    <row r="10988" spans="5:7" x14ac:dyDescent="0.25">
      <c r="E10988" s="31"/>
      <c r="F10988" s="31"/>
      <c r="G10988" s="31"/>
    </row>
    <row r="10989" spans="5:7" x14ac:dyDescent="0.25">
      <c r="E10989" s="31"/>
      <c r="F10989" s="31"/>
      <c r="G10989" s="31"/>
    </row>
    <row r="10990" spans="5:7" x14ac:dyDescent="0.25">
      <c r="E10990" s="31"/>
      <c r="F10990" s="31"/>
      <c r="G10990" s="31"/>
    </row>
    <row r="10991" spans="5:7" x14ac:dyDescent="0.25">
      <c r="E10991" s="31"/>
      <c r="F10991" s="31"/>
      <c r="G10991" s="31"/>
    </row>
    <row r="10992" spans="5:7" x14ac:dyDescent="0.25">
      <c r="E10992" s="31"/>
      <c r="F10992" s="31"/>
      <c r="G10992" s="31"/>
    </row>
    <row r="10993" spans="5:7" x14ac:dyDescent="0.25">
      <c r="E10993" s="31"/>
      <c r="F10993" s="31"/>
      <c r="G10993" s="31"/>
    </row>
    <row r="10994" spans="5:7" x14ac:dyDescent="0.25">
      <c r="E10994" s="31"/>
      <c r="F10994" s="31"/>
      <c r="G10994" s="31"/>
    </row>
    <row r="10995" spans="5:7" x14ac:dyDescent="0.25">
      <c r="E10995" s="31"/>
      <c r="F10995" s="31"/>
      <c r="G10995" s="31"/>
    </row>
    <row r="10996" spans="5:7" x14ac:dyDescent="0.25">
      <c r="E10996" s="31"/>
      <c r="F10996" s="31"/>
      <c r="G10996" s="31"/>
    </row>
    <row r="10997" spans="5:7" x14ac:dyDescent="0.25">
      <c r="E10997" s="31"/>
      <c r="F10997" s="31"/>
      <c r="G10997" s="31"/>
    </row>
    <row r="10998" spans="5:7" x14ac:dyDescent="0.25">
      <c r="E10998" s="31"/>
      <c r="F10998" s="31"/>
      <c r="G10998" s="31"/>
    </row>
    <row r="10999" spans="5:7" x14ac:dyDescent="0.25">
      <c r="E10999" s="31"/>
      <c r="F10999" s="31"/>
      <c r="G10999" s="31"/>
    </row>
    <row r="11000" spans="5:7" x14ac:dyDescent="0.25">
      <c r="E11000" s="31"/>
      <c r="F11000" s="31"/>
      <c r="G11000" s="31"/>
    </row>
    <row r="11001" spans="5:7" x14ac:dyDescent="0.25">
      <c r="E11001" s="31"/>
      <c r="F11001" s="31"/>
      <c r="G11001" s="31"/>
    </row>
    <row r="11002" spans="5:7" x14ac:dyDescent="0.25">
      <c r="E11002" s="31"/>
      <c r="F11002" s="31"/>
      <c r="G11002" s="31"/>
    </row>
    <row r="11003" spans="5:7" x14ac:dyDescent="0.25">
      <c r="E11003" s="31"/>
      <c r="F11003" s="31"/>
      <c r="G11003" s="31"/>
    </row>
    <row r="11004" spans="5:7" x14ac:dyDescent="0.25">
      <c r="E11004" s="31"/>
      <c r="F11004" s="31"/>
      <c r="G11004" s="31"/>
    </row>
    <row r="11005" spans="5:7" x14ac:dyDescent="0.25">
      <c r="E11005" s="31"/>
      <c r="F11005" s="31"/>
      <c r="G11005" s="31"/>
    </row>
    <row r="11006" spans="5:7" x14ac:dyDescent="0.25">
      <c r="E11006" s="31"/>
      <c r="F11006" s="31"/>
      <c r="G11006" s="31"/>
    </row>
    <row r="11007" spans="5:7" x14ac:dyDescent="0.25">
      <c r="E11007" s="31"/>
      <c r="F11007" s="31"/>
      <c r="G11007" s="31"/>
    </row>
    <row r="11008" spans="5:7" x14ac:dyDescent="0.25">
      <c r="E11008" s="31"/>
      <c r="F11008" s="31"/>
      <c r="G11008" s="31"/>
    </row>
    <row r="11009" spans="5:7" x14ac:dyDescent="0.25">
      <c r="E11009" s="31"/>
      <c r="F11009" s="31"/>
      <c r="G11009" s="31"/>
    </row>
    <row r="11010" spans="5:7" x14ac:dyDescent="0.25">
      <c r="E11010" s="31"/>
      <c r="F11010" s="31"/>
      <c r="G11010" s="31"/>
    </row>
    <row r="11011" spans="5:7" x14ac:dyDescent="0.25">
      <c r="E11011" s="31"/>
      <c r="F11011" s="31"/>
      <c r="G11011" s="31"/>
    </row>
    <row r="11012" spans="5:7" x14ac:dyDescent="0.25">
      <c r="E11012" s="31"/>
      <c r="F11012" s="31"/>
      <c r="G11012" s="31"/>
    </row>
    <row r="11013" spans="5:7" x14ac:dyDescent="0.25">
      <c r="E11013" s="31"/>
      <c r="F11013" s="31"/>
      <c r="G11013" s="31"/>
    </row>
    <row r="11014" spans="5:7" x14ac:dyDescent="0.25">
      <c r="E11014" s="31"/>
      <c r="F11014" s="31"/>
      <c r="G11014" s="31"/>
    </row>
    <row r="11015" spans="5:7" x14ac:dyDescent="0.25">
      <c r="E11015" s="31"/>
      <c r="F11015" s="31"/>
      <c r="G11015" s="31"/>
    </row>
    <row r="11016" spans="5:7" x14ac:dyDescent="0.25">
      <c r="E11016" s="31"/>
      <c r="F11016" s="31"/>
      <c r="G11016" s="31"/>
    </row>
    <row r="11017" spans="5:7" x14ac:dyDescent="0.25">
      <c r="E11017" s="31"/>
      <c r="F11017" s="31"/>
      <c r="G11017" s="31"/>
    </row>
    <row r="11018" spans="5:7" x14ac:dyDescent="0.25">
      <c r="E11018" s="31"/>
      <c r="F11018" s="31"/>
      <c r="G11018" s="31"/>
    </row>
    <row r="11019" spans="5:7" x14ac:dyDescent="0.25">
      <c r="E11019" s="31"/>
      <c r="F11019" s="31"/>
      <c r="G11019" s="31"/>
    </row>
    <row r="11020" spans="5:7" x14ac:dyDescent="0.25">
      <c r="E11020" s="31"/>
      <c r="F11020" s="31"/>
      <c r="G11020" s="31"/>
    </row>
    <row r="11021" spans="5:7" x14ac:dyDescent="0.25">
      <c r="E11021" s="31"/>
      <c r="F11021" s="31"/>
      <c r="G11021" s="31"/>
    </row>
    <row r="11022" spans="5:7" x14ac:dyDescent="0.25">
      <c r="E11022" s="31"/>
      <c r="F11022" s="31"/>
      <c r="G11022" s="31"/>
    </row>
    <row r="11023" spans="5:7" x14ac:dyDescent="0.25">
      <c r="E11023" s="31"/>
      <c r="F11023" s="31"/>
      <c r="G11023" s="31"/>
    </row>
    <row r="11024" spans="5:7" x14ac:dyDescent="0.25">
      <c r="E11024" s="31"/>
      <c r="F11024" s="31"/>
      <c r="G11024" s="31"/>
    </row>
    <row r="11025" spans="5:7" x14ac:dyDescent="0.25">
      <c r="E11025" s="31"/>
      <c r="F11025" s="31"/>
      <c r="G11025" s="31"/>
    </row>
    <row r="11026" spans="5:7" x14ac:dyDescent="0.25">
      <c r="E11026" s="31"/>
      <c r="F11026" s="31"/>
      <c r="G11026" s="31"/>
    </row>
    <row r="11027" spans="5:7" x14ac:dyDescent="0.25">
      <c r="E11027" s="31"/>
      <c r="F11027" s="31"/>
      <c r="G11027" s="31"/>
    </row>
    <row r="11028" spans="5:7" x14ac:dyDescent="0.25">
      <c r="E11028" s="31"/>
      <c r="F11028" s="31"/>
      <c r="G11028" s="31"/>
    </row>
    <row r="11029" spans="5:7" x14ac:dyDescent="0.25">
      <c r="E11029" s="31"/>
      <c r="F11029" s="31"/>
      <c r="G11029" s="31"/>
    </row>
    <row r="11030" spans="5:7" x14ac:dyDescent="0.25">
      <c r="E11030" s="31"/>
      <c r="F11030" s="31"/>
      <c r="G11030" s="31"/>
    </row>
    <row r="11031" spans="5:7" x14ac:dyDescent="0.25">
      <c r="E11031" s="31"/>
      <c r="F11031" s="31"/>
      <c r="G11031" s="31"/>
    </row>
    <row r="11032" spans="5:7" x14ac:dyDescent="0.25">
      <c r="E11032" s="31"/>
      <c r="F11032" s="31"/>
      <c r="G11032" s="31"/>
    </row>
    <row r="11033" spans="5:7" x14ac:dyDescent="0.25">
      <c r="E11033" s="31"/>
      <c r="F11033" s="31"/>
      <c r="G11033" s="31"/>
    </row>
    <row r="11034" spans="5:7" x14ac:dyDescent="0.25">
      <c r="E11034" s="31"/>
      <c r="F11034" s="31"/>
      <c r="G11034" s="31"/>
    </row>
    <row r="11035" spans="5:7" x14ac:dyDescent="0.25">
      <c r="E11035" s="31"/>
      <c r="F11035" s="31"/>
      <c r="G11035" s="31"/>
    </row>
    <row r="11036" spans="5:7" x14ac:dyDescent="0.25">
      <c r="E11036" s="31"/>
      <c r="F11036" s="31"/>
      <c r="G11036" s="31"/>
    </row>
    <row r="11037" spans="5:7" x14ac:dyDescent="0.25">
      <c r="E11037" s="31"/>
      <c r="F11037" s="31"/>
      <c r="G11037" s="31"/>
    </row>
    <row r="11038" spans="5:7" x14ac:dyDescent="0.25">
      <c r="E11038" s="31"/>
      <c r="F11038" s="31"/>
      <c r="G11038" s="31"/>
    </row>
    <row r="11039" spans="5:7" x14ac:dyDescent="0.25">
      <c r="E11039" s="31"/>
      <c r="F11039" s="31"/>
      <c r="G11039" s="31"/>
    </row>
    <row r="11040" spans="5:7" x14ac:dyDescent="0.25">
      <c r="E11040" s="31"/>
      <c r="F11040" s="31"/>
      <c r="G11040" s="31"/>
    </row>
    <row r="11041" spans="5:7" x14ac:dyDescent="0.25">
      <c r="E11041" s="31"/>
      <c r="F11041" s="31"/>
      <c r="G11041" s="31"/>
    </row>
    <row r="11042" spans="5:7" x14ac:dyDescent="0.25">
      <c r="E11042" s="31"/>
      <c r="F11042" s="31"/>
      <c r="G11042" s="31"/>
    </row>
    <row r="11043" spans="5:7" x14ac:dyDescent="0.25">
      <c r="E11043" s="31"/>
      <c r="F11043" s="31"/>
      <c r="G11043" s="31"/>
    </row>
    <row r="11044" spans="5:7" x14ac:dyDescent="0.25">
      <c r="E11044" s="31"/>
      <c r="F11044" s="31"/>
      <c r="G11044" s="31"/>
    </row>
    <row r="11045" spans="5:7" x14ac:dyDescent="0.25">
      <c r="E11045" s="31"/>
      <c r="F11045" s="31"/>
      <c r="G11045" s="31"/>
    </row>
    <row r="11046" spans="5:7" x14ac:dyDescent="0.25">
      <c r="E11046" s="31"/>
      <c r="F11046" s="31"/>
      <c r="G11046" s="31"/>
    </row>
    <row r="11047" spans="5:7" x14ac:dyDescent="0.25">
      <c r="E11047" s="31"/>
      <c r="F11047" s="31"/>
      <c r="G11047" s="31"/>
    </row>
    <row r="11048" spans="5:7" x14ac:dyDescent="0.25">
      <c r="E11048" s="31"/>
      <c r="F11048" s="31"/>
      <c r="G11048" s="31"/>
    </row>
    <row r="11049" spans="5:7" x14ac:dyDescent="0.25">
      <c r="E11049" s="31"/>
      <c r="F11049" s="31"/>
      <c r="G11049" s="31"/>
    </row>
    <row r="11050" spans="5:7" x14ac:dyDescent="0.25">
      <c r="E11050" s="31"/>
      <c r="F11050" s="31"/>
      <c r="G11050" s="31"/>
    </row>
    <row r="11051" spans="5:7" x14ac:dyDescent="0.25">
      <c r="E11051" s="31"/>
      <c r="F11051" s="31"/>
      <c r="G11051" s="31"/>
    </row>
    <row r="11052" spans="5:7" x14ac:dyDescent="0.25">
      <c r="E11052" s="31"/>
      <c r="F11052" s="31"/>
      <c r="G11052" s="31"/>
    </row>
    <row r="11053" spans="5:7" x14ac:dyDescent="0.25">
      <c r="E11053" s="31"/>
      <c r="F11053" s="31"/>
      <c r="G11053" s="31"/>
    </row>
    <row r="11054" spans="5:7" x14ac:dyDescent="0.25">
      <c r="E11054" s="31"/>
      <c r="F11054" s="31"/>
      <c r="G11054" s="31"/>
    </row>
    <row r="11055" spans="5:7" x14ac:dyDescent="0.25">
      <c r="E11055" s="31"/>
      <c r="F11055" s="31"/>
      <c r="G11055" s="31"/>
    </row>
    <row r="11056" spans="5:7" x14ac:dyDescent="0.25">
      <c r="E11056" s="31"/>
      <c r="F11056" s="31"/>
      <c r="G11056" s="31"/>
    </row>
    <row r="11057" spans="5:7" x14ac:dyDescent="0.25">
      <c r="E11057" s="31"/>
      <c r="F11057" s="31"/>
      <c r="G11057" s="31"/>
    </row>
    <row r="11058" spans="5:7" x14ac:dyDescent="0.25">
      <c r="E11058" s="31"/>
      <c r="F11058" s="31"/>
      <c r="G11058" s="31"/>
    </row>
    <row r="11059" spans="5:7" x14ac:dyDescent="0.25">
      <c r="E11059" s="31"/>
      <c r="F11059" s="31"/>
      <c r="G11059" s="31"/>
    </row>
    <row r="11060" spans="5:7" x14ac:dyDescent="0.25">
      <c r="E11060" s="31"/>
      <c r="F11060" s="31"/>
      <c r="G11060" s="31"/>
    </row>
    <row r="11061" spans="5:7" x14ac:dyDescent="0.25">
      <c r="E11061" s="31"/>
      <c r="F11061" s="31"/>
      <c r="G11061" s="31"/>
    </row>
    <row r="11062" spans="5:7" x14ac:dyDescent="0.25">
      <c r="E11062" s="31"/>
      <c r="F11062" s="31"/>
      <c r="G11062" s="31"/>
    </row>
    <row r="11063" spans="5:7" x14ac:dyDescent="0.25">
      <c r="E11063" s="31"/>
      <c r="F11063" s="31"/>
      <c r="G11063" s="31"/>
    </row>
    <row r="11064" spans="5:7" x14ac:dyDescent="0.25">
      <c r="E11064" s="31"/>
      <c r="F11064" s="31"/>
      <c r="G11064" s="31"/>
    </row>
    <row r="11065" spans="5:7" x14ac:dyDescent="0.25">
      <c r="E11065" s="31"/>
      <c r="F11065" s="31"/>
      <c r="G11065" s="31"/>
    </row>
    <row r="11066" spans="5:7" x14ac:dyDescent="0.25">
      <c r="E11066" s="31"/>
      <c r="F11066" s="31"/>
      <c r="G11066" s="31"/>
    </row>
    <row r="11067" spans="5:7" x14ac:dyDescent="0.25">
      <c r="E11067" s="31"/>
      <c r="F11067" s="31"/>
      <c r="G11067" s="31"/>
    </row>
    <row r="11068" spans="5:7" x14ac:dyDescent="0.25">
      <c r="E11068" s="31"/>
      <c r="F11068" s="31"/>
      <c r="G11068" s="31"/>
    </row>
    <row r="11069" spans="5:7" x14ac:dyDescent="0.25">
      <c r="E11069" s="31"/>
      <c r="F11069" s="31"/>
      <c r="G11069" s="31"/>
    </row>
    <row r="11070" spans="5:7" x14ac:dyDescent="0.25">
      <c r="E11070" s="31"/>
      <c r="F11070" s="31"/>
      <c r="G11070" s="31"/>
    </row>
    <row r="11071" spans="5:7" x14ac:dyDescent="0.25">
      <c r="E11071" s="31"/>
      <c r="F11071" s="31"/>
      <c r="G11071" s="31"/>
    </row>
    <row r="11072" spans="5:7" x14ac:dyDescent="0.25">
      <c r="E11072" s="31"/>
      <c r="F11072" s="31"/>
      <c r="G11072" s="31"/>
    </row>
    <row r="11073" spans="5:7" x14ac:dyDescent="0.25">
      <c r="E11073" s="31"/>
      <c r="F11073" s="31"/>
      <c r="G11073" s="31"/>
    </row>
    <row r="11074" spans="5:7" x14ac:dyDescent="0.25">
      <c r="E11074" s="31"/>
      <c r="F11074" s="31"/>
      <c r="G11074" s="31"/>
    </row>
    <row r="11075" spans="5:7" x14ac:dyDescent="0.25">
      <c r="E11075" s="31"/>
      <c r="F11075" s="31"/>
      <c r="G11075" s="31"/>
    </row>
    <row r="11076" spans="5:7" x14ac:dyDescent="0.25">
      <c r="E11076" s="31"/>
      <c r="F11076" s="31"/>
      <c r="G11076" s="31"/>
    </row>
    <row r="11077" spans="5:7" x14ac:dyDescent="0.25">
      <c r="E11077" s="31"/>
      <c r="F11077" s="31"/>
      <c r="G11077" s="31"/>
    </row>
    <row r="11078" spans="5:7" x14ac:dyDescent="0.25">
      <c r="E11078" s="31"/>
      <c r="F11078" s="31"/>
      <c r="G11078" s="31"/>
    </row>
    <row r="11079" spans="5:7" x14ac:dyDescent="0.25">
      <c r="E11079" s="31"/>
      <c r="F11079" s="31"/>
      <c r="G11079" s="31"/>
    </row>
    <row r="11080" spans="5:7" x14ac:dyDescent="0.25">
      <c r="E11080" s="31"/>
      <c r="F11080" s="31"/>
      <c r="G11080" s="31"/>
    </row>
    <row r="11081" spans="5:7" x14ac:dyDescent="0.25">
      <c r="E11081" s="31"/>
      <c r="F11081" s="31"/>
      <c r="G11081" s="31"/>
    </row>
    <row r="11082" spans="5:7" x14ac:dyDescent="0.25">
      <c r="E11082" s="31"/>
      <c r="F11082" s="31"/>
      <c r="G11082" s="31"/>
    </row>
    <row r="11083" spans="5:7" x14ac:dyDescent="0.25">
      <c r="E11083" s="31"/>
      <c r="F11083" s="31"/>
      <c r="G11083" s="31"/>
    </row>
    <row r="11084" spans="5:7" x14ac:dyDescent="0.25">
      <c r="E11084" s="31"/>
      <c r="F11084" s="31"/>
      <c r="G11084" s="31"/>
    </row>
    <row r="11085" spans="5:7" x14ac:dyDescent="0.25">
      <c r="E11085" s="31"/>
      <c r="F11085" s="31"/>
      <c r="G11085" s="31"/>
    </row>
    <row r="11086" spans="5:7" x14ac:dyDescent="0.25">
      <c r="E11086" s="31"/>
      <c r="F11086" s="31"/>
      <c r="G11086" s="31"/>
    </row>
    <row r="11087" spans="5:7" x14ac:dyDescent="0.25">
      <c r="E11087" s="31"/>
      <c r="F11087" s="31"/>
      <c r="G11087" s="31"/>
    </row>
    <row r="11088" spans="5:7" x14ac:dyDescent="0.25">
      <c r="E11088" s="31"/>
      <c r="F11088" s="31"/>
      <c r="G11088" s="31"/>
    </row>
    <row r="11089" spans="5:7" x14ac:dyDescent="0.25">
      <c r="E11089" s="31"/>
      <c r="F11089" s="31"/>
      <c r="G11089" s="31"/>
    </row>
    <row r="11090" spans="5:7" x14ac:dyDescent="0.25">
      <c r="E11090" s="31"/>
      <c r="F11090" s="31"/>
      <c r="G11090" s="31"/>
    </row>
    <row r="11091" spans="5:7" x14ac:dyDescent="0.25">
      <c r="E11091" s="31"/>
      <c r="F11091" s="31"/>
      <c r="G11091" s="31"/>
    </row>
    <row r="11092" spans="5:7" x14ac:dyDescent="0.25">
      <c r="E11092" s="31"/>
      <c r="F11092" s="31"/>
      <c r="G11092" s="31"/>
    </row>
    <row r="11093" spans="5:7" x14ac:dyDescent="0.25">
      <c r="E11093" s="31"/>
      <c r="F11093" s="31"/>
      <c r="G11093" s="31"/>
    </row>
    <row r="11094" spans="5:7" x14ac:dyDescent="0.25">
      <c r="E11094" s="31"/>
      <c r="F11094" s="31"/>
      <c r="G11094" s="31"/>
    </row>
    <row r="11095" spans="5:7" x14ac:dyDescent="0.25">
      <c r="E11095" s="31"/>
      <c r="F11095" s="31"/>
      <c r="G11095" s="31"/>
    </row>
    <row r="11096" spans="5:7" x14ac:dyDescent="0.25">
      <c r="E11096" s="31"/>
      <c r="F11096" s="31"/>
      <c r="G11096" s="31"/>
    </row>
    <row r="11097" spans="5:7" x14ac:dyDescent="0.25">
      <c r="E11097" s="31"/>
      <c r="F11097" s="31"/>
      <c r="G11097" s="31"/>
    </row>
    <row r="11098" spans="5:7" x14ac:dyDescent="0.25">
      <c r="E11098" s="31"/>
      <c r="F11098" s="31"/>
      <c r="G11098" s="31"/>
    </row>
    <row r="11099" spans="5:7" x14ac:dyDescent="0.25">
      <c r="E11099" s="31"/>
      <c r="F11099" s="31"/>
      <c r="G11099" s="31"/>
    </row>
    <row r="11100" spans="5:7" x14ac:dyDescent="0.25">
      <c r="E11100" s="31"/>
      <c r="F11100" s="31"/>
      <c r="G11100" s="31"/>
    </row>
    <row r="11101" spans="5:7" x14ac:dyDescent="0.25">
      <c r="E11101" s="31"/>
      <c r="F11101" s="31"/>
      <c r="G11101" s="31"/>
    </row>
    <row r="11102" spans="5:7" x14ac:dyDescent="0.25">
      <c r="E11102" s="31"/>
      <c r="F11102" s="31"/>
      <c r="G11102" s="31"/>
    </row>
    <row r="11103" spans="5:7" x14ac:dyDescent="0.25">
      <c r="E11103" s="31"/>
      <c r="F11103" s="31"/>
      <c r="G11103" s="31"/>
    </row>
    <row r="11104" spans="5:7" x14ac:dyDescent="0.25">
      <c r="E11104" s="31"/>
      <c r="F11104" s="31"/>
      <c r="G11104" s="31"/>
    </row>
    <row r="11105" spans="5:7" x14ac:dyDescent="0.25">
      <c r="E11105" s="31"/>
      <c r="F11105" s="31"/>
      <c r="G11105" s="31"/>
    </row>
    <row r="11106" spans="5:7" x14ac:dyDescent="0.25">
      <c r="E11106" s="31"/>
      <c r="F11106" s="31"/>
      <c r="G11106" s="31"/>
    </row>
    <row r="11107" spans="5:7" x14ac:dyDescent="0.25">
      <c r="E11107" s="31"/>
      <c r="F11107" s="31"/>
      <c r="G11107" s="31"/>
    </row>
    <row r="11108" spans="5:7" x14ac:dyDescent="0.25">
      <c r="E11108" s="31"/>
      <c r="F11108" s="31"/>
      <c r="G11108" s="31"/>
    </row>
    <row r="11109" spans="5:7" x14ac:dyDescent="0.25">
      <c r="E11109" s="31"/>
      <c r="F11109" s="31"/>
      <c r="G11109" s="31"/>
    </row>
    <row r="11110" spans="5:7" x14ac:dyDescent="0.25">
      <c r="E11110" s="31"/>
      <c r="F11110" s="31"/>
      <c r="G11110" s="31"/>
    </row>
    <row r="11111" spans="5:7" x14ac:dyDescent="0.25">
      <c r="E11111" s="31"/>
      <c r="F11111" s="31"/>
      <c r="G11111" s="31"/>
    </row>
    <row r="11112" spans="5:7" x14ac:dyDescent="0.25">
      <c r="E11112" s="31"/>
      <c r="F11112" s="31"/>
      <c r="G11112" s="31"/>
    </row>
    <row r="11113" spans="5:7" x14ac:dyDescent="0.25">
      <c r="E11113" s="31"/>
      <c r="F11113" s="31"/>
      <c r="G11113" s="31"/>
    </row>
    <row r="11114" spans="5:7" x14ac:dyDescent="0.25">
      <c r="E11114" s="31"/>
      <c r="F11114" s="31"/>
      <c r="G11114" s="31"/>
    </row>
    <row r="11115" spans="5:7" x14ac:dyDescent="0.25">
      <c r="E11115" s="31"/>
      <c r="F11115" s="31"/>
      <c r="G11115" s="31"/>
    </row>
    <row r="11116" spans="5:7" x14ac:dyDescent="0.25">
      <c r="E11116" s="31"/>
      <c r="F11116" s="31"/>
      <c r="G11116" s="31"/>
    </row>
    <row r="11117" spans="5:7" x14ac:dyDescent="0.25">
      <c r="E11117" s="31"/>
      <c r="F11117" s="31"/>
      <c r="G11117" s="31"/>
    </row>
    <row r="11118" spans="5:7" x14ac:dyDescent="0.25">
      <c r="E11118" s="31"/>
      <c r="F11118" s="31"/>
      <c r="G11118" s="31"/>
    </row>
    <row r="11119" spans="5:7" x14ac:dyDescent="0.25">
      <c r="E11119" s="31"/>
      <c r="F11119" s="31"/>
      <c r="G11119" s="31"/>
    </row>
    <row r="11120" spans="5:7" x14ac:dyDescent="0.25">
      <c r="E11120" s="31"/>
      <c r="F11120" s="31"/>
      <c r="G11120" s="31"/>
    </row>
    <row r="11121" spans="5:7" x14ac:dyDescent="0.25">
      <c r="E11121" s="31"/>
      <c r="F11121" s="31"/>
      <c r="G11121" s="31"/>
    </row>
    <row r="11122" spans="5:7" x14ac:dyDescent="0.25">
      <c r="E11122" s="31"/>
      <c r="F11122" s="31"/>
      <c r="G11122" s="31"/>
    </row>
    <row r="11123" spans="5:7" x14ac:dyDescent="0.25">
      <c r="E11123" s="31"/>
      <c r="F11123" s="31"/>
      <c r="G11123" s="31"/>
    </row>
    <row r="11124" spans="5:7" x14ac:dyDescent="0.25">
      <c r="E11124" s="31"/>
      <c r="F11124" s="31"/>
      <c r="G11124" s="31"/>
    </row>
    <row r="11125" spans="5:7" x14ac:dyDescent="0.25">
      <c r="E11125" s="31"/>
      <c r="F11125" s="31"/>
      <c r="G11125" s="31"/>
    </row>
    <row r="11126" spans="5:7" x14ac:dyDescent="0.25">
      <c r="E11126" s="31"/>
      <c r="F11126" s="31"/>
      <c r="G11126" s="31"/>
    </row>
    <row r="11127" spans="5:7" x14ac:dyDescent="0.25">
      <c r="E11127" s="31"/>
      <c r="F11127" s="31"/>
      <c r="G11127" s="31"/>
    </row>
    <row r="11128" spans="5:7" x14ac:dyDescent="0.25">
      <c r="E11128" s="31"/>
      <c r="F11128" s="31"/>
      <c r="G11128" s="31"/>
    </row>
    <row r="11129" spans="5:7" x14ac:dyDescent="0.25">
      <c r="E11129" s="31"/>
      <c r="F11129" s="31"/>
      <c r="G11129" s="31"/>
    </row>
    <row r="11130" spans="5:7" x14ac:dyDescent="0.25">
      <c r="E11130" s="31"/>
      <c r="F11130" s="31"/>
      <c r="G11130" s="31"/>
    </row>
    <row r="11131" spans="5:7" x14ac:dyDescent="0.25">
      <c r="E11131" s="31"/>
      <c r="F11131" s="31"/>
      <c r="G11131" s="31"/>
    </row>
    <row r="11132" spans="5:7" x14ac:dyDescent="0.25">
      <c r="E11132" s="31"/>
      <c r="F11132" s="31"/>
      <c r="G11132" s="31"/>
    </row>
    <row r="11133" spans="5:7" x14ac:dyDescent="0.25">
      <c r="E11133" s="31"/>
      <c r="F11133" s="31"/>
      <c r="G11133" s="31"/>
    </row>
    <row r="11134" spans="5:7" x14ac:dyDescent="0.25">
      <c r="E11134" s="31"/>
      <c r="F11134" s="31"/>
      <c r="G11134" s="31"/>
    </row>
    <row r="11135" spans="5:7" x14ac:dyDescent="0.25">
      <c r="E11135" s="31"/>
      <c r="F11135" s="31"/>
      <c r="G11135" s="31"/>
    </row>
    <row r="11136" spans="5:7" x14ac:dyDescent="0.25">
      <c r="E11136" s="31"/>
      <c r="F11136" s="31"/>
      <c r="G11136" s="31"/>
    </row>
    <row r="11137" spans="5:7" x14ac:dyDescent="0.25">
      <c r="E11137" s="31"/>
      <c r="F11137" s="31"/>
      <c r="G11137" s="31"/>
    </row>
    <row r="11138" spans="5:7" x14ac:dyDescent="0.25">
      <c r="E11138" s="31"/>
      <c r="F11138" s="31"/>
      <c r="G11138" s="31"/>
    </row>
    <row r="11139" spans="5:7" x14ac:dyDescent="0.25">
      <c r="E11139" s="31"/>
      <c r="F11139" s="31"/>
      <c r="G11139" s="31"/>
    </row>
    <row r="11140" spans="5:7" x14ac:dyDescent="0.25">
      <c r="E11140" s="31"/>
      <c r="F11140" s="31"/>
      <c r="G11140" s="31"/>
    </row>
    <row r="11141" spans="5:7" x14ac:dyDescent="0.25">
      <c r="E11141" s="31"/>
      <c r="F11141" s="31"/>
      <c r="G11141" s="31"/>
    </row>
    <row r="11142" spans="5:7" x14ac:dyDescent="0.25">
      <c r="E11142" s="31"/>
      <c r="F11142" s="31"/>
      <c r="G11142" s="31"/>
    </row>
    <row r="11143" spans="5:7" x14ac:dyDescent="0.25">
      <c r="E11143" s="31"/>
      <c r="F11143" s="31"/>
      <c r="G11143" s="31"/>
    </row>
    <row r="11144" spans="5:7" x14ac:dyDescent="0.25">
      <c r="E11144" s="31"/>
      <c r="F11144" s="31"/>
      <c r="G11144" s="31"/>
    </row>
    <row r="11145" spans="5:7" x14ac:dyDescent="0.25">
      <c r="E11145" s="31"/>
      <c r="F11145" s="31"/>
      <c r="G11145" s="31"/>
    </row>
    <row r="11146" spans="5:7" x14ac:dyDescent="0.25">
      <c r="E11146" s="31"/>
      <c r="F11146" s="31"/>
      <c r="G11146" s="31"/>
    </row>
    <row r="11147" spans="5:7" x14ac:dyDescent="0.25">
      <c r="E11147" s="31"/>
      <c r="F11147" s="31"/>
      <c r="G11147" s="31"/>
    </row>
    <row r="11148" spans="5:7" x14ac:dyDescent="0.25">
      <c r="E11148" s="31"/>
      <c r="F11148" s="31"/>
      <c r="G11148" s="31"/>
    </row>
    <row r="11149" spans="5:7" x14ac:dyDescent="0.25">
      <c r="E11149" s="31"/>
      <c r="F11149" s="31"/>
      <c r="G11149" s="31"/>
    </row>
    <row r="11150" spans="5:7" x14ac:dyDescent="0.25">
      <c r="E11150" s="31"/>
      <c r="F11150" s="31"/>
      <c r="G11150" s="31"/>
    </row>
    <row r="11151" spans="5:7" x14ac:dyDescent="0.25">
      <c r="E11151" s="31"/>
      <c r="F11151" s="31"/>
      <c r="G11151" s="31"/>
    </row>
    <row r="11152" spans="5:7" x14ac:dyDescent="0.25">
      <c r="E11152" s="31"/>
      <c r="F11152" s="31"/>
      <c r="G11152" s="31"/>
    </row>
    <row r="11153" spans="5:7" x14ac:dyDescent="0.25">
      <c r="E11153" s="31"/>
      <c r="F11153" s="31"/>
      <c r="G11153" s="31"/>
    </row>
    <row r="11154" spans="5:7" x14ac:dyDescent="0.25">
      <c r="E11154" s="31"/>
      <c r="F11154" s="31"/>
      <c r="G11154" s="31"/>
    </row>
    <row r="11155" spans="5:7" x14ac:dyDescent="0.25">
      <c r="E11155" s="31"/>
      <c r="F11155" s="31"/>
      <c r="G11155" s="31"/>
    </row>
    <row r="11156" spans="5:7" x14ac:dyDescent="0.25">
      <c r="E11156" s="31"/>
      <c r="F11156" s="31"/>
      <c r="G11156" s="31"/>
    </row>
    <row r="11157" spans="5:7" x14ac:dyDescent="0.25">
      <c r="E11157" s="31"/>
      <c r="F11157" s="31"/>
      <c r="G11157" s="31"/>
    </row>
    <row r="11158" spans="5:7" x14ac:dyDescent="0.25">
      <c r="E11158" s="31"/>
      <c r="F11158" s="31"/>
      <c r="G11158" s="31"/>
    </row>
    <row r="11159" spans="5:7" x14ac:dyDescent="0.25">
      <c r="E11159" s="31"/>
      <c r="F11159" s="31"/>
      <c r="G11159" s="31"/>
    </row>
    <row r="11160" spans="5:7" x14ac:dyDescent="0.25">
      <c r="E11160" s="31"/>
      <c r="F11160" s="31"/>
      <c r="G11160" s="31"/>
    </row>
    <row r="11161" spans="5:7" x14ac:dyDescent="0.25">
      <c r="E11161" s="31"/>
      <c r="F11161" s="31"/>
      <c r="G11161" s="31"/>
    </row>
    <row r="11162" spans="5:7" x14ac:dyDescent="0.25">
      <c r="E11162" s="31"/>
      <c r="F11162" s="31"/>
      <c r="G11162" s="31"/>
    </row>
    <row r="11163" spans="5:7" x14ac:dyDescent="0.25">
      <c r="E11163" s="31"/>
      <c r="F11163" s="31"/>
      <c r="G11163" s="31"/>
    </row>
    <row r="11164" spans="5:7" x14ac:dyDescent="0.25">
      <c r="E11164" s="31"/>
      <c r="F11164" s="31"/>
      <c r="G11164" s="31"/>
    </row>
    <row r="11165" spans="5:7" x14ac:dyDescent="0.25">
      <c r="E11165" s="31"/>
      <c r="F11165" s="31"/>
      <c r="G11165" s="31"/>
    </row>
    <row r="11166" spans="5:7" x14ac:dyDescent="0.25">
      <c r="E11166" s="31"/>
      <c r="F11166" s="31"/>
      <c r="G11166" s="31"/>
    </row>
    <row r="11167" spans="5:7" x14ac:dyDescent="0.25">
      <c r="E11167" s="31"/>
      <c r="F11167" s="31"/>
      <c r="G11167" s="31"/>
    </row>
    <row r="11168" spans="5:7" x14ac:dyDescent="0.25">
      <c r="E11168" s="31"/>
      <c r="F11168" s="31"/>
      <c r="G11168" s="31"/>
    </row>
    <row r="11169" spans="5:7" x14ac:dyDescent="0.25">
      <c r="E11169" s="31"/>
      <c r="F11169" s="31"/>
      <c r="G11169" s="31"/>
    </row>
    <row r="11170" spans="5:7" x14ac:dyDescent="0.25">
      <c r="E11170" s="31"/>
      <c r="F11170" s="31"/>
      <c r="G11170" s="31"/>
    </row>
    <row r="11171" spans="5:7" x14ac:dyDescent="0.25">
      <c r="E11171" s="31"/>
      <c r="F11171" s="31"/>
      <c r="G11171" s="31"/>
    </row>
    <row r="11172" spans="5:7" x14ac:dyDescent="0.25">
      <c r="E11172" s="31"/>
      <c r="F11172" s="31"/>
      <c r="G11172" s="31"/>
    </row>
    <row r="11173" spans="5:7" x14ac:dyDescent="0.25">
      <c r="E11173" s="31"/>
      <c r="F11173" s="31"/>
      <c r="G11173" s="31"/>
    </row>
    <row r="11174" spans="5:7" x14ac:dyDescent="0.25">
      <c r="E11174" s="31"/>
      <c r="F11174" s="31"/>
      <c r="G11174" s="31"/>
    </row>
    <row r="11175" spans="5:7" x14ac:dyDescent="0.25">
      <c r="E11175" s="31"/>
      <c r="F11175" s="31"/>
      <c r="G11175" s="31"/>
    </row>
    <row r="11176" spans="5:7" x14ac:dyDescent="0.25">
      <c r="E11176" s="31"/>
      <c r="F11176" s="31"/>
      <c r="G11176" s="31"/>
    </row>
    <row r="11177" spans="5:7" x14ac:dyDescent="0.25">
      <c r="E11177" s="31"/>
      <c r="F11177" s="31"/>
      <c r="G11177" s="31"/>
    </row>
    <row r="11178" spans="5:7" x14ac:dyDescent="0.25">
      <c r="E11178" s="31"/>
      <c r="F11178" s="31"/>
      <c r="G11178" s="31"/>
    </row>
    <row r="11179" spans="5:7" x14ac:dyDescent="0.25">
      <c r="E11179" s="31"/>
      <c r="F11179" s="31"/>
      <c r="G11179" s="31"/>
    </row>
    <row r="11180" spans="5:7" x14ac:dyDescent="0.25">
      <c r="E11180" s="31"/>
      <c r="F11180" s="31"/>
      <c r="G11180" s="31"/>
    </row>
    <row r="11181" spans="5:7" x14ac:dyDescent="0.25">
      <c r="E11181" s="31"/>
      <c r="F11181" s="31"/>
      <c r="G11181" s="31"/>
    </row>
    <row r="11182" spans="5:7" x14ac:dyDescent="0.25">
      <c r="E11182" s="31"/>
      <c r="F11182" s="31"/>
      <c r="G11182" s="31"/>
    </row>
    <row r="11183" spans="5:7" x14ac:dyDescent="0.25">
      <c r="E11183" s="31"/>
      <c r="F11183" s="31"/>
      <c r="G11183" s="31"/>
    </row>
    <row r="11184" spans="5:7" x14ac:dyDescent="0.25">
      <c r="E11184" s="31"/>
      <c r="F11184" s="31"/>
      <c r="G11184" s="31"/>
    </row>
    <row r="11185" spans="5:7" x14ac:dyDescent="0.25">
      <c r="E11185" s="31"/>
      <c r="F11185" s="31"/>
      <c r="G11185" s="31"/>
    </row>
    <row r="11186" spans="5:7" x14ac:dyDescent="0.25">
      <c r="E11186" s="31"/>
      <c r="F11186" s="31"/>
      <c r="G11186" s="31"/>
    </row>
    <row r="11187" spans="5:7" x14ac:dyDescent="0.25">
      <c r="E11187" s="31"/>
      <c r="F11187" s="31"/>
      <c r="G11187" s="31"/>
    </row>
    <row r="11188" spans="5:7" x14ac:dyDescent="0.25">
      <c r="E11188" s="31"/>
      <c r="F11188" s="31"/>
      <c r="G11188" s="31"/>
    </row>
    <row r="11189" spans="5:7" x14ac:dyDescent="0.25">
      <c r="E11189" s="31"/>
      <c r="F11189" s="31"/>
      <c r="G11189" s="31"/>
    </row>
    <row r="11190" spans="5:7" x14ac:dyDescent="0.25">
      <c r="E11190" s="31"/>
      <c r="F11190" s="31"/>
      <c r="G11190" s="31"/>
    </row>
    <row r="11191" spans="5:7" x14ac:dyDescent="0.25">
      <c r="E11191" s="31"/>
      <c r="F11191" s="31"/>
      <c r="G11191" s="31"/>
    </row>
    <row r="11192" spans="5:7" x14ac:dyDescent="0.25">
      <c r="E11192" s="31"/>
      <c r="F11192" s="31"/>
      <c r="G11192" s="31"/>
    </row>
    <row r="11193" spans="5:7" x14ac:dyDescent="0.25">
      <c r="E11193" s="31"/>
      <c r="F11193" s="31"/>
      <c r="G11193" s="31"/>
    </row>
    <row r="11194" spans="5:7" x14ac:dyDescent="0.25">
      <c r="E11194" s="31"/>
      <c r="F11194" s="31"/>
      <c r="G11194" s="31"/>
    </row>
    <row r="11195" spans="5:7" x14ac:dyDescent="0.25">
      <c r="E11195" s="31"/>
      <c r="F11195" s="31"/>
      <c r="G11195" s="31"/>
    </row>
    <row r="11196" spans="5:7" x14ac:dyDescent="0.25">
      <c r="E11196" s="31"/>
      <c r="F11196" s="31"/>
      <c r="G11196" s="31"/>
    </row>
    <row r="11197" spans="5:7" x14ac:dyDescent="0.25">
      <c r="E11197" s="31"/>
      <c r="F11197" s="31"/>
      <c r="G11197" s="31"/>
    </row>
    <row r="11198" spans="5:7" x14ac:dyDescent="0.25">
      <c r="E11198" s="31"/>
      <c r="F11198" s="31"/>
      <c r="G11198" s="31"/>
    </row>
    <row r="11199" spans="5:7" x14ac:dyDescent="0.25">
      <c r="E11199" s="31"/>
      <c r="F11199" s="31"/>
      <c r="G11199" s="31"/>
    </row>
    <row r="11200" spans="5:7" x14ac:dyDescent="0.25">
      <c r="E11200" s="31"/>
      <c r="F11200" s="31"/>
      <c r="G11200" s="31"/>
    </row>
    <row r="11201" spans="5:7" x14ac:dyDescent="0.25">
      <c r="E11201" s="31"/>
      <c r="F11201" s="31"/>
      <c r="G11201" s="31"/>
    </row>
    <row r="11202" spans="5:7" x14ac:dyDescent="0.25">
      <c r="E11202" s="31"/>
      <c r="F11202" s="31"/>
      <c r="G11202" s="31"/>
    </row>
    <row r="11203" spans="5:7" x14ac:dyDescent="0.25">
      <c r="E11203" s="31"/>
      <c r="F11203" s="31"/>
      <c r="G11203" s="31"/>
    </row>
    <row r="11204" spans="5:7" x14ac:dyDescent="0.25">
      <c r="E11204" s="31"/>
      <c r="F11204" s="31"/>
      <c r="G11204" s="31"/>
    </row>
    <row r="11205" spans="5:7" x14ac:dyDescent="0.25">
      <c r="E11205" s="31"/>
      <c r="F11205" s="31"/>
      <c r="G11205" s="31"/>
    </row>
    <row r="11206" spans="5:7" x14ac:dyDescent="0.25">
      <c r="E11206" s="31"/>
      <c r="F11206" s="31"/>
      <c r="G11206" s="31"/>
    </row>
    <row r="11207" spans="5:7" x14ac:dyDescent="0.25">
      <c r="E11207" s="31"/>
      <c r="F11207" s="31"/>
      <c r="G11207" s="31"/>
    </row>
    <row r="11208" spans="5:7" x14ac:dyDescent="0.25">
      <c r="E11208" s="31"/>
      <c r="F11208" s="31"/>
      <c r="G11208" s="31"/>
    </row>
    <row r="11209" spans="5:7" x14ac:dyDescent="0.25">
      <c r="E11209" s="31"/>
      <c r="F11209" s="31"/>
      <c r="G11209" s="31"/>
    </row>
    <row r="11210" spans="5:7" x14ac:dyDescent="0.25">
      <c r="E11210" s="31"/>
      <c r="F11210" s="31"/>
      <c r="G11210" s="31"/>
    </row>
    <row r="11211" spans="5:7" x14ac:dyDescent="0.25">
      <c r="E11211" s="31"/>
      <c r="F11211" s="31"/>
      <c r="G11211" s="31"/>
    </row>
    <row r="11212" spans="5:7" x14ac:dyDescent="0.25">
      <c r="E11212" s="31"/>
      <c r="F11212" s="31"/>
      <c r="G11212" s="31"/>
    </row>
    <row r="11213" spans="5:7" x14ac:dyDescent="0.25">
      <c r="E11213" s="31"/>
      <c r="F11213" s="31"/>
      <c r="G11213" s="31"/>
    </row>
    <row r="11214" spans="5:7" x14ac:dyDescent="0.25">
      <c r="E11214" s="31"/>
      <c r="F11214" s="31"/>
      <c r="G11214" s="31"/>
    </row>
    <row r="11215" spans="5:7" x14ac:dyDescent="0.25">
      <c r="E11215" s="31"/>
      <c r="F11215" s="31"/>
      <c r="G11215" s="31"/>
    </row>
    <row r="11216" spans="5:7" x14ac:dyDescent="0.25">
      <c r="E11216" s="31"/>
      <c r="F11216" s="31"/>
      <c r="G11216" s="31"/>
    </row>
    <row r="11217" spans="5:7" x14ac:dyDescent="0.25">
      <c r="E11217" s="31"/>
      <c r="F11217" s="31"/>
      <c r="G11217" s="31"/>
    </row>
    <row r="11218" spans="5:7" x14ac:dyDescent="0.25">
      <c r="E11218" s="31"/>
      <c r="F11218" s="31"/>
      <c r="G11218" s="31"/>
    </row>
    <row r="11219" spans="5:7" x14ac:dyDescent="0.25">
      <c r="E11219" s="31"/>
      <c r="F11219" s="31"/>
      <c r="G11219" s="31"/>
    </row>
    <row r="11220" spans="5:7" x14ac:dyDescent="0.25">
      <c r="E11220" s="31"/>
      <c r="F11220" s="31"/>
      <c r="G11220" s="31"/>
    </row>
    <row r="11221" spans="5:7" x14ac:dyDescent="0.25">
      <c r="E11221" s="31"/>
      <c r="F11221" s="31"/>
      <c r="G11221" s="31"/>
    </row>
    <row r="11222" spans="5:7" x14ac:dyDescent="0.25">
      <c r="E11222" s="31"/>
      <c r="F11222" s="31"/>
      <c r="G11222" s="31"/>
    </row>
    <row r="11223" spans="5:7" x14ac:dyDescent="0.25">
      <c r="E11223" s="31"/>
      <c r="F11223" s="31"/>
      <c r="G11223" s="31"/>
    </row>
    <row r="11224" spans="5:7" x14ac:dyDescent="0.25">
      <c r="E11224" s="31"/>
      <c r="F11224" s="31"/>
      <c r="G11224" s="31"/>
    </row>
    <row r="11225" spans="5:7" x14ac:dyDescent="0.25">
      <c r="E11225" s="31"/>
      <c r="F11225" s="31"/>
      <c r="G11225" s="31"/>
    </row>
    <row r="11226" spans="5:7" x14ac:dyDescent="0.25">
      <c r="E11226" s="31"/>
      <c r="F11226" s="31"/>
      <c r="G11226" s="31"/>
    </row>
    <row r="11227" spans="5:7" x14ac:dyDescent="0.25">
      <c r="E11227" s="31"/>
      <c r="F11227" s="31"/>
      <c r="G11227" s="31"/>
    </row>
    <row r="11228" spans="5:7" x14ac:dyDescent="0.25">
      <c r="E11228" s="31"/>
      <c r="F11228" s="31"/>
      <c r="G11228" s="31"/>
    </row>
    <row r="11229" spans="5:7" x14ac:dyDescent="0.25">
      <c r="E11229" s="31"/>
      <c r="F11229" s="31"/>
      <c r="G11229" s="31"/>
    </row>
    <row r="11230" spans="5:7" x14ac:dyDescent="0.25">
      <c r="E11230" s="31"/>
      <c r="F11230" s="31"/>
      <c r="G11230" s="31"/>
    </row>
    <row r="11231" spans="5:7" x14ac:dyDescent="0.25">
      <c r="E11231" s="31"/>
      <c r="F11231" s="31"/>
      <c r="G11231" s="31"/>
    </row>
    <row r="11232" spans="5:7" x14ac:dyDescent="0.25">
      <c r="E11232" s="31"/>
      <c r="F11232" s="31"/>
      <c r="G11232" s="31"/>
    </row>
    <row r="11233" spans="5:7" x14ac:dyDescent="0.25">
      <c r="E11233" s="31"/>
      <c r="F11233" s="31"/>
      <c r="G11233" s="31"/>
    </row>
    <row r="11234" spans="5:7" x14ac:dyDescent="0.25">
      <c r="E11234" s="31"/>
      <c r="F11234" s="31"/>
      <c r="G11234" s="31"/>
    </row>
    <row r="11235" spans="5:7" x14ac:dyDescent="0.25">
      <c r="E11235" s="31"/>
      <c r="F11235" s="31"/>
      <c r="G11235" s="31"/>
    </row>
    <row r="11236" spans="5:7" x14ac:dyDescent="0.25">
      <c r="E11236" s="31"/>
      <c r="F11236" s="31"/>
      <c r="G11236" s="31"/>
    </row>
    <row r="11237" spans="5:7" x14ac:dyDescent="0.25">
      <c r="E11237" s="31"/>
      <c r="F11237" s="31"/>
      <c r="G11237" s="31"/>
    </row>
    <row r="11238" spans="5:7" x14ac:dyDescent="0.25">
      <c r="E11238" s="31"/>
      <c r="F11238" s="31"/>
      <c r="G11238" s="31"/>
    </row>
    <row r="11239" spans="5:7" x14ac:dyDescent="0.25">
      <c r="E11239" s="31"/>
      <c r="F11239" s="31"/>
      <c r="G11239" s="31"/>
    </row>
    <row r="11240" spans="5:7" x14ac:dyDescent="0.25">
      <c r="E11240" s="31"/>
      <c r="F11240" s="31"/>
      <c r="G11240" s="31"/>
    </row>
    <row r="11241" spans="5:7" x14ac:dyDescent="0.25">
      <c r="E11241" s="31"/>
      <c r="F11241" s="31"/>
      <c r="G11241" s="31"/>
    </row>
    <row r="11242" spans="5:7" x14ac:dyDescent="0.25">
      <c r="E11242" s="31"/>
      <c r="F11242" s="31"/>
      <c r="G11242" s="31"/>
    </row>
    <row r="11243" spans="5:7" x14ac:dyDescent="0.25">
      <c r="E11243" s="31"/>
      <c r="F11243" s="31"/>
      <c r="G11243" s="31"/>
    </row>
    <row r="11244" spans="5:7" x14ac:dyDescent="0.25">
      <c r="E11244" s="31"/>
      <c r="F11244" s="31"/>
      <c r="G11244" s="31"/>
    </row>
    <row r="11245" spans="5:7" x14ac:dyDescent="0.25">
      <c r="E11245" s="31"/>
      <c r="F11245" s="31"/>
      <c r="G11245" s="31"/>
    </row>
    <row r="11246" spans="5:7" x14ac:dyDescent="0.25">
      <c r="E11246" s="31"/>
      <c r="F11246" s="31"/>
      <c r="G11246" s="31"/>
    </row>
    <row r="11247" spans="5:7" x14ac:dyDescent="0.25">
      <c r="E11247" s="31"/>
      <c r="F11247" s="31"/>
      <c r="G11247" s="31"/>
    </row>
    <row r="11248" spans="5:7" x14ac:dyDescent="0.25">
      <c r="E11248" s="31"/>
      <c r="F11248" s="31"/>
      <c r="G11248" s="31"/>
    </row>
    <row r="11249" spans="5:7" x14ac:dyDescent="0.25">
      <c r="E11249" s="31"/>
      <c r="F11249" s="31"/>
      <c r="G11249" s="31"/>
    </row>
    <row r="11250" spans="5:7" x14ac:dyDescent="0.25">
      <c r="E11250" s="31"/>
      <c r="F11250" s="31"/>
      <c r="G11250" s="31"/>
    </row>
    <row r="11251" spans="5:7" x14ac:dyDescent="0.25">
      <c r="E11251" s="31"/>
      <c r="F11251" s="31"/>
      <c r="G11251" s="31"/>
    </row>
    <row r="11252" spans="5:7" x14ac:dyDescent="0.25">
      <c r="E11252" s="31"/>
      <c r="F11252" s="31"/>
      <c r="G11252" s="31"/>
    </row>
    <row r="11253" spans="5:7" x14ac:dyDescent="0.25">
      <c r="E11253" s="31"/>
      <c r="F11253" s="31"/>
      <c r="G11253" s="31"/>
    </row>
    <row r="11254" spans="5:7" x14ac:dyDescent="0.25">
      <c r="E11254" s="31"/>
      <c r="F11254" s="31"/>
      <c r="G11254" s="31"/>
    </row>
    <row r="11255" spans="5:7" x14ac:dyDescent="0.25">
      <c r="E11255" s="31"/>
      <c r="F11255" s="31"/>
      <c r="G11255" s="31"/>
    </row>
    <row r="11256" spans="5:7" x14ac:dyDescent="0.25">
      <c r="E11256" s="31"/>
      <c r="F11256" s="31"/>
      <c r="G11256" s="31"/>
    </row>
    <row r="11257" spans="5:7" x14ac:dyDescent="0.25">
      <c r="E11257" s="31"/>
      <c r="F11257" s="31"/>
      <c r="G11257" s="31"/>
    </row>
    <row r="11258" spans="5:7" x14ac:dyDescent="0.25">
      <c r="E11258" s="31"/>
      <c r="F11258" s="31"/>
      <c r="G11258" s="31"/>
    </row>
    <row r="11259" spans="5:7" x14ac:dyDescent="0.25">
      <c r="E11259" s="31"/>
      <c r="F11259" s="31"/>
      <c r="G11259" s="31"/>
    </row>
    <row r="11260" spans="5:7" x14ac:dyDescent="0.25">
      <c r="E11260" s="31"/>
      <c r="F11260" s="31"/>
      <c r="G11260" s="31"/>
    </row>
    <row r="11261" spans="5:7" x14ac:dyDescent="0.25">
      <c r="E11261" s="31"/>
      <c r="F11261" s="31"/>
      <c r="G11261" s="31"/>
    </row>
    <row r="11262" spans="5:7" x14ac:dyDescent="0.25">
      <c r="E11262" s="31"/>
      <c r="F11262" s="31"/>
      <c r="G11262" s="31"/>
    </row>
    <row r="11263" spans="5:7" x14ac:dyDescent="0.25">
      <c r="E11263" s="31"/>
      <c r="F11263" s="31"/>
      <c r="G11263" s="31"/>
    </row>
    <row r="11264" spans="5:7" x14ac:dyDescent="0.25">
      <c r="E11264" s="31"/>
      <c r="F11264" s="31"/>
      <c r="G11264" s="31"/>
    </row>
    <row r="11265" spans="5:7" x14ac:dyDescent="0.25">
      <c r="E11265" s="31"/>
      <c r="F11265" s="31"/>
      <c r="G11265" s="31"/>
    </row>
    <row r="11266" spans="5:7" x14ac:dyDescent="0.25">
      <c r="E11266" s="31"/>
      <c r="F11266" s="31"/>
      <c r="G11266" s="31"/>
    </row>
    <row r="11267" spans="5:7" x14ac:dyDescent="0.25">
      <c r="E11267" s="31"/>
      <c r="F11267" s="31"/>
      <c r="G11267" s="31"/>
    </row>
    <row r="11268" spans="5:7" x14ac:dyDescent="0.25">
      <c r="E11268" s="31"/>
      <c r="F11268" s="31"/>
      <c r="G11268" s="31"/>
    </row>
    <row r="11269" spans="5:7" x14ac:dyDescent="0.25">
      <c r="E11269" s="31"/>
      <c r="F11269" s="31"/>
      <c r="G11269" s="31"/>
    </row>
    <row r="11270" spans="5:7" x14ac:dyDescent="0.25">
      <c r="E11270" s="31"/>
      <c r="F11270" s="31"/>
      <c r="G11270" s="31"/>
    </row>
    <row r="11271" spans="5:7" x14ac:dyDescent="0.25">
      <c r="E11271" s="31"/>
      <c r="F11271" s="31"/>
      <c r="G11271" s="31"/>
    </row>
    <row r="11272" spans="5:7" x14ac:dyDescent="0.25">
      <c r="E11272" s="31"/>
      <c r="F11272" s="31"/>
      <c r="G11272" s="31"/>
    </row>
    <row r="11273" spans="5:7" x14ac:dyDescent="0.25">
      <c r="E11273" s="31"/>
      <c r="F11273" s="31"/>
      <c r="G11273" s="31"/>
    </row>
    <row r="11274" spans="5:7" x14ac:dyDescent="0.25">
      <c r="E11274" s="31"/>
      <c r="F11274" s="31"/>
      <c r="G11274" s="31"/>
    </row>
    <row r="11275" spans="5:7" x14ac:dyDescent="0.25">
      <c r="E11275" s="31"/>
      <c r="F11275" s="31"/>
      <c r="G11275" s="31"/>
    </row>
    <row r="11276" spans="5:7" x14ac:dyDescent="0.25">
      <c r="E11276" s="31"/>
      <c r="F11276" s="31"/>
      <c r="G11276" s="31"/>
    </row>
    <row r="11277" spans="5:7" x14ac:dyDescent="0.25">
      <c r="E11277" s="31"/>
      <c r="F11277" s="31"/>
      <c r="G11277" s="31"/>
    </row>
    <row r="11278" spans="5:7" x14ac:dyDescent="0.25">
      <c r="E11278" s="31"/>
      <c r="F11278" s="31"/>
      <c r="G11278" s="31"/>
    </row>
    <row r="11279" spans="5:7" x14ac:dyDescent="0.25">
      <c r="E11279" s="31"/>
      <c r="F11279" s="31"/>
      <c r="G11279" s="31"/>
    </row>
    <row r="11280" spans="5:7" x14ac:dyDescent="0.25">
      <c r="E11280" s="31"/>
      <c r="F11280" s="31"/>
      <c r="G11280" s="31"/>
    </row>
    <row r="11281" spans="5:7" x14ac:dyDescent="0.25">
      <c r="E11281" s="31"/>
      <c r="F11281" s="31"/>
      <c r="G11281" s="31"/>
    </row>
    <row r="11282" spans="5:7" x14ac:dyDescent="0.25">
      <c r="E11282" s="31"/>
      <c r="F11282" s="31"/>
      <c r="G11282" s="31"/>
    </row>
    <row r="11283" spans="5:7" x14ac:dyDescent="0.25">
      <c r="E11283" s="31"/>
      <c r="F11283" s="31"/>
      <c r="G11283" s="31"/>
    </row>
    <row r="11284" spans="5:7" x14ac:dyDescent="0.25">
      <c r="E11284" s="31"/>
      <c r="F11284" s="31"/>
      <c r="G11284" s="31"/>
    </row>
    <row r="11285" spans="5:7" x14ac:dyDescent="0.25">
      <c r="E11285" s="31"/>
      <c r="F11285" s="31"/>
      <c r="G11285" s="31"/>
    </row>
    <row r="11286" spans="5:7" x14ac:dyDescent="0.25">
      <c r="E11286" s="31"/>
      <c r="F11286" s="31"/>
      <c r="G11286" s="31"/>
    </row>
    <row r="11287" spans="5:7" x14ac:dyDescent="0.25">
      <c r="E11287" s="31"/>
      <c r="F11287" s="31"/>
      <c r="G11287" s="31"/>
    </row>
    <row r="11288" spans="5:7" x14ac:dyDescent="0.25">
      <c r="E11288" s="31"/>
      <c r="F11288" s="31"/>
      <c r="G11288" s="31"/>
    </row>
    <row r="11289" spans="5:7" x14ac:dyDescent="0.25">
      <c r="E11289" s="31"/>
      <c r="F11289" s="31"/>
      <c r="G11289" s="31"/>
    </row>
    <row r="11290" spans="5:7" x14ac:dyDescent="0.25">
      <c r="E11290" s="31"/>
      <c r="F11290" s="31"/>
      <c r="G11290" s="31"/>
    </row>
    <row r="11291" spans="5:7" x14ac:dyDescent="0.25">
      <c r="E11291" s="31"/>
      <c r="F11291" s="31"/>
      <c r="G11291" s="31"/>
    </row>
    <row r="11292" spans="5:7" x14ac:dyDescent="0.25">
      <c r="E11292" s="31"/>
      <c r="F11292" s="31"/>
      <c r="G11292" s="31"/>
    </row>
    <row r="11293" spans="5:7" x14ac:dyDescent="0.25">
      <c r="E11293" s="31"/>
      <c r="F11293" s="31"/>
      <c r="G11293" s="31"/>
    </row>
    <row r="11294" spans="5:7" x14ac:dyDescent="0.25">
      <c r="E11294" s="31"/>
      <c r="F11294" s="31"/>
      <c r="G11294" s="31"/>
    </row>
    <row r="11295" spans="5:7" x14ac:dyDescent="0.25">
      <c r="E11295" s="31"/>
      <c r="F11295" s="31"/>
      <c r="G11295" s="31"/>
    </row>
    <row r="11296" spans="5:7" x14ac:dyDescent="0.25">
      <c r="E11296" s="31"/>
      <c r="F11296" s="31"/>
      <c r="G11296" s="31"/>
    </row>
    <row r="11297" spans="5:7" x14ac:dyDescent="0.25">
      <c r="E11297" s="31"/>
      <c r="F11297" s="31"/>
      <c r="G11297" s="31"/>
    </row>
    <row r="11298" spans="5:7" x14ac:dyDescent="0.25">
      <c r="E11298" s="31"/>
      <c r="F11298" s="31"/>
      <c r="G11298" s="31"/>
    </row>
    <row r="11299" spans="5:7" x14ac:dyDescent="0.25">
      <c r="E11299" s="31"/>
      <c r="F11299" s="31"/>
      <c r="G11299" s="31"/>
    </row>
    <row r="11300" spans="5:7" x14ac:dyDescent="0.25">
      <c r="E11300" s="31"/>
      <c r="F11300" s="31"/>
      <c r="G11300" s="31"/>
    </row>
    <row r="11301" spans="5:7" x14ac:dyDescent="0.25">
      <c r="E11301" s="31"/>
      <c r="F11301" s="31"/>
      <c r="G11301" s="31"/>
    </row>
    <row r="11302" spans="5:7" x14ac:dyDescent="0.25">
      <c r="E11302" s="31"/>
      <c r="F11302" s="31"/>
      <c r="G11302" s="31"/>
    </row>
    <row r="11303" spans="5:7" x14ac:dyDescent="0.25">
      <c r="E11303" s="31"/>
      <c r="F11303" s="31"/>
      <c r="G11303" s="31"/>
    </row>
    <row r="11304" spans="5:7" x14ac:dyDescent="0.25">
      <c r="E11304" s="31"/>
      <c r="F11304" s="31"/>
      <c r="G11304" s="31"/>
    </row>
    <row r="11305" spans="5:7" x14ac:dyDescent="0.25">
      <c r="E11305" s="31"/>
      <c r="F11305" s="31"/>
      <c r="G11305" s="31"/>
    </row>
    <row r="11306" spans="5:7" x14ac:dyDescent="0.25">
      <c r="E11306" s="31"/>
      <c r="F11306" s="31"/>
      <c r="G11306" s="31"/>
    </row>
    <row r="11307" spans="5:7" x14ac:dyDescent="0.25">
      <c r="E11307" s="31"/>
      <c r="F11307" s="31"/>
      <c r="G11307" s="31"/>
    </row>
    <row r="11308" spans="5:7" x14ac:dyDescent="0.25">
      <c r="E11308" s="31"/>
      <c r="F11308" s="31"/>
      <c r="G11308" s="31"/>
    </row>
    <row r="11309" spans="5:7" x14ac:dyDescent="0.25">
      <c r="E11309" s="31"/>
      <c r="F11309" s="31"/>
      <c r="G11309" s="31"/>
    </row>
    <row r="11310" spans="5:7" x14ac:dyDescent="0.25">
      <c r="E11310" s="31"/>
      <c r="F11310" s="31"/>
      <c r="G11310" s="31"/>
    </row>
    <row r="11311" spans="5:7" x14ac:dyDescent="0.25">
      <c r="E11311" s="31"/>
      <c r="F11311" s="31"/>
      <c r="G11311" s="31"/>
    </row>
    <row r="11312" spans="5:7" x14ac:dyDescent="0.25">
      <c r="E11312" s="31"/>
      <c r="F11312" s="31"/>
      <c r="G11312" s="31"/>
    </row>
    <row r="11313" spans="5:7" x14ac:dyDescent="0.25">
      <c r="E11313" s="31"/>
      <c r="F11313" s="31"/>
      <c r="G11313" s="31"/>
    </row>
    <row r="11314" spans="5:7" x14ac:dyDescent="0.25">
      <c r="E11314" s="31"/>
      <c r="F11314" s="31"/>
      <c r="G11314" s="31"/>
    </row>
    <row r="11315" spans="5:7" x14ac:dyDescent="0.25">
      <c r="E11315" s="31"/>
      <c r="F11315" s="31"/>
      <c r="G11315" s="31"/>
    </row>
    <row r="11316" spans="5:7" x14ac:dyDescent="0.25">
      <c r="E11316" s="31"/>
      <c r="F11316" s="31"/>
      <c r="G11316" s="31"/>
    </row>
    <row r="11317" spans="5:7" x14ac:dyDescent="0.25">
      <c r="E11317" s="31"/>
      <c r="F11317" s="31"/>
      <c r="G11317" s="31"/>
    </row>
    <row r="11318" spans="5:7" x14ac:dyDescent="0.25">
      <c r="E11318" s="31"/>
      <c r="F11318" s="31"/>
      <c r="G11318" s="31"/>
    </row>
    <row r="11319" spans="5:7" x14ac:dyDescent="0.25">
      <c r="E11319" s="31"/>
      <c r="F11319" s="31"/>
      <c r="G11319" s="31"/>
    </row>
    <row r="11320" spans="5:7" x14ac:dyDescent="0.25">
      <c r="E11320" s="31"/>
      <c r="F11320" s="31"/>
      <c r="G11320" s="31"/>
    </row>
    <row r="11321" spans="5:7" x14ac:dyDescent="0.25">
      <c r="E11321" s="31"/>
      <c r="F11321" s="31"/>
      <c r="G11321" s="31"/>
    </row>
    <row r="11322" spans="5:7" x14ac:dyDescent="0.25">
      <c r="E11322" s="31"/>
      <c r="F11322" s="31"/>
      <c r="G11322" s="31"/>
    </row>
    <row r="11323" spans="5:7" x14ac:dyDescent="0.25">
      <c r="E11323" s="31"/>
      <c r="F11323" s="31"/>
      <c r="G11323" s="31"/>
    </row>
    <row r="11324" spans="5:7" x14ac:dyDescent="0.25">
      <c r="E11324" s="31"/>
      <c r="F11324" s="31"/>
      <c r="G11324" s="31"/>
    </row>
    <row r="11325" spans="5:7" x14ac:dyDescent="0.25">
      <c r="E11325" s="31"/>
      <c r="F11325" s="31"/>
      <c r="G11325" s="31"/>
    </row>
    <row r="11326" spans="5:7" x14ac:dyDescent="0.25">
      <c r="E11326" s="31"/>
      <c r="F11326" s="31"/>
      <c r="G11326" s="31"/>
    </row>
    <row r="11327" spans="5:7" x14ac:dyDescent="0.25">
      <c r="E11327" s="31"/>
      <c r="F11327" s="31"/>
      <c r="G11327" s="31"/>
    </row>
    <row r="11328" spans="5:7" x14ac:dyDescent="0.25">
      <c r="E11328" s="31"/>
      <c r="F11328" s="31"/>
      <c r="G11328" s="31"/>
    </row>
    <row r="11329" spans="5:7" x14ac:dyDescent="0.25">
      <c r="E11329" s="31"/>
      <c r="F11329" s="31"/>
      <c r="G11329" s="31"/>
    </row>
    <row r="11330" spans="5:7" x14ac:dyDescent="0.25">
      <c r="E11330" s="31"/>
      <c r="F11330" s="31"/>
      <c r="G11330" s="31"/>
    </row>
    <row r="11331" spans="5:7" x14ac:dyDescent="0.25">
      <c r="E11331" s="31"/>
      <c r="F11331" s="31"/>
      <c r="G11331" s="31"/>
    </row>
    <row r="11332" spans="5:7" x14ac:dyDescent="0.25">
      <c r="E11332" s="31"/>
      <c r="F11332" s="31"/>
      <c r="G11332" s="31"/>
    </row>
    <row r="11333" spans="5:7" x14ac:dyDescent="0.25">
      <c r="E11333" s="31"/>
      <c r="F11333" s="31"/>
      <c r="G11333" s="31"/>
    </row>
    <row r="11334" spans="5:7" x14ac:dyDescent="0.25">
      <c r="E11334" s="31"/>
      <c r="F11334" s="31"/>
      <c r="G11334" s="31"/>
    </row>
    <row r="11335" spans="5:7" x14ac:dyDescent="0.25">
      <c r="E11335" s="31"/>
      <c r="F11335" s="31"/>
      <c r="G11335" s="31"/>
    </row>
    <row r="11336" spans="5:7" x14ac:dyDescent="0.25">
      <c r="E11336" s="31"/>
      <c r="F11336" s="31"/>
      <c r="G11336" s="31"/>
    </row>
    <row r="11337" spans="5:7" x14ac:dyDescent="0.25">
      <c r="E11337" s="31"/>
      <c r="F11337" s="31"/>
      <c r="G11337" s="31"/>
    </row>
    <row r="11338" spans="5:7" x14ac:dyDescent="0.25">
      <c r="E11338" s="31"/>
      <c r="F11338" s="31"/>
      <c r="G11338" s="31"/>
    </row>
    <row r="11339" spans="5:7" x14ac:dyDescent="0.25">
      <c r="E11339" s="31"/>
      <c r="F11339" s="31"/>
      <c r="G11339" s="31"/>
    </row>
    <row r="11340" spans="5:7" x14ac:dyDescent="0.25">
      <c r="E11340" s="31"/>
      <c r="F11340" s="31"/>
      <c r="G11340" s="31"/>
    </row>
    <row r="11341" spans="5:7" x14ac:dyDescent="0.25">
      <c r="E11341" s="31"/>
      <c r="F11341" s="31"/>
      <c r="G11341" s="31"/>
    </row>
    <row r="11342" spans="5:7" x14ac:dyDescent="0.25">
      <c r="E11342" s="31"/>
      <c r="F11342" s="31"/>
      <c r="G11342" s="31"/>
    </row>
    <row r="11343" spans="5:7" x14ac:dyDescent="0.25">
      <c r="E11343" s="31"/>
      <c r="F11343" s="31"/>
      <c r="G11343" s="31"/>
    </row>
    <row r="11344" spans="5:7" x14ac:dyDescent="0.25">
      <c r="E11344" s="31"/>
      <c r="F11344" s="31"/>
      <c r="G11344" s="31"/>
    </row>
    <row r="11345" spans="5:7" x14ac:dyDescent="0.25">
      <c r="E11345" s="31"/>
      <c r="F11345" s="31"/>
      <c r="G11345" s="31"/>
    </row>
    <row r="11346" spans="5:7" x14ac:dyDescent="0.25">
      <c r="E11346" s="31"/>
      <c r="F11346" s="31"/>
      <c r="G11346" s="31"/>
    </row>
    <row r="11347" spans="5:7" x14ac:dyDescent="0.25">
      <c r="E11347" s="31"/>
      <c r="F11347" s="31"/>
      <c r="G11347" s="31"/>
    </row>
    <row r="11348" spans="5:7" x14ac:dyDescent="0.25">
      <c r="E11348" s="31"/>
      <c r="F11348" s="31"/>
      <c r="G11348" s="31"/>
    </row>
    <row r="11349" spans="5:7" x14ac:dyDescent="0.25">
      <c r="E11349" s="31"/>
      <c r="F11349" s="31"/>
      <c r="G11349" s="31"/>
    </row>
    <row r="11350" spans="5:7" x14ac:dyDescent="0.25">
      <c r="E11350" s="31"/>
      <c r="F11350" s="31"/>
      <c r="G11350" s="31"/>
    </row>
    <row r="11351" spans="5:7" x14ac:dyDescent="0.25">
      <c r="E11351" s="31"/>
      <c r="F11351" s="31"/>
      <c r="G11351" s="31"/>
    </row>
    <row r="11352" spans="5:7" x14ac:dyDescent="0.25">
      <c r="E11352" s="31"/>
      <c r="F11352" s="31"/>
      <c r="G11352" s="31"/>
    </row>
    <row r="11353" spans="5:7" x14ac:dyDescent="0.25">
      <c r="E11353" s="31"/>
      <c r="F11353" s="31"/>
      <c r="G11353" s="31"/>
    </row>
    <row r="11354" spans="5:7" x14ac:dyDescent="0.25">
      <c r="E11354" s="31"/>
      <c r="F11354" s="31"/>
      <c r="G11354" s="31"/>
    </row>
    <row r="11355" spans="5:7" x14ac:dyDescent="0.25">
      <c r="E11355" s="31"/>
      <c r="F11355" s="31"/>
      <c r="G11355" s="31"/>
    </row>
    <row r="11356" spans="5:7" x14ac:dyDescent="0.25">
      <c r="E11356" s="31"/>
      <c r="F11356" s="31"/>
      <c r="G11356" s="31"/>
    </row>
    <row r="11357" spans="5:7" x14ac:dyDescent="0.25">
      <c r="E11357" s="31"/>
      <c r="F11357" s="31"/>
      <c r="G11357" s="31"/>
    </row>
    <row r="11358" spans="5:7" x14ac:dyDescent="0.25">
      <c r="E11358" s="31"/>
      <c r="F11358" s="31"/>
      <c r="G11358" s="31"/>
    </row>
    <row r="11359" spans="5:7" x14ac:dyDescent="0.25">
      <c r="E11359" s="31"/>
      <c r="F11359" s="31"/>
      <c r="G11359" s="31"/>
    </row>
    <row r="11360" spans="5:7" x14ac:dyDescent="0.25">
      <c r="E11360" s="31"/>
      <c r="F11360" s="31"/>
      <c r="G11360" s="31"/>
    </row>
    <row r="11361" spans="5:7" x14ac:dyDescent="0.25">
      <c r="E11361" s="31"/>
      <c r="F11361" s="31"/>
      <c r="G11361" s="31"/>
    </row>
    <row r="11362" spans="5:7" x14ac:dyDescent="0.25">
      <c r="E11362" s="31"/>
      <c r="F11362" s="31"/>
      <c r="G11362" s="31"/>
    </row>
    <row r="11363" spans="5:7" x14ac:dyDescent="0.25">
      <c r="E11363" s="31"/>
      <c r="F11363" s="31"/>
      <c r="G11363" s="31"/>
    </row>
    <row r="11364" spans="5:7" x14ac:dyDescent="0.25">
      <c r="E11364" s="31"/>
      <c r="F11364" s="31"/>
      <c r="G11364" s="31"/>
    </row>
    <row r="11365" spans="5:7" x14ac:dyDescent="0.25">
      <c r="E11365" s="31"/>
      <c r="F11365" s="31"/>
      <c r="G11365" s="31"/>
    </row>
    <row r="11366" spans="5:7" x14ac:dyDescent="0.25">
      <c r="E11366" s="31"/>
      <c r="F11366" s="31"/>
      <c r="G11366" s="31"/>
    </row>
    <row r="11367" spans="5:7" x14ac:dyDescent="0.25">
      <c r="E11367" s="31"/>
      <c r="F11367" s="31"/>
      <c r="G11367" s="31"/>
    </row>
    <row r="11368" spans="5:7" x14ac:dyDescent="0.25">
      <c r="E11368" s="31"/>
      <c r="F11368" s="31"/>
      <c r="G11368" s="31"/>
    </row>
    <row r="11369" spans="5:7" x14ac:dyDescent="0.25">
      <c r="E11369" s="31"/>
      <c r="F11369" s="31"/>
      <c r="G11369" s="31"/>
    </row>
    <row r="11370" spans="5:7" x14ac:dyDescent="0.25">
      <c r="E11370" s="31"/>
      <c r="F11370" s="31"/>
      <c r="G11370" s="31"/>
    </row>
    <row r="11371" spans="5:7" x14ac:dyDescent="0.25">
      <c r="E11371" s="31"/>
      <c r="F11371" s="31"/>
      <c r="G11371" s="31"/>
    </row>
    <row r="11372" spans="5:7" x14ac:dyDescent="0.25">
      <c r="E11372" s="31"/>
      <c r="F11372" s="31"/>
      <c r="G11372" s="31"/>
    </row>
    <row r="11373" spans="5:7" x14ac:dyDescent="0.25">
      <c r="E11373" s="31"/>
      <c r="F11373" s="31"/>
      <c r="G11373" s="31"/>
    </row>
    <row r="11374" spans="5:7" x14ac:dyDescent="0.25">
      <c r="E11374" s="31"/>
      <c r="F11374" s="31"/>
      <c r="G11374" s="31"/>
    </row>
    <row r="11375" spans="5:7" x14ac:dyDescent="0.25">
      <c r="E11375" s="31"/>
      <c r="F11375" s="31"/>
      <c r="G11375" s="31"/>
    </row>
    <row r="11376" spans="5:7" x14ac:dyDescent="0.25">
      <c r="E11376" s="31"/>
      <c r="F11376" s="31"/>
      <c r="G11376" s="31"/>
    </row>
    <row r="11377" spans="5:7" x14ac:dyDescent="0.25">
      <c r="E11377" s="31"/>
      <c r="F11377" s="31"/>
      <c r="G11377" s="31"/>
    </row>
    <row r="11378" spans="5:7" x14ac:dyDescent="0.25">
      <c r="E11378" s="31"/>
      <c r="F11378" s="31"/>
      <c r="G11378" s="31"/>
    </row>
    <row r="11379" spans="5:7" x14ac:dyDescent="0.25">
      <c r="E11379" s="31"/>
      <c r="F11379" s="31"/>
      <c r="G11379" s="31"/>
    </row>
    <row r="11380" spans="5:7" x14ac:dyDescent="0.25">
      <c r="E11380" s="31"/>
      <c r="F11380" s="31"/>
      <c r="G11380" s="31"/>
    </row>
    <row r="11381" spans="5:7" x14ac:dyDescent="0.25">
      <c r="E11381" s="31"/>
      <c r="F11381" s="31"/>
      <c r="G11381" s="31"/>
    </row>
    <row r="11382" spans="5:7" x14ac:dyDescent="0.25">
      <c r="E11382" s="31"/>
      <c r="F11382" s="31"/>
      <c r="G11382" s="31"/>
    </row>
    <row r="11383" spans="5:7" x14ac:dyDescent="0.25">
      <c r="E11383" s="31"/>
      <c r="F11383" s="31"/>
      <c r="G11383" s="31"/>
    </row>
    <row r="11384" spans="5:7" x14ac:dyDescent="0.25">
      <c r="E11384" s="31"/>
      <c r="F11384" s="31"/>
      <c r="G11384" s="31"/>
    </row>
    <row r="11385" spans="5:7" x14ac:dyDescent="0.25">
      <c r="E11385" s="31"/>
      <c r="F11385" s="31"/>
      <c r="G11385" s="31"/>
    </row>
    <row r="11386" spans="5:7" x14ac:dyDescent="0.25">
      <c r="E11386" s="31"/>
      <c r="F11386" s="31"/>
      <c r="G11386" s="31"/>
    </row>
    <row r="11387" spans="5:7" x14ac:dyDescent="0.25">
      <c r="E11387" s="31"/>
      <c r="F11387" s="31"/>
      <c r="G11387" s="31"/>
    </row>
    <row r="11388" spans="5:7" x14ac:dyDescent="0.25">
      <c r="E11388" s="31"/>
      <c r="F11388" s="31"/>
      <c r="G11388" s="31"/>
    </row>
    <row r="11389" spans="5:7" x14ac:dyDescent="0.25">
      <c r="E11389" s="31"/>
      <c r="F11389" s="31"/>
      <c r="G11389" s="31"/>
    </row>
    <row r="11390" spans="5:7" x14ac:dyDescent="0.25">
      <c r="E11390" s="31"/>
      <c r="F11390" s="31"/>
      <c r="G11390" s="31"/>
    </row>
    <row r="11391" spans="5:7" x14ac:dyDescent="0.25">
      <c r="E11391" s="31"/>
      <c r="F11391" s="31"/>
      <c r="G11391" s="31"/>
    </row>
    <row r="11392" spans="5:7" x14ac:dyDescent="0.25">
      <c r="E11392" s="31"/>
      <c r="F11392" s="31"/>
      <c r="G11392" s="31"/>
    </row>
    <row r="11393" spans="5:7" x14ac:dyDescent="0.25">
      <c r="E11393" s="31"/>
      <c r="F11393" s="31"/>
      <c r="G11393" s="31"/>
    </row>
    <row r="11394" spans="5:7" x14ac:dyDescent="0.25">
      <c r="E11394" s="31"/>
      <c r="F11394" s="31"/>
      <c r="G11394" s="31"/>
    </row>
    <row r="11395" spans="5:7" x14ac:dyDescent="0.25">
      <c r="E11395" s="31"/>
      <c r="F11395" s="31"/>
      <c r="G11395" s="31"/>
    </row>
    <row r="11396" spans="5:7" x14ac:dyDescent="0.25">
      <c r="E11396" s="31"/>
      <c r="F11396" s="31"/>
      <c r="G11396" s="31"/>
    </row>
    <row r="11397" spans="5:7" x14ac:dyDescent="0.25">
      <c r="E11397" s="31"/>
      <c r="F11397" s="31"/>
      <c r="G11397" s="31"/>
    </row>
    <row r="11398" spans="5:7" x14ac:dyDescent="0.25">
      <c r="E11398" s="31"/>
      <c r="F11398" s="31"/>
      <c r="G11398" s="31"/>
    </row>
    <row r="11399" spans="5:7" x14ac:dyDescent="0.25">
      <c r="E11399" s="31"/>
      <c r="F11399" s="31"/>
      <c r="G11399" s="31"/>
    </row>
    <row r="11400" spans="5:7" x14ac:dyDescent="0.25">
      <c r="E11400" s="31"/>
      <c r="F11400" s="31"/>
      <c r="G11400" s="31"/>
    </row>
    <row r="11401" spans="5:7" x14ac:dyDescent="0.25">
      <c r="E11401" s="31"/>
      <c r="F11401" s="31"/>
      <c r="G11401" s="31"/>
    </row>
    <row r="11402" spans="5:7" x14ac:dyDescent="0.25">
      <c r="E11402" s="31"/>
      <c r="F11402" s="31"/>
      <c r="G11402" s="31"/>
    </row>
    <row r="11403" spans="5:7" x14ac:dyDescent="0.25">
      <c r="E11403" s="31"/>
      <c r="F11403" s="31"/>
      <c r="G11403" s="31"/>
    </row>
    <row r="11404" spans="5:7" x14ac:dyDescent="0.25">
      <c r="E11404" s="31"/>
      <c r="F11404" s="31"/>
      <c r="G11404" s="31"/>
    </row>
    <row r="11405" spans="5:7" x14ac:dyDescent="0.25">
      <c r="E11405" s="31"/>
      <c r="F11405" s="31"/>
      <c r="G11405" s="31"/>
    </row>
    <row r="11406" spans="5:7" x14ac:dyDescent="0.25">
      <c r="E11406" s="31"/>
      <c r="F11406" s="31"/>
      <c r="G11406" s="31"/>
    </row>
    <row r="11407" spans="5:7" x14ac:dyDescent="0.25">
      <c r="E11407" s="31"/>
      <c r="F11407" s="31"/>
      <c r="G11407" s="31"/>
    </row>
    <row r="11408" spans="5:7" x14ac:dyDescent="0.25">
      <c r="E11408" s="31"/>
      <c r="F11408" s="31"/>
      <c r="G11408" s="31"/>
    </row>
    <row r="11409" spans="5:7" x14ac:dyDescent="0.25">
      <c r="E11409" s="31"/>
      <c r="F11409" s="31"/>
      <c r="G11409" s="31"/>
    </row>
    <row r="11410" spans="5:7" x14ac:dyDescent="0.25">
      <c r="E11410" s="31"/>
      <c r="F11410" s="31"/>
      <c r="G11410" s="31"/>
    </row>
    <row r="11411" spans="5:7" x14ac:dyDescent="0.25">
      <c r="E11411" s="31"/>
      <c r="F11411" s="31"/>
      <c r="G11411" s="31"/>
    </row>
    <row r="11412" spans="5:7" x14ac:dyDescent="0.25">
      <c r="E11412" s="31"/>
      <c r="F11412" s="31"/>
      <c r="G11412" s="31"/>
    </row>
    <row r="11413" spans="5:7" x14ac:dyDescent="0.25">
      <c r="E11413" s="31"/>
      <c r="F11413" s="31"/>
      <c r="G11413" s="31"/>
    </row>
    <row r="11414" spans="5:7" x14ac:dyDescent="0.25">
      <c r="E11414" s="31"/>
      <c r="F11414" s="31"/>
      <c r="G11414" s="31"/>
    </row>
    <row r="11415" spans="5:7" x14ac:dyDescent="0.25">
      <c r="E11415" s="31"/>
      <c r="F11415" s="31"/>
      <c r="G11415" s="31"/>
    </row>
    <row r="11416" spans="5:7" x14ac:dyDescent="0.25">
      <c r="E11416" s="31"/>
      <c r="F11416" s="31"/>
      <c r="G11416" s="31"/>
    </row>
    <row r="11417" spans="5:7" x14ac:dyDescent="0.25">
      <c r="E11417" s="31"/>
      <c r="F11417" s="31"/>
      <c r="G11417" s="31"/>
    </row>
    <row r="11418" spans="5:7" x14ac:dyDescent="0.25">
      <c r="E11418" s="31"/>
      <c r="F11418" s="31"/>
      <c r="G11418" s="31"/>
    </row>
    <row r="11419" spans="5:7" x14ac:dyDescent="0.25">
      <c r="E11419" s="31"/>
      <c r="F11419" s="31"/>
      <c r="G11419" s="31"/>
    </row>
    <row r="11420" spans="5:7" x14ac:dyDescent="0.25">
      <c r="E11420" s="31"/>
      <c r="F11420" s="31"/>
      <c r="G11420" s="31"/>
    </row>
    <row r="11421" spans="5:7" x14ac:dyDescent="0.25">
      <c r="E11421" s="31"/>
      <c r="F11421" s="31"/>
      <c r="G11421" s="31"/>
    </row>
    <row r="11422" spans="5:7" x14ac:dyDescent="0.25">
      <c r="E11422" s="31"/>
      <c r="F11422" s="31"/>
      <c r="G11422" s="31"/>
    </row>
    <row r="11423" spans="5:7" x14ac:dyDescent="0.25">
      <c r="E11423" s="31"/>
      <c r="F11423" s="31"/>
      <c r="G11423" s="31"/>
    </row>
    <row r="11424" spans="5:7" x14ac:dyDescent="0.25">
      <c r="E11424" s="31"/>
      <c r="F11424" s="31"/>
      <c r="G11424" s="31"/>
    </row>
    <row r="11425" spans="5:7" x14ac:dyDescent="0.25">
      <c r="E11425" s="31"/>
      <c r="F11425" s="31"/>
      <c r="G11425" s="31"/>
    </row>
    <row r="11426" spans="5:7" x14ac:dyDescent="0.25">
      <c r="E11426" s="31"/>
      <c r="F11426" s="31"/>
      <c r="G11426" s="31"/>
    </row>
    <row r="11427" spans="5:7" x14ac:dyDescent="0.25">
      <c r="E11427" s="31"/>
      <c r="F11427" s="31"/>
      <c r="G11427" s="31"/>
    </row>
    <row r="11428" spans="5:7" x14ac:dyDescent="0.25">
      <c r="E11428" s="31"/>
      <c r="F11428" s="31"/>
      <c r="G11428" s="31"/>
    </row>
    <row r="11429" spans="5:7" x14ac:dyDescent="0.25">
      <c r="E11429" s="31"/>
      <c r="F11429" s="31"/>
      <c r="G11429" s="31"/>
    </row>
    <row r="11430" spans="5:7" x14ac:dyDescent="0.25">
      <c r="E11430" s="31"/>
      <c r="F11430" s="31"/>
      <c r="G11430" s="31"/>
    </row>
    <row r="11431" spans="5:7" x14ac:dyDescent="0.25">
      <c r="E11431" s="31"/>
      <c r="F11431" s="31"/>
      <c r="G11431" s="31"/>
    </row>
    <row r="11432" spans="5:7" x14ac:dyDescent="0.25">
      <c r="E11432" s="31"/>
      <c r="F11432" s="31"/>
      <c r="G11432" s="31"/>
    </row>
    <row r="11433" spans="5:7" x14ac:dyDescent="0.25">
      <c r="E11433" s="31"/>
      <c r="F11433" s="31"/>
      <c r="G11433" s="31"/>
    </row>
    <row r="11434" spans="5:7" x14ac:dyDescent="0.25">
      <c r="E11434" s="31"/>
      <c r="F11434" s="31"/>
      <c r="G11434" s="31"/>
    </row>
    <row r="11435" spans="5:7" x14ac:dyDescent="0.25">
      <c r="E11435" s="31"/>
      <c r="F11435" s="31"/>
      <c r="G11435" s="31"/>
    </row>
    <row r="11436" spans="5:7" x14ac:dyDescent="0.25">
      <c r="E11436" s="31"/>
      <c r="F11436" s="31"/>
      <c r="G11436" s="31"/>
    </row>
    <row r="11437" spans="5:7" x14ac:dyDescent="0.25">
      <c r="E11437" s="31"/>
      <c r="F11437" s="31"/>
      <c r="G11437" s="31"/>
    </row>
    <row r="11438" spans="5:7" x14ac:dyDescent="0.25">
      <c r="E11438" s="31"/>
      <c r="F11438" s="31"/>
      <c r="G11438" s="31"/>
    </row>
    <row r="11439" spans="5:7" x14ac:dyDescent="0.25">
      <c r="E11439" s="31"/>
      <c r="F11439" s="31"/>
      <c r="G11439" s="31"/>
    </row>
    <row r="11440" spans="5:7" x14ac:dyDescent="0.25">
      <c r="E11440" s="31"/>
      <c r="F11440" s="31"/>
      <c r="G11440" s="31"/>
    </row>
    <row r="11441" spans="5:7" x14ac:dyDescent="0.25">
      <c r="E11441" s="31"/>
      <c r="F11441" s="31"/>
      <c r="G11441" s="31"/>
    </row>
    <row r="11442" spans="5:7" x14ac:dyDescent="0.25">
      <c r="E11442" s="31"/>
      <c r="F11442" s="31"/>
      <c r="G11442" s="31"/>
    </row>
    <row r="11443" spans="5:7" x14ac:dyDescent="0.25">
      <c r="E11443" s="31"/>
      <c r="F11443" s="31"/>
      <c r="G11443" s="31"/>
    </row>
    <row r="11444" spans="5:7" x14ac:dyDescent="0.25">
      <c r="E11444" s="31"/>
      <c r="F11444" s="31"/>
      <c r="G11444" s="31"/>
    </row>
    <row r="11445" spans="5:7" x14ac:dyDescent="0.25">
      <c r="E11445" s="31"/>
      <c r="F11445" s="31"/>
      <c r="G11445" s="31"/>
    </row>
    <row r="11446" spans="5:7" x14ac:dyDescent="0.25">
      <c r="E11446" s="31"/>
      <c r="F11446" s="31"/>
      <c r="G11446" s="31"/>
    </row>
    <row r="11447" spans="5:7" x14ac:dyDescent="0.25">
      <c r="E11447" s="31"/>
      <c r="F11447" s="31"/>
      <c r="G11447" s="31"/>
    </row>
    <row r="11448" spans="5:7" x14ac:dyDescent="0.25">
      <c r="E11448" s="31"/>
      <c r="F11448" s="31"/>
      <c r="G11448" s="31"/>
    </row>
    <row r="11449" spans="5:7" x14ac:dyDescent="0.25">
      <c r="E11449" s="31"/>
      <c r="F11449" s="31"/>
      <c r="G11449" s="31"/>
    </row>
    <row r="11450" spans="5:7" x14ac:dyDescent="0.25">
      <c r="E11450" s="31"/>
      <c r="F11450" s="31"/>
      <c r="G11450" s="31"/>
    </row>
    <row r="11451" spans="5:7" x14ac:dyDescent="0.25">
      <c r="E11451" s="31"/>
      <c r="F11451" s="31"/>
      <c r="G11451" s="31"/>
    </row>
    <row r="11452" spans="5:7" x14ac:dyDescent="0.25">
      <c r="E11452" s="31"/>
      <c r="F11452" s="31"/>
      <c r="G11452" s="31"/>
    </row>
    <row r="11453" spans="5:7" x14ac:dyDescent="0.25">
      <c r="E11453" s="31"/>
      <c r="F11453" s="31"/>
      <c r="G11453" s="31"/>
    </row>
    <row r="11454" spans="5:7" x14ac:dyDescent="0.25">
      <c r="E11454" s="31"/>
      <c r="F11454" s="31"/>
      <c r="G11454" s="31"/>
    </row>
    <row r="11455" spans="5:7" x14ac:dyDescent="0.25">
      <c r="E11455" s="31"/>
      <c r="F11455" s="31"/>
      <c r="G11455" s="31"/>
    </row>
    <row r="11456" spans="5:7" x14ac:dyDescent="0.25">
      <c r="E11456" s="31"/>
      <c r="F11456" s="31"/>
      <c r="G11456" s="31"/>
    </row>
    <row r="11457" spans="5:7" x14ac:dyDescent="0.25">
      <c r="E11457" s="31"/>
      <c r="F11457" s="31"/>
      <c r="G11457" s="31"/>
    </row>
    <row r="11458" spans="5:7" x14ac:dyDescent="0.25">
      <c r="E11458" s="31"/>
      <c r="F11458" s="31"/>
      <c r="G11458" s="31"/>
    </row>
    <row r="11459" spans="5:7" x14ac:dyDescent="0.25">
      <c r="E11459" s="31"/>
      <c r="F11459" s="31"/>
      <c r="G11459" s="31"/>
    </row>
    <row r="11460" spans="5:7" x14ac:dyDescent="0.25">
      <c r="E11460" s="31"/>
      <c r="F11460" s="31"/>
      <c r="G11460" s="31"/>
    </row>
    <row r="11461" spans="5:7" x14ac:dyDescent="0.25">
      <c r="E11461" s="31"/>
      <c r="F11461" s="31"/>
      <c r="G11461" s="31"/>
    </row>
    <row r="11462" spans="5:7" x14ac:dyDescent="0.25">
      <c r="E11462" s="31"/>
      <c r="F11462" s="31"/>
      <c r="G11462" s="31"/>
    </row>
    <row r="11463" spans="5:7" x14ac:dyDescent="0.25">
      <c r="E11463" s="31"/>
      <c r="F11463" s="31"/>
      <c r="G11463" s="31"/>
    </row>
    <row r="11464" spans="5:7" x14ac:dyDescent="0.25">
      <c r="E11464" s="31"/>
      <c r="F11464" s="31"/>
      <c r="G11464" s="31"/>
    </row>
    <row r="11465" spans="5:7" x14ac:dyDescent="0.25">
      <c r="E11465" s="31"/>
      <c r="F11465" s="31"/>
      <c r="G11465" s="31"/>
    </row>
    <row r="11466" spans="5:7" x14ac:dyDescent="0.25">
      <c r="E11466" s="31"/>
      <c r="F11466" s="31"/>
      <c r="G11466" s="31"/>
    </row>
    <row r="11467" spans="5:7" x14ac:dyDescent="0.25">
      <c r="E11467" s="31"/>
      <c r="F11467" s="31"/>
      <c r="G11467" s="31"/>
    </row>
    <row r="11468" spans="5:7" x14ac:dyDescent="0.25">
      <c r="E11468" s="31"/>
      <c r="F11468" s="31"/>
      <c r="G11468" s="31"/>
    </row>
    <row r="11469" spans="5:7" x14ac:dyDescent="0.25">
      <c r="E11469" s="31"/>
      <c r="F11469" s="31"/>
      <c r="G11469" s="31"/>
    </row>
    <row r="11470" spans="5:7" x14ac:dyDescent="0.25">
      <c r="E11470" s="31"/>
      <c r="F11470" s="31"/>
      <c r="G11470" s="31"/>
    </row>
    <row r="11471" spans="5:7" x14ac:dyDescent="0.25">
      <c r="E11471" s="31"/>
      <c r="F11471" s="31"/>
      <c r="G11471" s="31"/>
    </row>
    <row r="11472" spans="5:7" x14ac:dyDescent="0.25">
      <c r="E11472" s="31"/>
      <c r="F11472" s="31"/>
      <c r="G11472" s="31"/>
    </row>
    <row r="11473" spans="5:7" x14ac:dyDescent="0.25">
      <c r="E11473" s="31"/>
      <c r="F11473" s="31"/>
      <c r="G11473" s="31"/>
    </row>
    <row r="11474" spans="5:7" x14ac:dyDescent="0.25">
      <c r="E11474" s="31"/>
      <c r="F11474" s="31"/>
      <c r="G11474" s="31"/>
    </row>
    <row r="11475" spans="5:7" x14ac:dyDescent="0.25">
      <c r="E11475" s="31"/>
      <c r="F11475" s="31"/>
      <c r="G11475" s="31"/>
    </row>
    <row r="11476" spans="5:7" x14ac:dyDescent="0.25">
      <c r="E11476" s="31"/>
      <c r="F11476" s="31"/>
      <c r="G11476" s="31"/>
    </row>
    <row r="11477" spans="5:7" x14ac:dyDescent="0.25">
      <c r="E11477" s="31"/>
      <c r="F11477" s="31"/>
      <c r="G11477" s="31"/>
    </row>
    <row r="11478" spans="5:7" x14ac:dyDescent="0.25">
      <c r="E11478" s="31"/>
      <c r="F11478" s="31"/>
      <c r="G11478" s="31"/>
    </row>
    <row r="11479" spans="5:7" x14ac:dyDescent="0.25">
      <c r="E11479" s="31"/>
      <c r="F11479" s="31"/>
      <c r="G11479" s="31"/>
    </row>
    <row r="11480" spans="5:7" x14ac:dyDescent="0.25">
      <c r="E11480" s="31"/>
      <c r="F11480" s="31"/>
      <c r="G11480" s="31"/>
    </row>
    <row r="11481" spans="5:7" x14ac:dyDescent="0.25">
      <c r="E11481" s="31"/>
      <c r="F11481" s="31"/>
      <c r="G11481" s="31"/>
    </row>
    <row r="11482" spans="5:7" x14ac:dyDescent="0.25">
      <c r="E11482" s="31"/>
      <c r="F11482" s="31"/>
      <c r="G11482" s="31"/>
    </row>
    <row r="11483" spans="5:7" x14ac:dyDescent="0.25">
      <c r="E11483" s="31"/>
      <c r="F11483" s="31"/>
      <c r="G11483" s="31"/>
    </row>
    <row r="11484" spans="5:7" x14ac:dyDescent="0.25">
      <c r="E11484" s="31"/>
      <c r="F11484" s="31"/>
      <c r="G11484" s="31"/>
    </row>
    <row r="11485" spans="5:7" x14ac:dyDescent="0.25">
      <c r="E11485" s="31"/>
      <c r="F11485" s="31"/>
      <c r="G11485" s="31"/>
    </row>
    <row r="11486" spans="5:7" x14ac:dyDescent="0.25">
      <c r="E11486" s="31"/>
      <c r="F11486" s="31"/>
      <c r="G11486" s="31"/>
    </row>
    <row r="11487" spans="5:7" x14ac:dyDescent="0.25">
      <c r="E11487" s="31"/>
      <c r="F11487" s="31"/>
      <c r="G11487" s="31"/>
    </row>
    <row r="11488" spans="5:7" x14ac:dyDescent="0.25">
      <c r="E11488" s="31"/>
      <c r="F11488" s="31"/>
      <c r="G11488" s="31"/>
    </row>
    <row r="11489" spans="5:7" x14ac:dyDescent="0.25">
      <c r="E11489" s="31"/>
      <c r="F11489" s="31"/>
      <c r="G11489" s="31"/>
    </row>
    <row r="11490" spans="5:7" x14ac:dyDescent="0.25">
      <c r="E11490" s="31"/>
      <c r="F11490" s="31"/>
      <c r="G11490" s="31"/>
    </row>
    <row r="11491" spans="5:7" x14ac:dyDescent="0.25">
      <c r="E11491" s="31"/>
      <c r="F11491" s="31"/>
      <c r="G11491" s="31"/>
    </row>
    <row r="11492" spans="5:7" x14ac:dyDescent="0.25">
      <c r="E11492" s="31"/>
      <c r="F11492" s="31"/>
      <c r="G11492" s="31"/>
    </row>
    <row r="11493" spans="5:7" x14ac:dyDescent="0.25">
      <c r="E11493" s="31"/>
      <c r="F11493" s="31"/>
      <c r="G11493" s="31"/>
    </row>
    <row r="11494" spans="5:7" x14ac:dyDescent="0.25">
      <c r="E11494" s="31"/>
      <c r="F11494" s="31"/>
      <c r="G11494" s="31"/>
    </row>
    <row r="11495" spans="5:7" x14ac:dyDescent="0.25">
      <c r="E11495" s="31"/>
      <c r="F11495" s="31"/>
      <c r="G11495" s="31"/>
    </row>
    <row r="11496" spans="5:7" x14ac:dyDescent="0.25">
      <c r="E11496" s="31"/>
      <c r="F11496" s="31"/>
      <c r="G11496" s="31"/>
    </row>
    <row r="11497" spans="5:7" x14ac:dyDescent="0.25">
      <c r="E11497" s="31"/>
      <c r="F11497" s="31"/>
      <c r="G11497" s="31"/>
    </row>
    <row r="11498" spans="5:7" x14ac:dyDescent="0.25">
      <c r="E11498" s="31"/>
      <c r="F11498" s="31"/>
      <c r="G11498" s="31"/>
    </row>
    <row r="11499" spans="5:7" x14ac:dyDescent="0.25">
      <c r="E11499" s="31"/>
      <c r="F11499" s="31"/>
      <c r="G11499" s="31"/>
    </row>
    <row r="11500" spans="5:7" x14ac:dyDescent="0.25">
      <c r="E11500" s="31"/>
      <c r="F11500" s="31"/>
      <c r="G11500" s="31"/>
    </row>
    <row r="11501" spans="5:7" x14ac:dyDescent="0.25">
      <c r="E11501" s="31"/>
      <c r="F11501" s="31"/>
      <c r="G11501" s="31"/>
    </row>
    <row r="11502" spans="5:7" x14ac:dyDescent="0.25">
      <c r="E11502" s="31"/>
      <c r="F11502" s="31"/>
      <c r="G11502" s="31"/>
    </row>
    <row r="11503" spans="5:7" x14ac:dyDescent="0.25">
      <c r="E11503" s="31"/>
      <c r="F11503" s="31"/>
      <c r="G11503" s="31"/>
    </row>
    <row r="11504" spans="5:7" x14ac:dyDescent="0.25">
      <c r="E11504" s="31"/>
      <c r="F11504" s="31"/>
      <c r="G11504" s="31"/>
    </row>
    <row r="11505" spans="5:7" x14ac:dyDescent="0.25">
      <c r="E11505" s="31"/>
      <c r="F11505" s="31"/>
      <c r="G11505" s="31"/>
    </row>
    <row r="11506" spans="5:7" x14ac:dyDescent="0.25">
      <c r="E11506" s="31"/>
      <c r="F11506" s="31"/>
      <c r="G11506" s="31"/>
    </row>
    <row r="11507" spans="5:7" x14ac:dyDescent="0.25">
      <c r="E11507" s="31"/>
      <c r="F11507" s="31"/>
      <c r="G11507" s="31"/>
    </row>
    <row r="11508" spans="5:7" x14ac:dyDescent="0.25">
      <c r="E11508" s="31"/>
      <c r="F11508" s="31"/>
      <c r="G11508" s="31"/>
    </row>
    <row r="11509" spans="5:7" x14ac:dyDescent="0.25">
      <c r="E11509" s="31"/>
      <c r="F11509" s="31"/>
      <c r="G11509" s="31"/>
    </row>
    <row r="11510" spans="5:7" x14ac:dyDescent="0.25">
      <c r="E11510" s="31"/>
      <c r="F11510" s="31"/>
      <c r="G11510" s="31"/>
    </row>
    <row r="11511" spans="5:7" x14ac:dyDescent="0.25">
      <c r="E11511" s="31"/>
      <c r="F11511" s="31"/>
      <c r="G11511" s="31"/>
    </row>
    <row r="11512" spans="5:7" x14ac:dyDescent="0.25">
      <c r="E11512" s="31"/>
      <c r="F11512" s="31"/>
      <c r="G11512" s="31"/>
    </row>
    <row r="11513" spans="5:7" x14ac:dyDescent="0.25">
      <c r="E11513" s="31"/>
      <c r="F11513" s="31"/>
      <c r="G11513" s="31"/>
    </row>
    <row r="11514" spans="5:7" x14ac:dyDescent="0.25">
      <c r="E11514" s="31"/>
      <c r="F11514" s="31"/>
      <c r="G11514" s="31"/>
    </row>
    <row r="11515" spans="5:7" x14ac:dyDescent="0.25">
      <c r="E11515" s="31"/>
      <c r="F11515" s="31"/>
      <c r="G11515" s="31"/>
    </row>
    <row r="11516" spans="5:7" x14ac:dyDescent="0.25">
      <c r="E11516" s="31"/>
      <c r="F11516" s="31"/>
      <c r="G11516" s="31"/>
    </row>
    <row r="11517" spans="5:7" x14ac:dyDescent="0.25">
      <c r="E11517" s="31"/>
      <c r="F11517" s="31"/>
      <c r="G11517" s="31"/>
    </row>
    <row r="11518" spans="5:7" x14ac:dyDescent="0.25">
      <c r="E11518" s="31"/>
      <c r="F11518" s="31"/>
      <c r="G11518" s="31"/>
    </row>
    <row r="11519" spans="5:7" x14ac:dyDescent="0.25">
      <c r="E11519" s="31"/>
      <c r="F11519" s="31"/>
      <c r="G11519" s="31"/>
    </row>
    <row r="11520" spans="5:7" x14ac:dyDescent="0.25">
      <c r="E11520" s="31"/>
      <c r="F11520" s="31"/>
      <c r="G11520" s="31"/>
    </row>
    <row r="11521" spans="5:7" x14ac:dyDescent="0.25">
      <c r="E11521" s="31"/>
      <c r="F11521" s="31"/>
      <c r="G11521" s="31"/>
    </row>
    <row r="11522" spans="5:7" x14ac:dyDescent="0.25">
      <c r="E11522" s="31"/>
      <c r="F11522" s="31"/>
      <c r="G11522" s="31"/>
    </row>
    <row r="11523" spans="5:7" x14ac:dyDescent="0.25">
      <c r="E11523" s="31"/>
      <c r="F11523" s="31"/>
      <c r="G11523" s="31"/>
    </row>
    <row r="11524" spans="5:7" x14ac:dyDescent="0.25">
      <c r="E11524" s="31"/>
      <c r="F11524" s="31"/>
      <c r="G11524" s="31"/>
    </row>
    <row r="11525" spans="5:7" x14ac:dyDescent="0.25">
      <c r="E11525" s="31"/>
      <c r="F11525" s="31"/>
      <c r="G11525" s="31"/>
    </row>
    <row r="11526" spans="5:7" x14ac:dyDescent="0.25">
      <c r="E11526" s="31"/>
      <c r="F11526" s="31"/>
      <c r="G11526" s="31"/>
    </row>
    <row r="11527" spans="5:7" x14ac:dyDescent="0.25">
      <c r="E11527" s="31"/>
      <c r="F11527" s="31"/>
      <c r="G11527" s="31"/>
    </row>
    <row r="11528" spans="5:7" x14ac:dyDescent="0.25">
      <c r="E11528" s="31"/>
      <c r="F11528" s="31"/>
      <c r="G11528" s="31"/>
    </row>
    <row r="11529" spans="5:7" x14ac:dyDescent="0.25">
      <c r="E11529" s="31"/>
      <c r="F11529" s="31"/>
      <c r="G11529" s="31"/>
    </row>
    <row r="11530" spans="5:7" x14ac:dyDescent="0.25">
      <c r="E11530" s="31"/>
      <c r="F11530" s="31"/>
      <c r="G11530" s="31"/>
    </row>
    <row r="11531" spans="5:7" x14ac:dyDescent="0.25">
      <c r="E11531" s="31"/>
      <c r="F11531" s="31"/>
      <c r="G11531" s="31"/>
    </row>
    <row r="11532" spans="5:7" x14ac:dyDescent="0.25">
      <c r="E11532" s="31"/>
      <c r="F11532" s="31"/>
      <c r="G11532" s="31"/>
    </row>
    <row r="11533" spans="5:7" x14ac:dyDescent="0.25">
      <c r="E11533" s="31"/>
      <c r="F11533" s="31"/>
      <c r="G11533" s="31"/>
    </row>
    <row r="11534" spans="5:7" x14ac:dyDescent="0.25">
      <c r="E11534" s="31"/>
      <c r="F11534" s="31"/>
      <c r="G11534" s="31"/>
    </row>
    <row r="11535" spans="5:7" x14ac:dyDescent="0.25">
      <c r="E11535" s="31"/>
      <c r="F11535" s="31"/>
      <c r="G11535" s="31"/>
    </row>
    <row r="11536" spans="5:7" x14ac:dyDescent="0.25">
      <c r="E11536" s="31"/>
      <c r="F11536" s="31"/>
      <c r="G11536" s="31"/>
    </row>
    <row r="11537" spans="5:7" x14ac:dyDescent="0.25">
      <c r="E11537" s="31"/>
      <c r="F11537" s="31"/>
      <c r="G11537" s="31"/>
    </row>
    <row r="11538" spans="5:7" x14ac:dyDescent="0.25">
      <c r="E11538" s="31"/>
      <c r="F11538" s="31"/>
      <c r="G11538" s="31"/>
    </row>
    <row r="11539" spans="5:7" x14ac:dyDescent="0.25">
      <c r="E11539" s="31"/>
      <c r="F11539" s="31"/>
      <c r="G11539" s="31"/>
    </row>
    <row r="11540" spans="5:7" x14ac:dyDescent="0.25">
      <c r="E11540" s="31"/>
      <c r="F11540" s="31"/>
      <c r="G11540" s="31"/>
    </row>
    <row r="11541" spans="5:7" x14ac:dyDescent="0.25">
      <c r="E11541" s="31"/>
      <c r="F11541" s="31"/>
      <c r="G11541" s="31"/>
    </row>
    <row r="11542" spans="5:7" x14ac:dyDescent="0.25">
      <c r="E11542" s="31"/>
      <c r="F11542" s="31"/>
      <c r="G11542" s="31"/>
    </row>
    <row r="11543" spans="5:7" x14ac:dyDescent="0.25">
      <c r="E11543" s="31"/>
      <c r="F11543" s="31"/>
      <c r="G11543" s="31"/>
    </row>
    <row r="11544" spans="5:7" x14ac:dyDescent="0.25">
      <c r="E11544" s="31"/>
      <c r="F11544" s="31"/>
      <c r="G11544" s="31"/>
    </row>
    <row r="11545" spans="5:7" x14ac:dyDescent="0.25">
      <c r="E11545" s="31"/>
      <c r="F11545" s="31"/>
      <c r="G11545" s="31"/>
    </row>
    <row r="11546" spans="5:7" x14ac:dyDescent="0.25">
      <c r="E11546" s="31"/>
      <c r="F11546" s="31"/>
      <c r="G11546" s="31"/>
    </row>
    <row r="11547" spans="5:7" x14ac:dyDescent="0.25">
      <c r="E11547" s="31"/>
      <c r="F11547" s="31"/>
      <c r="G11547" s="31"/>
    </row>
    <row r="11548" spans="5:7" x14ac:dyDescent="0.25">
      <c r="E11548" s="31"/>
      <c r="F11548" s="31"/>
      <c r="G11548" s="31"/>
    </row>
    <row r="11549" spans="5:7" x14ac:dyDescent="0.25">
      <c r="E11549" s="31"/>
      <c r="F11549" s="31"/>
      <c r="G11549" s="31"/>
    </row>
    <row r="11550" spans="5:7" x14ac:dyDescent="0.25">
      <c r="E11550" s="31"/>
      <c r="F11550" s="31"/>
      <c r="G11550" s="31"/>
    </row>
    <row r="11551" spans="5:7" x14ac:dyDescent="0.25">
      <c r="E11551" s="31"/>
      <c r="F11551" s="31"/>
      <c r="G11551" s="31"/>
    </row>
    <row r="11552" spans="5:7" x14ac:dyDescent="0.25">
      <c r="E11552" s="31"/>
      <c r="F11552" s="31"/>
      <c r="G11552" s="31"/>
    </row>
    <row r="11553" spans="5:7" x14ac:dyDescent="0.25">
      <c r="E11553" s="31"/>
      <c r="F11553" s="31"/>
      <c r="G11553" s="31"/>
    </row>
    <row r="11554" spans="5:7" x14ac:dyDescent="0.25">
      <c r="E11554" s="31"/>
      <c r="F11554" s="31"/>
      <c r="G11554" s="31"/>
    </row>
    <row r="11555" spans="5:7" x14ac:dyDescent="0.25">
      <c r="E11555" s="31"/>
      <c r="F11555" s="31"/>
      <c r="G11555" s="31"/>
    </row>
    <row r="11556" spans="5:7" x14ac:dyDescent="0.25">
      <c r="E11556" s="31"/>
      <c r="F11556" s="31"/>
      <c r="G11556" s="31"/>
    </row>
    <row r="11557" spans="5:7" x14ac:dyDescent="0.25">
      <c r="E11557" s="31"/>
      <c r="F11557" s="31"/>
      <c r="G11557" s="31"/>
    </row>
    <row r="11558" spans="5:7" x14ac:dyDescent="0.25">
      <c r="E11558" s="31"/>
      <c r="F11558" s="31"/>
      <c r="G11558" s="31"/>
    </row>
    <row r="11559" spans="5:7" x14ac:dyDescent="0.25">
      <c r="E11559" s="31"/>
      <c r="F11559" s="31"/>
      <c r="G11559" s="31"/>
    </row>
    <row r="11560" spans="5:7" x14ac:dyDescent="0.25">
      <c r="E11560" s="31"/>
      <c r="F11560" s="31"/>
      <c r="G11560" s="31"/>
    </row>
    <row r="11561" spans="5:7" x14ac:dyDescent="0.25">
      <c r="E11561" s="31"/>
      <c r="F11561" s="31"/>
      <c r="G11561" s="31"/>
    </row>
    <row r="11562" spans="5:7" x14ac:dyDescent="0.25">
      <c r="E11562" s="31"/>
      <c r="F11562" s="31"/>
      <c r="G11562" s="31"/>
    </row>
    <row r="11563" spans="5:7" x14ac:dyDescent="0.25">
      <c r="E11563" s="31"/>
      <c r="F11563" s="31"/>
      <c r="G11563" s="31"/>
    </row>
    <row r="11564" spans="5:7" x14ac:dyDescent="0.25">
      <c r="E11564" s="31"/>
      <c r="F11564" s="31"/>
      <c r="G11564" s="31"/>
    </row>
    <row r="11565" spans="5:7" x14ac:dyDescent="0.25">
      <c r="E11565" s="31"/>
      <c r="F11565" s="31"/>
      <c r="G11565" s="31"/>
    </row>
    <row r="11566" spans="5:7" x14ac:dyDescent="0.25">
      <c r="E11566" s="31"/>
      <c r="F11566" s="31"/>
      <c r="G11566" s="31"/>
    </row>
    <row r="11567" spans="5:7" x14ac:dyDescent="0.25">
      <c r="E11567" s="31"/>
      <c r="F11567" s="31"/>
      <c r="G11567" s="31"/>
    </row>
    <row r="11568" spans="5:7" x14ac:dyDescent="0.25">
      <c r="E11568" s="31"/>
      <c r="F11568" s="31"/>
      <c r="G11568" s="31"/>
    </row>
    <row r="11569" spans="5:7" x14ac:dyDescent="0.25">
      <c r="E11569" s="31"/>
      <c r="F11569" s="31"/>
      <c r="G11569" s="31"/>
    </row>
    <row r="11570" spans="5:7" x14ac:dyDescent="0.25">
      <c r="E11570" s="31"/>
      <c r="F11570" s="31"/>
      <c r="G11570" s="31"/>
    </row>
    <row r="11571" spans="5:7" x14ac:dyDescent="0.25">
      <c r="E11571" s="31"/>
      <c r="F11571" s="31"/>
      <c r="G11571" s="31"/>
    </row>
    <row r="11572" spans="5:7" x14ac:dyDescent="0.25">
      <c r="E11572" s="31"/>
      <c r="F11572" s="31"/>
      <c r="G11572" s="31"/>
    </row>
    <row r="11573" spans="5:7" x14ac:dyDescent="0.25">
      <c r="E11573" s="31"/>
      <c r="F11573" s="31"/>
      <c r="G11573" s="31"/>
    </row>
    <row r="11574" spans="5:7" x14ac:dyDescent="0.25">
      <c r="E11574" s="31"/>
      <c r="F11574" s="31"/>
      <c r="G11574" s="31"/>
    </row>
    <row r="11575" spans="5:7" x14ac:dyDescent="0.25">
      <c r="E11575" s="31"/>
      <c r="F11575" s="31"/>
      <c r="G11575" s="31"/>
    </row>
    <row r="11576" spans="5:7" x14ac:dyDescent="0.25">
      <c r="E11576" s="31"/>
      <c r="F11576" s="31"/>
      <c r="G11576" s="31"/>
    </row>
    <row r="11577" spans="5:7" x14ac:dyDescent="0.25">
      <c r="E11577" s="31"/>
      <c r="F11577" s="31"/>
      <c r="G11577" s="31"/>
    </row>
    <row r="11578" spans="5:7" x14ac:dyDescent="0.25">
      <c r="E11578" s="31"/>
      <c r="F11578" s="31"/>
      <c r="G11578" s="31"/>
    </row>
    <row r="11579" spans="5:7" x14ac:dyDescent="0.25">
      <c r="E11579" s="31"/>
      <c r="F11579" s="31"/>
      <c r="G11579" s="31"/>
    </row>
    <row r="11580" spans="5:7" x14ac:dyDescent="0.25">
      <c r="E11580" s="31"/>
      <c r="F11580" s="31"/>
      <c r="G11580" s="31"/>
    </row>
    <row r="11581" spans="5:7" x14ac:dyDescent="0.25">
      <c r="E11581" s="31"/>
      <c r="F11581" s="31"/>
      <c r="G11581" s="31"/>
    </row>
    <row r="11582" spans="5:7" x14ac:dyDescent="0.25">
      <c r="E11582" s="31"/>
      <c r="F11582" s="31"/>
      <c r="G11582" s="31"/>
    </row>
    <row r="11583" spans="5:7" x14ac:dyDescent="0.25">
      <c r="E11583" s="31"/>
      <c r="F11583" s="31"/>
      <c r="G11583" s="31"/>
    </row>
    <row r="11584" spans="5:7" x14ac:dyDescent="0.25">
      <c r="E11584" s="31"/>
      <c r="F11584" s="31"/>
      <c r="G11584" s="31"/>
    </row>
    <row r="11585" spans="5:7" x14ac:dyDescent="0.25">
      <c r="E11585" s="31"/>
      <c r="F11585" s="31"/>
      <c r="G11585" s="31"/>
    </row>
    <row r="11586" spans="5:7" x14ac:dyDescent="0.25">
      <c r="E11586" s="31"/>
      <c r="F11586" s="31"/>
      <c r="G11586" s="31"/>
    </row>
    <row r="11587" spans="5:7" x14ac:dyDescent="0.25">
      <c r="E11587" s="31"/>
      <c r="F11587" s="31"/>
      <c r="G11587" s="31"/>
    </row>
    <row r="11588" spans="5:7" x14ac:dyDescent="0.25">
      <c r="E11588" s="31"/>
      <c r="F11588" s="31"/>
      <c r="G11588" s="31"/>
    </row>
    <row r="11589" spans="5:7" x14ac:dyDescent="0.25">
      <c r="E11589" s="31"/>
      <c r="F11589" s="31"/>
      <c r="G11589" s="31"/>
    </row>
    <row r="11590" spans="5:7" x14ac:dyDescent="0.25">
      <c r="E11590" s="31"/>
      <c r="F11590" s="31"/>
      <c r="G11590" s="31"/>
    </row>
    <row r="11591" spans="5:7" x14ac:dyDescent="0.25">
      <c r="E11591" s="31"/>
      <c r="F11591" s="31"/>
      <c r="G11591" s="31"/>
    </row>
    <row r="11592" spans="5:7" x14ac:dyDescent="0.25">
      <c r="E11592" s="31"/>
      <c r="F11592" s="31"/>
      <c r="G11592" s="31"/>
    </row>
    <row r="11593" spans="5:7" x14ac:dyDescent="0.25">
      <c r="E11593" s="31"/>
      <c r="F11593" s="31"/>
      <c r="G11593" s="31"/>
    </row>
    <row r="11594" spans="5:7" x14ac:dyDescent="0.25">
      <c r="E11594" s="31"/>
      <c r="F11594" s="31"/>
      <c r="G11594" s="31"/>
    </row>
    <row r="11595" spans="5:7" x14ac:dyDescent="0.25">
      <c r="E11595" s="31"/>
      <c r="F11595" s="31"/>
      <c r="G11595" s="31"/>
    </row>
    <row r="11596" spans="5:7" x14ac:dyDescent="0.25">
      <c r="E11596" s="31"/>
      <c r="F11596" s="31"/>
      <c r="G11596" s="31"/>
    </row>
    <row r="11597" spans="5:7" x14ac:dyDescent="0.25">
      <c r="E11597" s="31"/>
      <c r="F11597" s="31"/>
      <c r="G11597" s="31"/>
    </row>
    <row r="11598" spans="5:7" x14ac:dyDescent="0.25">
      <c r="E11598" s="31"/>
      <c r="F11598" s="31"/>
      <c r="G11598" s="31"/>
    </row>
    <row r="11599" spans="5:7" x14ac:dyDescent="0.25">
      <c r="E11599" s="31"/>
      <c r="F11599" s="31"/>
      <c r="G11599" s="31"/>
    </row>
    <row r="11600" spans="5:7" x14ac:dyDescent="0.25">
      <c r="E11600" s="31"/>
      <c r="F11600" s="31"/>
      <c r="G11600" s="31"/>
    </row>
    <row r="11601" spans="5:7" x14ac:dyDescent="0.25">
      <c r="E11601" s="31"/>
      <c r="F11601" s="31"/>
      <c r="G11601" s="31"/>
    </row>
    <row r="11602" spans="5:7" x14ac:dyDescent="0.25">
      <c r="E11602" s="31"/>
      <c r="F11602" s="31"/>
      <c r="G11602" s="31"/>
    </row>
    <row r="11603" spans="5:7" x14ac:dyDescent="0.25">
      <c r="E11603" s="31"/>
      <c r="F11603" s="31"/>
      <c r="G11603" s="31"/>
    </row>
    <row r="11604" spans="5:7" x14ac:dyDescent="0.25">
      <c r="E11604" s="31"/>
      <c r="F11604" s="31"/>
      <c r="G11604" s="31"/>
    </row>
    <row r="11605" spans="5:7" x14ac:dyDescent="0.25">
      <c r="E11605" s="31"/>
      <c r="F11605" s="31"/>
      <c r="G11605" s="31"/>
    </row>
    <row r="11606" spans="5:7" x14ac:dyDescent="0.25">
      <c r="E11606" s="31"/>
      <c r="F11606" s="31"/>
      <c r="G11606" s="31"/>
    </row>
    <row r="11607" spans="5:7" x14ac:dyDescent="0.25">
      <c r="E11607" s="31"/>
      <c r="F11607" s="31"/>
      <c r="G11607" s="31"/>
    </row>
    <row r="11608" spans="5:7" x14ac:dyDescent="0.25">
      <c r="E11608" s="31"/>
      <c r="F11608" s="31"/>
      <c r="G11608" s="31"/>
    </row>
    <row r="11609" spans="5:7" x14ac:dyDescent="0.25">
      <c r="E11609" s="31"/>
      <c r="F11609" s="31"/>
      <c r="G11609" s="31"/>
    </row>
    <row r="11610" spans="5:7" x14ac:dyDescent="0.25">
      <c r="E11610" s="31"/>
      <c r="F11610" s="31"/>
      <c r="G11610" s="31"/>
    </row>
    <row r="11611" spans="5:7" x14ac:dyDescent="0.25">
      <c r="E11611" s="31"/>
      <c r="F11611" s="31"/>
      <c r="G11611" s="31"/>
    </row>
    <row r="11612" spans="5:7" x14ac:dyDescent="0.25">
      <c r="E11612" s="31"/>
      <c r="F11612" s="31"/>
      <c r="G11612" s="31"/>
    </row>
    <row r="11613" spans="5:7" x14ac:dyDescent="0.25">
      <c r="E11613" s="31"/>
      <c r="F11613" s="31"/>
      <c r="G11613" s="31"/>
    </row>
    <row r="11614" spans="5:7" x14ac:dyDescent="0.25">
      <c r="E11614" s="31"/>
      <c r="F11614" s="31"/>
      <c r="G11614" s="31"/>
    </row>
    <row r="11615" spans="5:7" x14ac:dyDescent="0.25">
      <c r="E11615" s="31"/>
      <c r="F11615" s="31"/>
      <c r="G11615" s="31"/>
    </row>
    <row r="11616" spans="5:7" x14ac:dyDescent="0.25">
      <c r="E11616" s="31"/>
      <c r="F11616" s="31"/>
      <c r="G11616" s="31"/>
    </row>
    <row r="11617" spans="5:7" x14ac:dyDescent="0.25">
      <c r="E11617" s="31"/>
      <c r="F11617" s="31"/>
      <c r="G11617" s="31"/>
    </row>
    <row r="11618" spans="5:7" x14ac:dyDescent="0.25">
      <c r="E11618" s="31"/>
      <c r="F11618" s="31"/>
      <c r="G11618" s="31"/>
    </row>
    <row r="11619" spans="5:7" x14ac:dyDescent="0.25">
      <c r="E11619" s="31"/>
      <c r="F11619" s="31"/>
      <c r="G11619" s="31"/>
    </row>
    <row r="11620" spans="5:7" x14ac:dyDescent="0.25">
      <c r="E11620" s="31"/>
      <c r="F11620" s="31"/>
      <c r="G11620" s="31"/>
    </row>
    <row r="11621" spans="5:7" x14ac:dyDescent="0.25">
      <c r="E11621" s="31"/>
      <c r="F11621" s="31"/>
      <c r="G11621" s="31"/>
    </row>
    <row r="11622" spans="5:7" x14ac:dyDescent="0.25">
      <c r="E11622" s="31"/>
      <c r="F11622" s="31"/>
      <c r="G11622" s="31"/>
    </row>
    <row r="11623" spans="5:7" x14ac:dyDescent="0.25">
      <c r="E11623" s="31"/>
      <c r="F11623" s="31"/>
      <c r="G11623" s="31"/>
    </row>
    <row r="11624" spans="5:7" x14ac:dyDescent="0.25">
      <c r="E11624" s="31"/>
      <c r="F11624" s="31"/>
      <c r="G11624" s="31"/>
    </row>
    <row r="11625" spans="5:7" x14ac:dyDescent="0.25">
      <c r="E11625" s="31"/>
      <c r="F11625" s="31"/>
      <c r="G11625" s="31"/>
    </row>
    <row r="11626" spans="5:7" x14ac:dyDescent="0.25">
      <c r="E11626" s="31"/>
      <c r="F11626" s="31"/>
      <c r="G11626" s="31"/>
    </row>
    <row r="11627" spans="5:7" x14ac:dyDescent="0.25">
      <c r="E11627" s="31"/>
      <c r="F11627" s="31"/>
      <c r="G11627" s="31"/>
    </row>
    <row r="11628" spans="5:7" x14ac:dyDescent="0.25">
      <c r="E11628" s="31"/>
      <c r="F11628" s="31"/>
      <c r="G11628" s="31"/>
    </row>
    <row r="11629" spans="5:7" x14ac:dyDescent="0.25">
      <c r="E11629" s="31"/>
      <c r="F11629" s="31"/>
      <c r="G11629" s="31"/>
    </row>
    <row r="11630" spans="5:7" x14ac:dyDescent="0.25">
      <c r="E11630" s="31"/>
      <c r="F11630" s="31"/>
      <c r="G11630" s="31"/>
    </row>
    <row r="11631" spans="5:7" x14ac:dyDescent="0.25">
      <c r="E11631" s="31"/>
      <c r="F11631" s="31"/>
      <c r="G11631" s="31"/>
    </row>
    <row r="11632" spans="5:7" x14ac:dyDescent="0.25">
      <c r="E11632" s="31"/>
      <c r="F11632" s="31"/>
      <c r="G11632" s="31"/>
    </row>
    <row r="11633" spans="5:7" x14ac:dyDescent="0.25">
      <c r="E11633" s="31"/>
      <c r="F11633" s="31"/>
      <c r="G11633" s="31"/>
    </row>
    <row r="11634" spans="5:7" x14ac:dyDescent="0.25">
      <c r="E11634" s="31"/>
      <c r="F11634" s="31"/>
      <c r="G11634" s="31"/>
    </row>
    <row r="11635" spans="5:7" x14ac:dyDescent="0.25">
      <c r="E11635" s="31"/>
      <c r="F11635" s="31"/>
      <c r="G11635" s="31"/>
    </row>
    <row r="11636" spans="5:7" x14ac:dyDescent="0.25">
      <c r="E11636" s="31"/>
      <c r="F11636" s="31"/>
      <c r="G11636" s="31"/>
    </row>
    <row r="11637" spans="5:7" x14ac:dyDescent="0.25">
      <c r="E11637" s="31"/>
      <c r="F11637" s="31"/>
      <c r="G11637" s="31"/>
    </row>
    <row r="11638" spans="5:7" x14ac:dyDescent="0.25">
      <c r="E11638" s="31"/>
      <c r="F11638" s="31"/>
      <c r="G11638" s="31"/>
    </row>
    <row r="11639" spans="5:7" x14ac:dyDescent="0.25">
      <c r="E11639" s="31"/>
      <c r="F11639" s="31"/>
      <c r="G11639" s="31"/>
    </row>
    <row r="11640" spans="5:7" x14ac:dyDescent="0.25">
      <c r="E11640" s="31"/>
      <c r="F11640" s="31"/>
      <c r="G11640" s="31"/>
    </row>
    <row r="11641" spans="5:7" x14ac:dyDescent="0.25">
      <c r="E11641" s="31"/>
      <c r="F11641" s="31"/>
      <c r="G11641" s="31"/>
    </row>
    <row r="11642" spans="5:7" x14ac:dyDescent="0.25">
      <c r="E11642" s="31"/>
      <c r="F11642" s="31"/>
      <c r="G11642" s="31"/>
    </row>
    <row r="11643" spans="5:7" x14ac:dyDescent="0.25">
      <c r="E11643" s="31"/>
      <c r="F11643" s="31"/>
      <c r="G11643" s="31"/>
    </row>
    <row r="11644" spans="5:7" x14ac:dyDescent="0.25">
      <c r="E11644" s="31"/>
      <c r="F11644" s="31"/>
      <c r="G11644" s="31"/>
    </row>
    <row r="11645" spans="5:7" x14ac:dyDescent="0.25">
      <c r="E11645" s="31"/>
      <c r="F11645" s="31"/>
      <c r="G11645" s="31"/>
    </row>
    <row r="11646" spans="5:7" x14ac:dyDescent="0.25">
      <c r="E11646" s="31"/>
      <c r="F11646" s="31"/>
      <c r="G11646" s="31"/>
    </row>
    <row r="11647" spans="5:7" x14ac:dyDescent="0.25">
      <c r="E11647" s="31"/>
      <c r="F11647" s="31"/>
      <c r="G11647" s="31"/>
    </row>
    <row r="11648" spans="5:7" x14ac:dyDescent="0.25">
      <c r="E11648" s="31"/>
      <c r="F11648" s="31"/>
      <c r="G11648" s="31"/>
    </row>
    <row r="11649" spans="5:7" x14ac:dyDescent="0.25">
      <c r="E11649" s="31"/>
      <c r="F11649" s="31"/>
      <c r="G11649" s="31"/>
    </row>
    <row r="11650" spans="5:7" x14ac:dyDescent="0.25">
      <c r="E11650" s="31"/>
      <c r="F11650" s="31"/>
      <c r="G11650" s="31"/>
    </row>
    <row r="11651" spans="5:7" x14ac:dyDescent="0.25">
      <c r="E11651" s="31"/>
      <c r="F11651" s="31"/>
      <c r="G11651" s="31"/>
    </row>
    <row r="11652" spans="5:7" x14ac:dyDescent="0.25">
      <c r="E11652" s="31"/>
      <c r="F11652" s="31"/>
      <c r="G11652" s="31"/>
    </row>
    <row r="11653" spans="5:7" x14ac:dyDescent="0.25">
      <c r="E11653" s="31"/>
      <c r="F11653" s="31"/>
      <c r="G11653" s="31"/>
    </row>
    <row r="11654" spans="5:7" x14ac:dyDescent="0.25">
      <c r="E11654" s="31"/>
      <c r="F11654" s="31"/>
      <c r="G11654" s="31"/>
    </row>
    <row r="11655" spans="5:7" x14ac:dyDescent="0.25">
      <c r="E11655" s="31"/>
      <c r="F11655" s="31"/>
      <c r="G11655" s="31"/>
    </row>
    <row r="11656" spans="5:7" x14ac:dyDescent="0.25">
      <c r="E11656" s="31"/>
      <c r="F11656" s="31"/>
      <c r="G11656" s="31"/>
    </row>
    <row r="11657" spans="5:7" x14ac:dyDescent="0.25">
      <c r="E11657" s="31"/>
      <c r="F11657" s="31"/>
      <c r="G11657" s="31"/>
    </row>
    <row r="11658" spans="5:7" x14ac:dyDescent="0.25">
      <c r="E11658" s="31"/>
      <c r="F11658" s="31"/>
      <c r="G11658" s="31"/>
    </row>
    <row r="11659" spans="5:7" x14ac:dyDescent="0.25">
      <c r="E11659" s="31"/>
      <c r="F11659" s="31"/>
      <c r="G11659" s="31"/>
    </row>
    <row r="11660" spans="5:7" x14ac:dyDescent="0.25">
      <c r="E11660" s="31"/>
      <c r="F11660" s="31"/>
      <c r="G11660" s="31"/>
    </row>
    <row r="11661" spans="5:7" x14ac:dyDescent="0.25">
      <c r="E11661" s="31"/>
      <c r="F11661" s="31"/>
      <c r="G11661" s="31"/>
    </row>
    <row r="11662" spans="5:7" x14ac:dyDescent="0.25">
      <c r="E11662" s="31"/>
      <c r="F11662" s="31"/>
      <c r="G11662" s="31"/>
    </row>
    <row r="11663" spans="5:7" x14ac:dyDescent="0.25">
      <c r="E11663" s="31"/>
      <c r="F11663" s="31"/>
      <c r="G11663" s="31"/>
    </row>
    <row r="11664" spans="5:7" x14ac:dyDescent="0.25">
      <c r="E11664" s="31"/>
      <c r="F11664" s="31"/>
      <c r="G11664" s="31"/>
    </row>
    <row r="11665" spans="5:7" x14ac:dyDescent="0.25">
      <c r="E11665" s="31"/>
      <c r="F11665" s="31"/>
      <c r="G11665" s="31"/>
    </row>
    <row r="11666" spans="5:7" x14ac:dyDescent="0.25">
      <c r="E11666" s="31"/>
      <c r="F11666" s="31"/>
      <c r="G11666" s="31"/>
    </row>
    <row r="11667" spans="5:7" x14ac:dyDescent="0.25">
      <c r="E11667" s="31"/>
      <c r="F11667" s="31"/>
      <c r="G11667" s="31"/>
    </row>
    <row r="11668" spans="5:7" x14ac:dyDescent="0.25">
      <c r="E11668" s="31"/>
      <c r="F11668" s="31"/>
      <c r="G11668" s="31"/>
    </row>
    <row r="11669" spans="5:7" x14ac:dyDescent="0.25">
      <c r="E11669" s="31"/>
      <c r="F11669" s="31"/>
      <c r="G11669" s="31"/>
    </row>
    <row r="11670" spans="5:7" x14ac:dyDescent="0.25">
      <c r="E11670" s="31"/>
      <c r="F11670" s="31"/>
      <c r="G11670" s="31"/>
    </row>
    <row r="11671" spans="5:7" x14ac:dyDescent="0.25">
      <c r="E11671" s="31"/>
      <c r="F11671" s="31"/>
      <c r="G11671" s="31"/>
    </row>
    <row r="11672" spans="5:7" x14ac:dyDescent="0.25">
      <c r="E11672" s="31"/>
      <c r="F11672" s="31"/>
      <c r="G11672" s="31"/>
    </row>
    <row r="11673" spans="5:7" x14ac:dyDescent="0.25">
      <c r="E11673" s="31"/>
      <c r="F11673" s="31"/>
      <c r="G11673" s="31"/>
    </row>
    <row r="11674" spans="5:7" x14ac:dyDescent="0.25">
      <c r="E11674" s="31"/>
      <c r="F11674" s="31"/>
      <c r="G11674" s="31"/>
    </row>
    <row r="11675" spans="5:7" x14ac:dyDescent="0.25">
      <c r="E11675" s="31"/>
      <c r="F11675" s="31"/>
      <c r="G11675" s="31"/>
    </row>
    <row r="11676" spans="5:7" x14ac:dyDescent="0.25">
      <c r="E11676" s="31"/>
      <c r="F11676" s="31"/>
      <c r="G11676" s="31"/>
    </row>
    <row r="11677" spans="5:7" x14ac:dyDescent="0.25">
      <c r="E11677" s="31"/>
      <c r="F11677" s="31"/>
      <c r="G11677" s="31"/>
    </row>
    <row r="11678" spans="5:7" x14ac:dyDescent="0.25">
      <c r="E11678" s="31"/>
      <c r="F11678" s="31"/>
      <c r="G11678" s="31"/>
    </row>
    <row r="11679" spans="5:7" x14ac:dyDescent="0.25">
      <c r="E11679" s="31"/>
      <c r="F11679" s="31"/>
      <c r="G11679" s="31"/>
    </row>
    <row r="11680" spans="5:7" x14ac:dyDescent="0.25">
      <c r="E11680" s="31"/>
      <c r="F11680" s="31"/>
      <c r="G11680" s="31"/>
    </row>
    <row r="11681" spans="5:7" x14ac:dyDescent="0.25">
      <c r="E11681" s="31"/>
      <c r="F11681" s="31"/>
      <c r="G11681" s="31"/>
    </row>
    <row r="11682" spans="5:7" x14ac:dyDescent="0.25">
      <c r="E11682" s="31"/>
      <c r="F11682" s="31"/>
      <c r="G11682" s="31"/>
    </row>
    <row r="11683" spans="5:7" x14ac:dyDescent="0.25">
      <c r="E11683" s="31"/>
      <c r="F11683" s="31"/>
      <c r="G11683" s="31"/>
    </row>
    <row r="11684" spans="5:7" x14ac:dyDescent="0.25">
      <c r="E11684" s="31"/>
      <c r="F11684" s="31"/>
      <c r="G11684" s="31"/>
    </row>
    <row r="11685" spans="5:7" x14ac:dyDescent="0.25">
      <c r="E11685" s="31"/>
      <c r="F11685" s="31"/>
      <c r="G11685" s="31"/>
    </row>
    <row r="11686" spans="5:7" x14ac:dyDescent="0.25">
      <c r="E11686" s="31"/>
      <c r="F11686" s="31"/>
      <c r="G11686" s="31"/>
    </row>
    <row r="11687" spans="5:7" x14ac:dyDescent="0.25">
      <c r="E11687" s="31"/>
      <c r="F11687" s="31"/>
      <c r="G11687" s="31"/>
    </row>
    <row r="11688" spans="5:7" x14ac:dyDescent="0.25">
      <c r="E11688" s="31"/>
      <c r="F11688" s="31"/>
      <c r="G11688" s="31"/>
    </row>
    <row r="11689" spans="5:7" x14ac:dyDescent="0.25">
      <c r="E11689" s="31"/>
      <c r="F11689" s="31"/>
      <c r="G11689" s="31"/>
    </row>
    <row r="11690" spans="5:7" x14ac:dyDescent="0.25">
      <c r="E11690" s="31"/>
      <c r="F11690" s="31"/>
      <c r="G11690" s="31"/>
    </row>
    <row r="11691" spans="5:7" x14ac:dyDescent="0.25">
      <c r="E11691" s="31"/>
      <c r="F11691" s="31"/>
      <c r="G11691" s="31"/>
    </row>
    <row r="11692" spans="5:7" x14ac:dyDescent="0.25">
      <c r="E11692" s="31"/>
      <c r="F11692" s="31"/>
      <c r="G11692" s="31"/>
    </row>
    <row r="11693" spans="5:7" x14ac:dyDescent="0.25">
      <c r="E11693" s="31"/>
      <c r="F11693" s="31"/>
      <c r="G11693" s="31"/>
    </row>
    <row r="11694" spans="5:7" x14ac:dyDescent="0.25">
      <c r="E11694" s="31"/>
      <c r="F11694" s="31"/>
      <c r="G11694" s="31"/>
    </row>
    <row r="11695" spans="5:7" x14ac:dyDescent="0.25">
      <c r="E11695" s="31"/>
      <c r="F11695" s="31"/>
      <c r="G11695" s="31"/>
    </row>
    <row r="11696" spans="5:7" x14ac:dyDescent="0.25">
      <c r="E11696" s="31"/>
      <c r="F11696" s="31"/>
      <c r="G11696" s="31"/>
    </row>
    <row r="11697" spans="5:7" x14ac:dyDescent="0.25">
      <c r="E11697" s="31"/>
      <c r="F11697" s="31"/>
      <c r="G11697" s="31"/>
    </row>
    <row r="11698" spans="5:7" x14ac:dyDescent="0.25">
      <c r="E11698" s="31"/>
      <c r="F11698" s="31"/>
      <c r="G11698" s="31"/>
    </row>
    <row r="11699" spans="5:7" x14ac:dyDescent="0.25">
      <c r="E11699" s="31"/>
      <c r="F11699" s="31"/>
      <c r="G11699" s="31"/>
    </row>
    <row r="11700" spans="5:7" x14ac:dyDescent="0.25">
      <c r="E11700" s="31"/>
      <c r="F11700" s="31"/>
      <c r="G11700" s="31"/>
    </row>
    <row r="11701" spans="5:7" x14ac:dyDescent="0.25">
      <c r="E11701" s="31"/>
      <c r="F11701" s="31"/>
      <c r="G11701" s="31"/>
    </row>
    <row r="11702" spans="5:7" x14ac:dyDescent="0.25">
      <c r="E11702" s="31"/>
      <c r="F11702" s="31"/>
      <c r="G11702" s="31"/>
    </row>
    <row r="11703" spans="5:7" x14ac:dyDescent="0.25">
      <c r="E11703" s="31"/>
      <c r="F11703" s="31"/>
      <c r="G11703" s="31"/>
    </row>
    <row r="11704" spans="5:7" x14ac:dyDescent="0.25">
      <c r="E11704" s="31"/>
      <c r="F11704" s="31"/>
      <c r="G11704" s="31"/>
    </row>
    <row r="11705" spans="5:7" x14ac:dyDescent="0.25">
      <c r="E11705" s="31"/>
      <c r="F11705" s="31"/>
      <c r="G11705" s="31"/>
    </row>
    <row r="11706" spans="5:7" x14ac:dyDescent="0.25">
      <c r="E11706" s="31"/>
      <c r="F11706" s="31"/>
      <c r="G11706" s="31"/>
    </row>
    <row r="11707" spans="5:7" x14ac:dyDescent="0.25">
      <c r="E11707" s="31"/>
      <c r="F11707" s="31"/>
      <c r="G11707" s="31"/>
    </row>
    <row r="11708" spans="5:7" x14ac:dyDescent="0.25">
      <c r="E11708" s="31"/>
      <c r="F11708" s="31"/>
      <c r="G11708" s="31"/>
    </row>
    <row r="11709" spans="5:7" x14ac:dyDescent="0.25">
      <c r="E11709" s="31"/>
      <c r="F11709" s="31"/>
      <c r="G11709" s="31"/>
    </row>
    <row r="11710" spans="5:7" x14ac:dyDescent="0.25">
      <c r="E11710" s="31"/>
      <c r="F11710" s="31"/>
      <c r="G11710" s="31"/>
    </row>
    <row r="11711" spans="5:7" x14ac:dyDescent="0.25">
      <c r="E11711" s="31"/>
      <c r="F11711" s="31"/>
      <c r="G11711" s="31"/>
    </row>
    <row r="11712" spans="5:7" x14ac:dyDescent="0.25">
      <c r="E11712" s="31"/>
      <c r="F11712" s="31"/>
      <c r="G11712" s="31"/>
    </row>
    <row r="11713" spans="5:7" x14ac:dyDescent="0.25">
      <c r="E11713" s="31"/>
      <c r="F11713" s="31"/>
      <c r="G11713" s="31"/>
    </row>
    <row r="11714" spans="5:7" x14ac:dyDescent="0.25">
      <c r="E11714" s="31"/>
      <c r="F11714" s="31"/>
      <c r="G11714" s="31"/>
    </row>
    <row r="11715" spans="5:7" x14ac:dyDescent="0.25">
      <c r="E11715" s="31"/>
      <c r="F11715" s="31"/>
      <c r="G11715" s="31"/>
    </row>
    <row r="11716" spans="5:7" x14ac:dyDescent="0.25">
      <c r="E11716" s="31"/>
      <c r="F11716" s="31"/>
      <c r="G11716" s="31"/>
    </row>
    <row r="11717" spans="5:7" x14ac:dyDescent="0.25">
      <c r="E11717" s="31"/>
      <c r="F11717" s="31"/>
      <c r="G11717" s="31"/>
    </row>
    <row r="11718" spans="5:7" x14ac:dyDescent="0.25">
      <c r="E11718" s="31"/>
      <c r="F11718" s="31"/>
      <c r="G11718" s="31"/>
    </row>
    <row r="11719" spans="5:7" x14ac:dyDescent="0.25">
      <c r="E11719" s="31"/>
      <c r="F11719" s="31"/>
      <c r="G11719" s="31"/>
    </row>
    <row r="11720" spans="5:7" x14ac:dyDescent="0.25">
      <c r="E11720" s="31"/>
      <c r="F11720" s="31"/>
      <c r="G11720" s="31"/>
    </row>
    <row r="11721" spans="5:7" x14ac:dyDescent="0.25">
      <c r="E11721" s="31"/>
      <c r="F11721" s="31"/>
      <c r="G11721" s="31"/>
    </row>
    <row r="11722" spans="5:7" x14ac:dyDescent="0.25">
      <c r="E11722" s="31"/>
      <c r="F11722" s="31"/>
      <c r="G11722" s="31"/>
    </row>
    <row r="11723" spans="5:7" x14ac:dyDescent="0.25">
      <c r="E11723" s="31"/>
      <c r="F11723" s="31"/>
      <c r="G11723" s="31"/>
    </row>
    <row r="11724" spans="5:7" x14ac:dyDescent="0.25">
      <c r="E11724" s="31"/>
      <c r="F11724" s="31"/>
      <c r="G11724" s="31"/>
    </row>
    <row r="11725" spans="5:7" x14ac:dyDescent="0.25">
      <c r="E11725" s="31"/>
      <c r="F11725" s="31"/>
      <c r="G11725" s="31"/>
    </row>
    <row r="11726" spans="5:7" x14ac:dyDescent="0.25">
      <c r="E11726" s="31"/>
      <c r="F11726" s="31"/>
      <c r="G11726" s="31"/>
    </row>
    <row r="11727" spans="5:7" x14ac:dyDescent="0.25">
      <c r="E11727" s="31"/>
      <c r="F11727" s="31"/>
      <c r="G11727" s="31"/>
    </row>
    <row r="11728" spans="5:7" x14ac:dyDescent="0.25">
      <c r="E11728" s="31"/>
      <c r="F11728" s="31"/>
      <c r="G11728" s="31"/>
    </row>
    <row r="11729" spans="5:7" x14ac:dyDescent="0.25">
      <c r="E11729" s="31"/>
      <c r="F11729" s="31"/>
      <c r="G11729" s="31"/>
    </row>
    <row r="11730" spans="5:7" x14ac:dyDescent="0.25">
      <c r="E11730" s="31"/>
      <c r="F11730" s="31"/>
      <c r="G11730" s="31"/>
    </row>
    <row r="11731" spans="5:7" x14ac:dyDescent="0.25">
      <c r="E11731" s="31"/>
      <c r="F11731" s="31"/>
      <c r="G11731" s="31"/>
    </row>
    <row r="11732" spans="5:7" x14ac:dyDescent="0.25">
      <c r="E11732" s="31"/>
      <c r="F11732" s="31"/>
      <c r="G11732" s="31"/>
    </row>
    <row r="11733" spans="5:7" x14ac:dyDescent="0.25">
      <c r="E11733" s="31"/>
      <c r="F11733" s="31"/>
      <c r="G11733" s="31"/>
    </row>
    <row r="11734" spans="5:7" x14ac:dyDescent="0.25">
      <c r="E11734" s="31"/>
      <c r="F11734" s="31"/>
      <c r="G11734" s="31"/>
    </row>
    <row r="11735" spans="5:7" x14ac:dyDescent="0.25">
      <c r="E11735" s="31"/>
      <c r="F11735" s="31"/>
      <c r="G11735" s="31"/>
    </row>
    <row r="11736" spans="5:7" x14ac:dyDescent="0.25">
      <c r="E11736" s="31"/>
      <c r="F11736" s="31"/>
      <c r="G11736" s="31"/>
    </row>
    <row r="11737" spans="5:7" x14ac:dyDescent="0.25">
      <c r="E11737" s="31"/>
      <c r="F11737" s="31"/>
      <c r="G11737" s="31"/>
    </row>
    <row r="11738" spans="5:7" x14ac:dyDescent="0.25">
      <c r="E11738" s="31"/>
      <c r="F11738" s="31"/>
      <c r="G11738" s="31"/>
    </row>
    <row r="11739" spans="5:7" x14ac:dyDescent="0.25">
      <c r="E11739" s="31"/>
      <c r="F11739" s="31"/>
      <c r="G11739" s="31"/>
    </row>
    <row r="11740" spans="5:7" x14ac:dyDescent="0.25">
      <c r="E11740" s="31"/>
      <c r="F11740" s="31"/>
      <c r="G11740" s="31"/>
    </row>
    <row r="11741" spans="5:7" x14ac:dyDescent="0.25">
      <c r="E11741" s="31"/>
      <c r="F11741" s="31"/>
      <c r="G11741" s="31"/>
    </row>
    <row r="11742" spans="5:7" x14ac:dyDescent="0.25">
      <c r="E11742" s="31"/>
      <c r="F11742" s="31"/>
      <c r="G11742" s="31"/>
    </row>
    <row r="11743" spans="5:7" x14ac:dyDescent="0.25">
      <c r="E11743" s="31"/>
      <c r="F11743" s="31"/>
      <c r="G11743" s="31"/>
    </row>
    <row r="11744" spans="5:7" x14ac:dyDescent="0.25">
      <c r="E11744" s="31"/>
      <c r="F11744" s="31"/>
      <c r="G11744" s="31"/>
    </row>
    <row r="11745" spans="5:7" x14ac:dyDescent="0.25">
      <c r="E11745" s="31"/>
      <c r="F11745" s="31"/>
      <c r="G11745" s="31"/>
    </row>
    <row r="11746" spans="5:7" x14ac:dyDescent="0.25">
      <c r="E11746" s="31"/>
      <c r="F11746" s="31"/>
      <c r="G11746" s="31"/>
    </row>
    <row r="11747" spans="5:7" x14ac:dyDescent="0.25">
      <c r="E11747" s="31"/>
      <c r="F11747" s="31"/>
      <c r="G11747" s="31"/>
    </row>
    <row r="11748" spans="5:7" x14ac:dyDescent="0.25">
      <c r="E11748" s="31"/>
      <c r="F11748" s="31"/>
      <c r="G11748" s="31"/>
    </row>
    <row r="11749" spans="5:7" x14ac:dyDescent="0.25">
      <c r="E11749" s="31"/>
      <c r="F11749" s="31"/>
      <c r="G11749" s="31"/>
    </row>
    <row r="11750" spans="5:7" x14ac:dyDescent="0.25">
      <c r="E11750" s="31"/>
      <c r="F11750" s="31"/>
      <c r="G11750" s="31"/>
    </row>
    <row r="11751" spans="5:7" x14ac:dyDescent="0.25">
      <c r="E11751" s="31"/>
      <c r="F11751" s="31"/>
      <c r="G11751" s="31"/>
    </row>
    <row r="11752" spans="5:7" x14ac:dyDescent="0.25">
      <c r="E11752" s="31"/>
      <c r="F11752" s="31"/>
      <c r="G11752" s="31"/>
    </row>
    <row r="11753" spans="5:7" x14ac:dyDescent="0.25">
      <c r="E11753" s="31"/>
      <c r="F11753" s="31"/>
      <c r="G11753" s="31"/>
    </row>
    <row r="11754" spans="5:7" x14ac:dyDescent="0.25">
      <c r="E11754" s="31"/>
      <c r="F11754" s="31"/>
      <c r="G11754" s="31"/>
    </row>
    <row r="11755" spans="5:7" x14ac:dyDescent="0.25">
      <c r="E11755" s="31"/>
      <c r="F11755" s="31"/>
      <c r="G11755" s="31"/>
    </row>
    <row r="11756" spans="5:7" x14ac:dyDescent="0.25">
      <c r="E11756" s="31"/>
      <c r="F11756" s="31"/>
      <c r="G11756" s="31"/>
    </row>
    <row r="11757" spans="5:7" x14ac:dyDescent="0.25">
      <c r="E11757" s="31"/>
      <c r="F11757" s="31"/>
      <c r="G11757" s="31"/>
    </row>
    <row r="11758" spans="5:7" x14ac:dyDescent="0.25">
      <c r="E11758" s="31"/>
      <c r="F11758" s="31"/>
      <c r="G11758" s="31"/>
    </row>
    <row r="11759" spans="5:7" x14ac:dyDescent="0.25">
      <c r="E11759" s="31"/>
      <c r="F11759" s="31"/>
      <c r="G11759" s="31"/>
    </row>
    <row r="11760" spans="5:7" x14ac:dyDescent="0.25">
      <c r="E11760" s="31"/>
      <c r="F11760" s="31"/>
      <c r="G11760" s="31"/>
    </row>
    <row r="11761" spans="5:7" x14ac:dyDescent="0.25">
      <c r="E11761" s="31"/>
      <c r="F11761" s="31"/>
      <c r="G11761" s="31"/>
    </row>
    <row r="11762" spans="5:7" x14ac:dyDescent="0.25">
      <c r="E11762" s="31"/>
      <c r="F11762" s="31"/>
      <c r="G11762" s="31"/>
    </row>
    <row r="11763" spans="5:7" x14ac:dyDescent="0.25">
      <c r="E11763" s="31"/>
      <c r="F11763" s="31"/>
      <c r="G11763" s="31"/>
    </row>
    <row r="11764" spans="5:7" x14ac:dyDescent="0.25">
      <c r="E11764" s="31"/>
      <c r="F11764" s="31"/>
      <c r="G11764" s="31"/>
    </row>
    <row r="11765" spans="5:7" x14ac:dyDescent="0.25">
      <c r="E11765" s="31"/>
      <c r="F11765" s="31"/>
      <c r="G11765" s="31"/>
    </row>
    <row r="11766" spans="5:7" x14ac:dyDescent="0.25">
      <c r="E11766" s="31"/>
      <c r="F11766" s="31"/>
      <c r="G11766" s="31"/>
    </row>
    <row r="11767" spans="5:7" x14ac:dyDescent="0.25">
      <c r="E11767" s="31"/>
      <c r="F11767" s="31"/>
      <c r="G11767" s="31"/>
    </row>
    <row r="11768" spans="5:7" x14ac:dyDescent="0.25">
      <c r="E11768" s="31"/>
      <c r="F11768" s="31"/>
      <c r="G11768" s="31"/>
    </row>
    <row r="11769" spans="5:7" x14ac:dyDescent="0.25">
      <c r="E11769" s="31"/>
      <c r="F11769" s="31"/>
      <c r="G11769" s="31"/>
    </row>
    <row r="11770" spans="5:7" x14ac:dyDescent="0.25">
      <c r="E11770" s="31"/>
      <c r="F11770" s="31"/>
      <c r="G11770" s="31"/>
    </row>
    <row r="11771" spans="5:7" x14ac:dyDescent="0.25">
      <c r="E11771" s="31"/>
      <c r="F11771" s="31"/>
      <c r="G11771" s="31"/>
    </row>
    <row r="11772" spans="5:7" x14ac:dyDescent="0.25">
      <c r="E11772" s="31"/>
      <c r="F11772" s="31"/>
      <c r="G11772" s="31"/>
    </row>
    <row r="11773" spans="5:7" x14ac:dyDescent="0.25">
      <c r="E11773" s="31"/>
      <c r="F11773" s="31"/>
      <c r="G11773" s="31"/>
    </row>
    <row r="11774" spans="5:7" x14ac:dyDescent="0.25">
      <c r="E11774" s="31"/>
      <c r="F11774" s="31"/>
      <c r="G11774" s="31"/>
    </row>
    <row r="11775" spans="5:7" x14ac:dyDescent="0.25">
      <c r="E11775" s="31"/>
      <c r="F11775" s="31"/>
      <c r="G11775" s="31"/>
    </row>
    <row r="11776" spans="5:7" x14ac:dyDescent="0.25">
      <c r="E11776" s="31"/>
      <c r="F11776" s="31"/>
      <c r="G11776" s="31"/>
    </row>
    <row r="11777" spans="5:7" x14ac:dyDescent="0.25">
      <c r="E11777" s="31"/>
      <c r="F11777" s="31"/>
      <c r="G11777" s="31"/>
    </row>
    <row r="11778" spans="5:7" x14ac:dyDescent="0.25">
      <c r="E11778" s="31"/>
      <c r="F11778" s="31"/>
      <c r="G11778" s="31"/>
    </row>
    <row r="11779" spans="5:7" x14ac:dyDescent="0.25">
      <c r="E11779" s="31"/>
      <c r="F11779" s="31"/>
      <c r="G11779" s="31"/>
    </row>
    <row r="11780" spans="5:7" x14ac:dyDescent="0.25">
      <c r="E11780" s="31"/>
      <c r="F11780" s="31"/>
      <c r="G11780" s="31"/>
    </row>
    <row r="11781" spans="5:7" x14ac:dyDescent="0.25">
      <c r="E11781" s="31"/>
      <c r="F11781" s="31"/>
      <c r="G11781" s="31"/>
    </row>
    <row r="11782" spans="5:7" x14ac:dyDescent="0.25">
      <c r="E11782" s="31"/>
      <c r="F11782" s="31"/>
      <c r="G11782" s="31"/>
    </row>
    <row r="11783" spans="5:7" x14ac:dyDescent="0.25">
      <c r="E11783" s="31"/>
      <c r="F11783" s="31"/>
      <c r="G11783" s="31"/>
    </row>
    <row r="11784" spans="5:7" x14ac:dyDescent="0.25">
      <c r="E11784" s="31"/>
      <c r="F11784" s="31"/>
      <c r="G11784" s="31"/>
    </row>
    <row r="11785" spans="5:7" x14ac:dyDescent="0.25">
      <c r="E11785" s="31"/>
      <c r="F11785" s="31"/>
      <c r="G11785" s="31"/>
    </row>
    <row r="11786" spans="5:7" x14ac:dyDescent="0.25">
      <c r="E11786" s="31"/>
      <c r="F11786" s="31"/>
      <c r="G11786" s="31"/>
    </row>
    <row r="11787" spans="5:7" x14ac:dyDescent="0.25">
      <c r="E11787" s="31"/>
      <c r="F11787" s="31"/>
      <c r="G11787" s="31"/>
    </row>
    <row r="11788" spans="5:7" x14ac:dyDescent="0.25">
      <c r="E11788" s="31"/>
      <c r="F11788" s="31"/>
      <c r="G11788" s="31"/>
    </row>
    <row r="11789" spans="5:7" x14ac:dyDescent="0.25">
      <c r="E11789" s="31"/>
      <c r="F11789" s="31"/>
      <c r="G11789" s="31"/>
    </row>
    <row r="11790" spans="5:7" x14ac:dyDescent="0.25">
      <c r="E11790" s="31"/>
      <c r="F11790" s="31"/>
      <c r="G11790" s="31"/>
    </row>
    <row r="11791" spans="5:7" x14ac:dyDescent="0.25">
      <c r="E11791" s="31"/>
      <c r="F11791" s="31"/>
      <c r="G11791" s="31"/>
    </row>
    <row r="11792" spans="5:7" x14ac:dyDescent="0.25">
      <c r="E11792" s="31"/>
      <c r="F11792" s="31"/>
      <c r="G11792" s="31"/>
    </row>
    <row r="11793" spans="5:7" x14ac:dyDescent="0.25">
      <c r="E11793" s="31"/>
      <c r="F11793" s="31"/>
      <c r="G11793" s="31"/>
    </row>
    <row r="11794" spans="5:7" x14ac:dyDescent="0.25">
      <c r="E11794" s="31"/>
      <c r="F11794" s="31"/>
      <c r="G11794" s="31"/>
    </row>
    <row r="11795" spans="5:7" x14ac:dyDescent="0.25">
      <c r="E11795" s="31"/>
      <c r="F11795" s="31"/>
      <c r="G11795" s="31"/>
    </row>
    <row r="11796" spans="5:7" x14ac:dyDescent="0.25">
      <c r="E11796" s="31"/>
      <c r="F11796" s="31"/>
      <c r="G11796" s="31"/>
    </row>
    <row r="11797" spans="5:7" x14ac:dyDescent="0.25">
      <c r="E11797" s="31"/>
      <c r="F11797" s="31"/>
      <c r="G11797" s="31"/>
    </row>
    <row r="11798" spans="5:7" x14ac:dyDescent="0.25">
      <c r="E11798" s="31"/>
      <c r="F11798" s="31"/>
      <c r="G11798" s="31"/>
    </row>
    <row r="11799" spans="5:7" x14ac:dyDescent="0.25">
      <c r="E11799" s="31"/>
      <c r="F11799" s="31"/>
      <c r="G11799" s="31"/>
    </row>
    <row r="11800" spans="5:7" x14ac:dyDescent="0.25">
      <c r="E11800" s="31"/>
      <c r="F11800" s="31"/>
      <c r="G11800" s="31"/>
    </row>
    <row r="11801" spans="5:7" x14ac:dyDescent="0.25">
      <c r="E11801" s="31"/>
      <c r="F11801" s="31"/>
      <c r="G11801" s="31"/>
    </row>
    <row r="11802" spans="5:7" x14ac:dyDescent="0.25">
      <c r="E11802" s="31"/>
      <c r="F11802" s="31"/>
      <c r="G11802" s="31"/>
    </row>
    <row r="11803" spans="5:7" x14ac:dyDescent="0.25">
      <c r="E11803" s="31"/>
      <c r="F11803" s="31"/>
      <c r="G11803" s="31"/>
    </row>
    <row r="11804" spans="5:7" x14ac:dyDescent="0.25">
      <c r="E11804" s="31"/>
      <c r="F11804" s="31"/>
      <c r="G11804" s="31"/>
    </row>
    <row r="11805" spans="5:7" x14ac:dyDescent="0.25">
      <c r="E11805" s="31"/>
      <c r="F11805" s="31"/>
      <c r="G11805" s="31"/>
    </row>
    <row r="11806" spans="5:7" x14ac:dyDescent="0.25">
      <c r="E11806" s="31"/>
      <c r="F11806" s="31"/>
      <c r="G11806" s="31"/>
    </row>
    <row r="11807" spans="5:7" x14ac:dyDescent="0.25">
      <c r="E11807" s="31"/>
      <c r="F11807" s="31"/>
      <c r="G11807" s="31"/>
    </row>
    <row r="11808" spans="5:7" x14ac:dyDescent="0.25">
      <c r="E11808" s="31"/>
      <c r="F11808" s="31"/>
      <c r="G11808" s="31"/>
    </row>
    <row r="11809" spans="5:7" x14ac:dyDescent="0.25">
      <c r="E11809" s="31"/>
      <c r="F11809" s="31"/>
      <c r="G11809" s="31"/>
    </row>
    <row r="11810" spans="5:7" x14ac:dyDescent="0.25">
      <c r="E11810" s="31"/>
      <c r="F11810" s="31"/>
      <c r="G11810" s="31"/>
    </row>
    <row r="11811" spans="5:7" x14ac:dyDescent="0.25">
      <c r="E11811" s="31"/>
      <c r="F11811" s="31"/>
      <c r="G11811" s="31"/>
    </row>
    <row r="11812" spans="5:7" x14ac:dyDescent="0.25">
      <c r="E11812" s="31"/>
      <c r="F11812" s="31"/>
      <c r="G11812" s="31"/>
    </row>
    <row r="11813" spans="5:7" x14ac:dyDescent="0.25">
      <c r="E11813" s="31"/>
      <c r="F11813" s="31"/>
      <c r="G11813" s="31"/>
    </row>
    <row r="11814" spans="5:7" x14ac:dyDescent="0.25">
      <c r="E11814" s="31"/>
      <c r="F11814" s="31"/>
      <c r="G11814" s="31"/>
    </row>
    <row r="11815" spans="5:7" x14ac:dyDescent="0.25">
      <c r="E11815" s="31"/>
      <c r="F11815" s="31"/>
      <c r="G11815" s="31"/>
    </row>
    <row r="11816" spans="5:7" x14ac:dyDescent="0.25">
      <c r="E11816" s="31"/>
      <c r="F11816" s="31"/>
      <c r="G11816" s="31"/>
    </row>
    <row r="11817" spans="5:7" x14ac:dyDescent="0.25">
      <c r="E11817" s="31"/>
      <c r="F11817" s="31"/>
      <c r="G11817" s="31"/>
    </row>
    <row r="11818" spans="5:7" x14ac:dyDescent="0.25">
      <c r="E11818" s="31"/>
      <c r="F11818" s="31"/>
      <c r="G11818" s="31"/>
    </row>
    <row r="11819" spans="5:7" x14ac:dyDescent="0.25">
      <c r="E11819" s="31"/>
      <c r="F11819" s="31"/>
      <c r="G11819" s="31"/>
    </row>
    <row r="11820" spans="5:7" x14ac:dyDescent="0.25">
      <c r="E11820" s="31"/>
      <c r="F11820" s="31"/>
      <c r="G11820" s="31"/>
    </row>
    <row r="11821" spans="5:7" x14ac:dyDescent="0.25">
      <c r="E11821" s="31"/>
      <c r="F11821" s="31"/>
      <c r="G11821" s="31"/>
    </row>
    <row r="11822" spans="5:7" x14ac:dyDescent="0.25">
      <c r="E11822" s="31"/>
      <c r="F11822" s="31"/>
      <c r="G11822" s="31"/>
    </row>
    <row r="11823" spans="5:7" x14ac:dyDescent="0.25">
      <c r="E11823" s="31"/>
      <c r="F11823" s="31"/>
      <c r="G11823" s="31"/>
    </row>
    <row r="11824" spans="5:7" x14ac:dyDescent="0.25">
      <c r="E11824" s="31"/>
      <c r="F11824" s="31"/>
      <c r="G11824" s="31"/>
    </row>
    <row r="11825" spans="5:7" x14ac:dyDescent="0.25">
      <c r="E11825" s="31"/>
      <c r="F11825" s="31"/>
      <c r="G11825" s="31"/>
    </row>
    <row r="11826" spans="5:7" x14ac:dyDescent="0.25">
      <c r="E11826" s="31"/>
      <c r="F11826" s="31"/>
      <c r="G11826" s="31"/>
    </row>
    <row r="11827" spans="5:7" x14ac:dyDescent="0.25">
      <c r="E11827" s="31"/>
      <c r="F11827" s="31"/>
      <c r="G11827" s="31"/>
    </row>
    <row r="11828" spans="5:7" x14ac:dyDescent="0.25">
      <c r="E11828" s="31"/>
      <c r="F11828" s="31"/>
      <c r="G11828" s="31"/>
    </row>
    <row r="11829" spans="5:7" x14ac:dyDescent="0.25">
      <c r="E11829" s="31"/>
      <c r="F11829" s="31"/>
      <c r="G11829" s="31"/>
    </row>
    <row r="11830" spans="5:7" x14ac:dyDescent="0.25">
      <c r="E11830" s="31"/>
      <c r="F11830" s="31"/>
      <c r="G11830" s="31"/>
    </row>
    <row r="11831" spans="5:7" x14ac:dyDescent="0.25">
      <c r="E11831" s="31"/>
      <c r="F11831" s="31"/>
      <c r="G11831" s="31"/>
    </row>
    <row r="11832" spans="5:7" x14ac:dyDescent="0.25">
      <c r="E11832" s="31"/>
      <c r="F11832" s="31"/>
      <c r="G11832" s="31"/>
    </row>
    <row r="11833" spans="5:7" x14ac:dyDescent="0.25">
      <c r="E11833" s="31"/>
      <c r="F11833" s="31"/>
      <c r="G11833" s="31"/>
    </row>
    <row r="11834" spans="5:7" x14ac:dyDescent="0.25">
      <c r="E11834" s="31"/>
      <c r="F11834" s="31"/>
      <c r="G11834" s="31"/>
    </row>
    <row r="11835" spans="5:7" x14ac:dyDescent="0.25">
      <c r="E11835" s="31"/>
      <c r="F11835" s="31"/>
      <c r="G11835" s="31"/>
    </row>
    <row r="11836" spans="5:7" x14ac:dyDescent="0.25">
      <c r="E11836" s="31"/>
      <c r="F11836" s="31"/>
      <c r="G11836" s="31"/>
    </row>
    <row r="11837" spans="5:7" x14ac:dyDescent="0.25">
      <c r="E11837" s="31"/>
      <c r="F11837" s="31"/>
      <c r="G11837" s="31"/>
    </row>
    <row r="11838" spans="5:7" x14ac:dyDescent="0.25">
      <c r="E11838" s="31"/>
      <c r="F11838" s="31"/>
      <c r="G11838" s="31"/>
    </row>
    <row r="11839" spans="5:7" x14ac:dyDescent="0.25">
      <c r="E11839" s="31"/>
      <c r="F11839" s="31"/>
      <c r="G11839" s="31"/>
    </row>
    <row r="11840" spans="5:7" x14ac:dyDescent="0.25">
      <c r="E11840" s="31"/>
      <c r="F11840" s="31"/>
      <c r="G11840" s="31"/>
    </row>
    <row r="11841" spans="5:7" x14ac:dyDescent="0.25">
      <c r="E11841" s="31"/>
      <c r="F11841" s="31"/>
      <c r="G11841" s="31"/>
    </row>
    <row r="11842" spans="5:7" x14ac:dyDescent="0.25">
      <c r="E11842" s="31"/>
      <c r="F11842" s="31"/>
      <c r="G11842" s="31"/>
    </row>
    <row r="11843" spans="5:7" x14ac:dyDescent="0.25">
      <c r="E11843" s="31"/>
      <c r="F11843" s="31"/>
      <c r="G11843" s="31"/>
    </row>
    <row r="11844" spans="5:7" x14ac:dyDescent="0.25">
      <c r="E11844" s="31"/>
      <c r="F11844" s="31"/>
      <c r="G11844" s="31"/>
    </row>
    <row r="11845" spans="5:7" x14ac:dyDescent="0.25">
      <c r="E11845" s="31"/>
      <c r="F11845" s="31"/>
      <c r="G11845" s="31"/>
    </row>
    <row r="11846" spans="5:7" x14ac:dyDescent="0.25">
      <c r="E11846" s="31"/>
      <c r="F11846" s="31"/>
      <c r="G11846" s="31"/>
    </row>
    <row r="11847" spans="5:7" x14ac:dyDescent="0.25">
      <c r="E11847" s="31"/>
      <c r="F11847" s="31"/>
      <c r="G11847" s="31"/>
    </row>
    <row r="11848" spans="5:7" x14ac:dyDescent="0.25">
      <c r="E11848" s="31"/>
      <c r="F11848" s="31"/>
      <c r="G11848" s="31"/>
    </row>
    <row r="11849" spans="5:7" x14ac:dyDescent="0.25">
      <c r="E11849" s="31"/>
      <c r="F11849" s="31"/>
      <c r="G11849" s="31"/>
    </row>
    <row r="11850" spans="5:7" x14ac:dyDescent="0.25">
      <c r="E11850" s="31"/>
      <c r="F11850" s="31"/>
      <c r="G11850" s="31"/>
    </row>
    <row r="11851" spans="5:7" x14ac:dyDescent="0.25">
      <c r="E11851" s="31"/>
      <c r="F11851" s="31"/>
      <c r="G11851" s="31"/>
    </row>
    <row r="11852" spans="5:7" x14ac:dyDescent="0.25">
      <c r="E11852" s="31"/>
      <c r="F11852" s="31"/>
      <c r="G11852" s="31"/>
    </row>
    <row r="11853" spans="5:7" x14ac:dyDescent="0.25">
      <c r="E11853" s="31"/>
      <c r="F11853" s="31"/>
      <c r="G11853" s="31"/>
    </row>
    <row r="11854" spans="5:7" x14ac:dyDescent="0.25">
      <c r="E11854" s="31"/>
      <c r="F11854" s="31"/>
      <c r="G11854" s="31"/>
    </row>
    <row r="11855" spans="5:7" x14ac:dyDescent="0.25">
      <c r="E11855" s="31"/>
      <c r="F11855" s="31"/>
      <c r="G11855" s="31"/>
    </row>
    <row r="11856" spans="5:7" x14ac:dyDescent="0.25">
      <c r="E11856" s="31"/>
      <c r="F11856" s="31"/>
      <c r="G11856" s="31"/>
    </row>
    <row r="11857" spans="5:7" x14ac:dyDescent="0.25">
      <c r="E11857" s="31"/>
      <c r="F11857" s="31"/>
      <c r="G11857" s="31"/>
    </row>
    <row r="11858" spans="5:7" x14ac:dyDescent="0.25">
      <c r="E11858" s="31"/>
      <c r="F11858" s="31"/>
      <c r="G11858" s="31"/>
    </row>
    <row r="11859" spans="5:7" x14ac:dyDescent="0.25">
      <c r="E11859" s="31"/>
      <c r="F11859" s="31"/>
      <c r="G11859" s="31"/>
    </row>
    <row r="11860" spans="5:7" x14ac:dyDescent="0.25">
      <c r="E11860" s="31"/>
      <c r="F11860" s="31"/>
      <c r="G11860" s="31"/>
    </row>
    <row r="11861" spans="5:7" x14ac:dyDescent="0.25">
      <c r="E11861" s="31"/>
      <c r="F11861" s="31"/>
      <c r="G11861" s="31"/>
    </row>
    <row r="11862" spans="5:7" x14ac:dyDescent="0.25">
      <c r="E11862" s="31"/>
      <c r="F11862" s="31"/>
      <c r="G11862" s="31"/>
    </row>
    <row r="11863" spans="5:7" x14ac:dyDescent="0.25">
      <c r="E11863" s="31"/>
      <c r="F11863" s="31"/>
      <c r="G11863" s="31"/>
    </row>
    <row r="11864" spans="5:7" x14ac:dyDescent="0.25">
      <c r="E11864" s="31"/>
      <c r="F11864" s="31"/>
      <c r="G11864" s="31"/>
    </row>
    <row r="11865" spans="5:7" x14ac:dyDescent="0.25">
      <c r="E11865" s="31"/>
      <c r="F11865" s="31"/>
      <c r="G11865" s="31"/>
    </row>
    <row r="11866" spans="5:7" x14ac:dyDescent="0.25">
      <c r="E11866" s="31"/>
      <c r="F11866" s="31"/>
      <c r="G11866" s="31"/>
    </row>
    <row r="11867" spans="5:7" x14ac:dyDescent="0.25">
      <c r="E11867" s="31"/>
      <c r="F11867" s="31"/>
      <c r="G11867" s="31"/>
    </row>
    <row r="11868" spans="5:7" x14ac:dyDescent="0.25">
      <c r="E11868" s="31"/>
      <c r="F11868" s="31"/>
      <c r="G11868" s="31"/>
    </row>
    <row r="11869" spans="5:7" x14ac:dyDescent="0.25">
      <c r="E11869" s="31"/>
      <c r="F11869" s="31"/>
      <c r="G11869" s="31"/>
    </row>
    <row r="11870" spans="5:7" x14ac:dyDescent="0.25">
      <c r="E11870" s="31"/>
      <c r="F11870" s="31"/>
      <c r="G11870" s="31"/>
    </row>
    <row r="11871" spans="5:7" x14ac:dyDescent="0.25">
      <c r="E11871" s="31"/>
      <c r="F11871" s="31"/>
      <c r="G11871" s="31"/>
    </row>
    <row r="11872" spans="5:7" x14ac:dyDescent="0.25">
      <c r="E11872" s="31"/>
      <c r="F11872" s="31"/>
      <c r="G11872" s="31"/>
    </row>
    <row r="11873" spans="5:7" x14ac:dyDescent="0.25">
      <c r="E11873" s="31"/>
      <c r="F11873" s="31"/>
      <c r="G11873" s="31"/>
    </row>
    <row r="11874" spans="5:7" x14ac:dyDescent="0.25">
      <c r="E11874" s="31"/>
      <c r="F11874" s="31"/>
      <c r="G11874" s="31"/>
    </row>
    <row r="11875" spans="5:7" x14ac:dyDescent="0.25">
      <c r="E11875" s="31"/>
      <c r="F11875" s="31"/>
      <c r="G11875" s="31"/>
    </row>
    <row r="11876" spans="5:7" x14ac:dyDescent="0.25">
      <c r="E11876" s="31"/>
      <c r="F11876" s="31"/>
      <c r="G11876" s="31"/>
    </row>
    <row r="11877" spans="5:7" x14ac:dyDescent="0.25">
      <c r="E11877" s="31"/>
      <c r="F11877" s="31"/>
      <c r="G11877" s="31"/>
    </row>
    <row r="11878" spans="5:7" x14ac:dyDescent="0.25">
      <c r="E11878" s="31"/>
      <c r="F11878" s="31"/>
      <c r="G11878" s="31"/>
    </row>
    <row r="11879" spans="5:7" x14ac:dyDescent="0.25">
      <c r="E11879" s="31"/>
      <c r="F11879" s="31"/>
      <c r="G11879" s="31"/>
    </row>
    <row r="11880" spans="5:7" x14ac:dyDescent="0.25">
      <c r="E11880" s="31"/>
      <c r="F11880" s="31"/>
      <c r="G11880" s="31"/>
    </row>
    <row r="11881" spans="5:7" x14ac:dyDescent="0.25">
      <c r="E11881" s="31"/>
      <c r="F11881" s="31"/>
      <c r="G11881" s="31"/>
    </row>
    <row r="11882" spans="5:7" x14ac:dyDescent="0.25">
      <c r="E11882" s="31"/>
      <c r="F11882" s="31"/>
      <c r="G11882" s="31"/>
    </row>
    <row r="11883" spans="5:7" x14ac:dyDescent="0.25">
      <c r="E11883" s="31"/>
      <c r="F11883" s="31"/>
      <c r="G11883" s="31"/>
    </row>
    <row r="11884" spans="5:7" x14ac:dyDescent="0.25">
      <c r="E11884" s="31"/>
      <c r="F11884" s="31"/>
      <c r="G11884" s="31"/>
    </row>
    <row r="11885" spans="5:7" x14ac:dyDescent="0.25">
      <c r="E11885" s="31"/>
      <c r="F11885" s="31"/>
      <c r="G11885" s="31"/>
    </row>
    <row r="11886" spans="5:7" x14ac:dyDescent="0.25">
      <c r="E11886" s="31"/>
      <c r="F11886" s="31"/>
      <c r="G11886" s="31"/>
    </row>
    <row r="11887" spans="5:7" x14ac:dyDescent="0.25">
      <c r="E11887" s="31"/>
      <c r="F11887" s="31"/>
      <c r="G11887" s="31"/>
    </row>
    <row r="11888" spans="5:7" x14ac:dyDescent="0.25">
      <c r="E11888" s="31"/>
      <c r="F11888" s="31"/>
      <c r="G11888" s="31"/>
    </row>
    <row r="11889" spans="5:7" x14ac:dyDescent="0.25">
      <c r="E11889" s="31"/>
      <c r="F11889" s="31"/>
      <c r="G11889" s="31"/>
    </row>
    <row r="11890" spans="5:7" x14ac:dyDescent="0.25">
      <c r="E11890" s="31"/>
      <c r="F11890" s="31"/>
      <c r="G11890" s="31"/>
    </row>
    <row r="11891" spans="5:7" x14ac:dyDescent="0.25">
      <c r="E11891" s="31"/>
      <c r="F11891" s="31"/>
      <c r="G11891" s="31"/>
    </row>
    <row r="11892" spans="5:7" x14ac:dyDescent="0.25">
      <c r="E11892" s="31"/>
      <c r="F11892" s="31"/>
      <c r="G11892" s="31"/>
    </row>
    <row r="11893" spans="5:7" x14ac:dyDescent="0.25">
      <c r="E11893" s="31"/>
      <c r="F11893" s="31"/>
      <c r="G11893" s="31"/>
    </row>
    <row r="11894" spans="5:7" x14ac:dyDescent="0.25">
      <c r="E11894" s="31"/>
      <c r="F11894" s="31"/>
      <c r="G11894" s="31"/>
    </row>
    <row r="11895" spans="5:7" x14ac:dyDescent="0.25">
      <c r="E11895" s="31"/>
      <c r="F11895" s="31"/>
      <c r="G11895" s="31"/>
    </row>
    <row r="11896" spans="5:7" x14ac:dyDescent="0.25">
      <c r="E11896" s="31"/>
      <c r="F11896" s="31"/>
      <c r="G11896" s="31"/>
    </row>
    <row r="11897" spans="5:7" x14ac:dyDescent="0.25">
      <c r="E11897" s="31"/>
      <c r="F11897" s="31"/>
      <c r="G11897" s="31"/>
    </row>
    <row r="11898" spans="5:7" x14ac:dyDescent="0.25">
      <c r="E11898" s="31"/>
      <c r="F11898" s="31"/>
      <c r="G11898" s="31"/>
    </row>
    <row r="11899" spans="5:7" x14ac:dyDescent="0.25">
      <c r="E11899" s="31"/>
      <c r="F11899" s="31"/>
      <c r="G11899" s="31"/>
    </row>
    <row r="11900" spans="5:7" x14ac:dyDescent="0.25">
      <c r="E11900" s="31"/>
      <c r="F11900" s="31"/>
      <c r="G11900" s="31"/>
    </row>
    <row r="11901" spans="5:7" x14ac:dyDescent="0.25">
      <c r="E11901" s="31"/>
      <c r="F11901" s="31"/>
      <c r="G11901" s="31"/>
    </row>
    <row r="11902" spans="5:7" x14ac:dyDescent="0.25">
      <c r="E11902" s="31"/>
      <c r="F11902" s="31"/>
      <c r="G11902" s="31"/>
    </row>
    <row r="11903" spans="5:7" x14ac:dyDescent="0.25">
      <c r="E11903" s="31"/>
      <c r="F11903" s="31"/>
      <c r="G11903" s="31"/>
    </row>
    <row r="11904" spans="5:7" x14ac:dyDescent="0.25">
      <c r="E11904" s="31"/>
      <c r="F11904" s="31"/>
      <c r="G11904" s="31"/>
    </row>
    <row r="11905" spans="5:7" x14ac:dyDescent="0.25">
      <c r="E11905" s="31"/>
      <c r="F11905" s="31"/>
      <c r="G11905" s="31"/>
    </row>
    <row r="11906" spans="5:7" x14ac:dyDescent="0.25">
      <c r="E11906" s="31"/>
      <c r="F11906" s="31"/>
      <c r="G11906" s="31"/>
    </row>
    <row r="11907" spans="5:7" x14ac:dyDescent="0.25">
      <c r="E11907" s="31"/>
      <c r="F11907" s="31"/>
      <c r="G11907" s="31"/>
    </row>
    <row r="11908" spans="5:7" x14ac:dyDescent="0.25">
      <c r="E11908" s="31"/>
      <c r="F11908" s="31"/>
      <c r="G11908" s="31"/>
    </row>
    <row r="11909" spans="5:7" x14ac:dyDescent="0.25">
      <c r="E11909" s="31"/>
      <c r="F11909" s="31"/>
      <c r="G11909" s="31"/>
    </row>
    <row r="11910" spans="5:7" x14ac:dyDescent="0.25">
      <c r="E11910" s="31"/>
      <c r="F11910" s="31"/>
      <c r="G11910" s="31"/>
    </row>
    <row r="11911" spans="5:7" x14ac:dyDescent="0.25">
      <c r="E11911" s="31"/>
      <c r="F11911" s="31"/>
      <c r="G11911" s="31"/>
    </row>
    <row r="11912" spans="5:7" x14ac:dyDescent="0.25">
      <c r="E11912" s="31"/>
      <c r="F11912" s="31"/>
      <c r="G11912" s="31"/>
    </row>
    <row r="11913" spans="5:7" x14ac:dyDescent="0.25">
      <c r="E11913" s="31"/>
      <c r="F11913" s="31"/>
      <c r="G11913" s="31"/>
    </row>
    <row r="11914" spans="5:7" x14ac:dyDescent="0.25">
      <c r="E11914" s="31"/>
      <c r="F11914" s="31"/>
      <c r="G11914" s="31"/>
    </row>
    <row r="11915" spans="5:7" x14ac:dyDescent="0.25">
      <c r="E11915" s="31"/>
      <c r="F11915" s="31"/>
      <c r="G11915" s="31"/>
    </row>
    <row r="11916" spans="5:7" x14ac:dyDescent="0.25">
      <c r="E11916" s="31"/>
      <c r="F11916" s="31"/>
      <c r="G11916" s="31"/>
    </row>
    <row r="11917" spans="5:7" x14ac:dyDescent="0.25">
      <c r="E11917" s="31"/>
      <c r="F11917" s="31"/>
      <c r="G11917" s="31"/>
    </row>
    <row r="11918" spans="5:7" x14ac:dyDescent="0.25">
      <c r="E11918" s="31"/>
      <c r="F11918" s="31"/>
      <c r="G11918" s="31"/>
    </row>
    <row r="11919" spans="5:7" x14ac:dyDescent="0.25">
      <c r="E11919" s="31"/>
      <c r="F11919" s="31"/>
      <c r="G11919" s="31"/>
    </row>
    <row r="11920" spans="5:7" x14ac:dyDescent="0.25">
      <c r="E11920" s="31"/>
      <c r="F11920" s="31"/>
      <c r="G11920" s="31"/>
    </row>
    <row r="11921" spans="5:7" x14ac:dyDescent="0.25">
      <c r="E11921" s="31"/>
      <c r="F11921" s="31"/>
      <c r="G11921" s="31"/>
    </row>
    <row r="11922" spans="5:7" x14ac:dyDescent="0.25">
      <c r="E11922" s="31"/>
      <c r="F11922" s="31"/>
      <c r="G11922" s="31"/>
    </row>
    <row r="11923" spans="5:7" x14ac:dyDescent="0.25">
      <c r="E11923" s="31"/>
      <c r="F11923" s="31"/>
      <c r="G11923" s="31"/>
    </row>
    <row r="11924" spans="5:7" x14ac:dyDescent="0.25">
      <c r="E11924" s="31"/>
      <c r="F11924" s="31"/>
      <c r="G11924" s="31"/>
    </row>
    <row r="11925" spans="5:7" x14ac:dyDescent="0.25">
      <c r="E11925" s="31"/>
      <c r="F11925" s="31"/>
      <c r="G11925" s="31"/>
    </row>
    <row r="11926" spans="5:7" x14ac:dyDescent="0.25">
      <c r="E11926" s="31"/>
      <c r="F11926" s="31"/>
      <c r="G11926" s="31"/>
    </row>
    <row r="11927" spans="5:7" x14ac:dyDescent="0.25">
      <c r="E11927" s="31"/>
      <c r="F11927" s="31"/>
      <c r="G11927" s="31"/>
    </row>
    <row r="11928" spans="5:7" x14ac:dyDescent="0.25">
      <c r="E11928" s="31"/>
      <c r="F11928" s="31"/>
      <c r="G11928" s="31"/>
    </row>
    <row r="11929" spans="5:7" x14ac:dyDescent="0.25">
      <c r="E11929" s="31"/>
      <c r="F11929" s="31"/>
      <c r="G11929" s="31"/>
    </row>
    <row r="11930" spans="5:7" x14ac:dyDescent="0.25">
      <c r="E11930" s="31"/>
      <c r="F11930" s="31"/>
      <c r="G11930" s="31"/>
    </row>
    <row r="11931" spans="5:7" x14ac:dyDescent="0.25">
      <c r="E11931" s="31"/>
      <c r="F11931" s="31"/>
      <c r="G11931" s="31"/>
    </row>
    <row r="11932" spans="5:7" x14ac:dyDescent="0.25">
      <c r="E11932" s="31"/>
      <c r="F11932" s="31"/>
      <c r="G11932" s="31"/>
    </row>
    <row r="11933" spans="5:7" x14ac:dyDescent="0.25">
      <c r="E11933" s="31"/>
      <c r="F11933" s="31"/>
      <c r="G11933" s="31"/>
    </row>
    <row r="11934" spans="5:7" x14ac:dyDescent="0.25">
      <c r="E11934" s="31"/>
      <c r="F11934" s="31"/>
      <c r="G11934" s="31"/>
    </row>
    <row r="11935" spans="5:7" x14ac:dyDescent="0.25">
      <c r="E11935" s="31"/>
      <c r="F11935" s="31"/>
      <c r="G11935" s="31"/>
    </row>
    <row r="11936" spans="5:7" x14ac:dyDescent="0.25">
      <c r="E11936" s="31"/>
      <c r="F11936" s="31"/>
      <c r="G11936" s="31"/>
    </row>
    <row r="11937" spans="5:7" x14ac:dyDescent="0.25">
      <c r="E11937" s="31"/>
      <c r="F11937" s="31"/>
      <c r="G11937" s="31"/>
    </row>
    <row r="11938" spans="5:7" x14ac:dyDescent="0.25">
      <c r="E11938" s="31"/>
      <c r="F11938" s="31"/>
      <c r="G11938" s="31"/>
    </row>
    <row r="11939" spans="5:7" x14ac:dyDescent="0.25">
      <c r="E11939" s="31"/>
      <c r="F11939" s="31"/>
      <c r="G11939" s="31"/>
    </row>
    <row r="11940" spans="5:7" x14ac:dyDescent="0.25">
      <c r="E11940" s="31"/>
      <c r="F11940" s="31"/>
      <c r="G11940" s="31"/>
    </row>
    <row r="11941" spans="5:7" x14ac:dyDescent="0.25">
      <c r="E11941" s="31"/>
      <c r="F11941" s="31"/>
      <c r="G11941" s="31"/>
    </row>
    <row r="11942" spans="5:7" x14ac:dyDescent="0.25">
      <c r="E11942" s="31"/>
      <c r="F11942" s="31"/>
      <c r="G11942" s="31"/>
    </row>
    <row r="11943" spans="5:7" x14ac:dyDescent="0.25">
      <c r="E11943" s="31"/>
      <c r="F11943" s="31"/>
      <c r="G11943" s="31"/>
    </row>
    <row r="11944" spans="5:7" x14ac:dyDescent="0.25">
      <c r="E11944" s="31"/>
      <c r="F11944" s="31"/>
      <c r="G11944" s="31"/>
    </row>
    <row r="11945" spans="5:7" x14ac:dyDescent="0.25">
      <c r="E11945" s="31"/>
      <c r="F11945" s="31"/>
      <c r="G11945" s="31"/>
    </row>
    <row r="11946" spans="5:7" x14ac:dyDescent="0.25">
      <c r="E11946" s="31"/>
      <c r="F11946" s="31"/>
      <c r="G11946" s="31"/>
    </row>
    <row r="11947" spans="5:7" x14ac:dyDescent="0.25">
      <c r="E11947" s="31"/>
      <c r="F11947" s="31"/>
      <c r="G11947" s="31"/>
    </row>
    <row r="11948" spans="5:7" x14ac:dyDescent="0.25">
      <c r="E11948" s="31"/>
      <c r="F11948" s="31"/>
      <c r="G11948" s="31"/>
    </row>
    <row r="11949" spans="5:7" x14ac:dyDescent="0.25">
      <c r="E11949" s="31"/>
      <c r="F11949" s="31"/>
      <c r="G11949" s="31"/>
    </row>
    <row r="11950" spans="5:7" x14ac:dyDescent="0.25">
      <c r="E11950" s="31"/>
      <c r="F11950" s="31"/>
      <c r="G11950" s="31"/>
    </row>
    <row r="11951" spans="5:7" x14ac:dyDescent="0.25">
      <c r="E11951" s="31"/>
      <c r="F11951" s="31"/>
      <c r="G11951" s="31"/>
    </row>
    <row r="11952" spans="5:7" x14ac:dyDescent="0.25">
      <c r="E11952" s="31"/>
      <c r="F11952" s="31"/>
      <c r="G11952" s="31"/>
    </row>
    <row r="11953" spans="5:7" x14ac:dyDescent="0.25">
      <c r="E11953" s="31"/>
      <c r="F11953" s="31"/>
      <c r="G11953" s="31"/>
    </row>
    <row r="11954" spans="5:7" x14ac:dyDescent="0.25">
      <c r="E11954" s="31"/>
      <c r="F11954" s="31"/>
      <c r="G11954" s="31"/>
    </row>
    <row r="11955" spans="5:7" x14ac:dyDescent="0.25">
      <c r="E11955" s="31"/>
      <c r="F11955" s="31"/>
      <c r="G11955" s="31"/>
    </row>
    <row r="11956" spans="5:7" x14ac:dyDescent="0.25">
      <c r="E11956" s="31"/>
      <c r="F11956" s="31"/>
      <c r="G11956" s="31"/>
    </row>
    <row r="11957" spans="5:7" x14ac:dyDescent="0.25">
      <c r="E11957" s="31"/>
      <c r="F11957" s="31"/>
      <c r="G11957" s="31"/>
    </row>
    <row r="11958" spans="5:7" x14ac:dyDescent="0.25">
      <c r="E11958" s="31"/>
      <c r="F11958" s="31"/>
      <c r="G11958" s="31"/>
    </row>
    <row r="11959" spans="5:7" x14ac:dyDescent="0.25">
      <c r="E11959" s="31"/>
      <c r="F11959" s="31"/>
      <c r="G11959" s="31"/>
    </row>
    <row r="11960" spans="5:7" x14ac:dyDescent="0.25">
      <c r="E11960" s="31"/>
      <c r="F11960" s="31"/>
      <c r="G11960" s="31"/>
    </row>
    <row r="11961" spans="5:7" x14ac:dyDescent="0.25">
      <c r="E11961" s="31"/>
      <c r="F11961" s="31"/>
      <c r="G11961" s="31"/>
    </row>
    <row r="11962" spans="5:7" x14ac:dyDescent="0.25">
      <c r="E11962" s="31"/>
      <c r="F11962" s="31"/>
      <c r="G11962" s="31"/>
    </row>
    <row r="11963" spans="5:7" x14ac:dyDescent="0.25">
      <c r="E11963" s="31"/>
      <c r="F11963" s="31"/>
      <c r="G11963" s="31"/>
    </row>
    <row r="11964" spans="5:7" x14ac:dyDescent="0.25">
      <c r="E11964" s="31"/>
      <c r="F11964" s="31"/>
      <c r="G11964" s="31"/>
    </row>
    <row r="11965" spans="5:7" x14ac:dyDescent="0.25">
      <c r="E11965" s="31"/>
      <c r="F11965" s="31"/>
      <c r="G11965" s="31"/>
    </row>
    <row r="11966" spans="5:7" x14ac:dyDescent="0.25">
      <c r="E11966" s="31"/>
      <c r="F11966" s="31"/>
      <c r="G11966" s="31"/>
    </row>
    <row r="11967" spans="5:7" x14ac:dyDescent="0.25">
      <c r="E11967" s="31"/>
      <c r="F11967" s="31"/>
      <c r="G11967" s="31"/>
    </row>
    <row r="11968" spans="5:7" x14ac:dyDescent="0.25">
      <c r="E11968" s="31"/>
      <c r="F11968" s="31"/>
      <c r="G11968" s="31"/>
    </row>
    <row r="11969" spans="5:7" x14ac:dyDescent="0.25">
      <c r="E11969" s="31"/>
      <c r="F11969" s="31"/>
      <c r="G11969" s="31"/>
    </row>
    <row r="11970" spans="5:7" x14ac:dyDescent="0.25">
      <c r="E11970" s="31"/>
      <c r="F11970" s="31"/>
      <c r="G11970" s="31"/>
    </row>
    <row r="11971" spans="5:7" x14ac:dyDescent="0.25">
      <c r="E11971" s="31"/>
      <c r="F11971" s="31"/>
      <c r="G11971" s="31"/>
    </row>
    <row r="11972" spans="5:7" x14ac:dyDescent="0.25">
      <c r="E11972" s="31"/>
      <c r="F11972" s="31"/>
      <c r="G11972" s="31"/>
    </row>
    <row r="11973" spans="5:7" x14ac:dyDescent="0.25">
      <c r="E11973" s="31"/>
      <c r="F11973" s="31"/>
      <c r="G11973" s="31"/>
    </row>
    <row r="11974" spans="5:7" x14ac:dyDescent="0.25">
      <c r="E11974" s="31"/>
      <c r="F11974" s="31"/>
      <c r="G11974" s="31"/>
    </row>
    <row r="11975" spans="5:7" x14ac:dyDescent="0.25">
      <c r="E11975" s="31"/>
      <c r="F11975" s="31"/>
      <c r="G11975" s="31"/>
    </row>
    <row r="11976" spans="5:7" x14ac:dyDescent="0.25">
      <c r="E11976" s="31"/>
      <c r="F11976" s="31"/>
      <c r="G11976" s="31"/>
    </row>
    <row r="11977" spans="5:7" x14ac:dyDescent="0.25">
      <c r="E11977" s="31"/>
      <c r="F11977" s="31"/>
      <c r="G11977" s="31"/>
    </row>
    <row r="11978" spans="5:7" x14ac:dyDescent="0.25">
      <c r="E11978" s="31"/>
      <c r="F11978" s="31"/>
      <c r="G11978" s="31"/>
    </row>
    <row r="11979" spans="5:7" x14ac:dyDescent="0.25">
      <c r="E11979" s="31"/>
      <c r="F11979" s="31"/>
      <c r="G11979" s="31"/>
    </row>
    <row r="11980" spans="5:7" x14ac:dyDescent="0.25">
      <c r="E11980" s="31"/>
      <c r="F11980" s="31"/>
      <c r="G11980" s="31"/>
    </row>
    <row r="11981" spans="5:7" x14ac:dyDescent="0.25">
      <c r="E11981" s="31"/>
      <c r="F11981" s="31"/>
      <c r="G11981" s="31"/>
    </row>
    <row r="11982" spans="5:7" x14ac:dyDescent="0.25">
      <c r="E11982" s="31"/>
      <c r="F11982" s="31"/>
      <c r="G11982" s="31"/>
    </row>
    <row r="11983" spans="5:7" x14ac:dyDescent="0.25">
      <c r="E11983" s="31"/>
      <c r="F11983" s="31"/>
      <c r="G11983" s="31"/>
    </row>
    <row r="11984" spans="5:7" x14ac:dyDescent="0.25">
      <c r="E11984" s="31"/>
      <c r="F11984" s="31"/>
      <c r="G11984" s="31"/>
    </row>
    <row r="11985" spans="5:7" x14ac:dyDescent="0.25">
      <c r="E11985" s="31"/>
      <c r="F11985" s="31"/>
      <c r="G11985" s="31"/>
    </row>
    <row r="11986" spans="5:7" x14ac:dyDescent="0.25">
      <c r="E11986" s="31"/>
      <c r="F11986" s="31"/>
      <c r="G11986" s="31"/>
    </row>
    <row r="11987" spans="5:7" x14ac:dyDescent="0.25">
      <c r="E11987" s="31"/>
      <c r="F11987" s="31"/>
      <c r="G11987" s="31"/>
    </row>
    <row r="11988" spans="5:7" x14ac:dyDescent="0.25">
      <c r="E11988" s="31"/>
      <c r="F11988" s="31"/>
      <c r="G11988" s="31"/>
    </row>
    <row r="11989" spans="5:7" x14ac:dyDescent="0.25">
      <c r="E11989" s="31"/>
      <c r="F11989" s="31"/>
      <c r="G11989" s="31"/>
    </row>
    <row r="11990" spans="5:7" x14ac:dyDescent="0.25">
      <c r="E11990" s="31"/>
      <c r="F11990" s="31"/>
      <c r="G11990" s="31"/>
    </row>
    <row r="11991" spans="5:7" x14ac:dyDescent="0.25">
      <c r="E11991" s="31"/>
      <c r="F11991" s="31"/>
      <c r="G11991" s="31"/>
    </row>
    <row r="11992" spans="5:7" x14ac:dyDescent="0.25">
      <c r="E11992" s="31"/>
      <c r="F11992" s="31"/>
      <c r="G11992" s="31"/>
    </row>
    <row r="11993" spans="5:7" x14ac:dyDescent="0.25">
      <c r="E11993" s="31"/>
      <c r="F11993" s="31"/>
      <c r="G11993" s="31"/>
    </row>
    <row r="11994" spans="5:7" x14ac:dyDescent="0.25">
      <c r="E11994" s="31"/>
      <c r="F11994" s="31"/>
      <c r="G11994" s="31"/>
    </row>
    <row r="11995" spans="5:7" x14ac:dyDescent="0.25">
      <c r="E11995" s="31"/>
      <c r="F11995" s="31"/>
      <c r="G11995" s="31"/>
    </row>
    <row r="11996" spans="5:7" x14ac:dyDescent="0.25">
      <c r="E11996" s="31"/>
      <c r="F11996" s="31"/>
      <c r="G11996" s="31"/>
    </row>
    <row r="11997" spans="5:7" x14ac:dyDescent="0.25">
      <c r="E11997" s="31"/>
      <c r="F11997" s="31"/>
      <c r="G11997" s="31"/>
    </row>
    <row r="11998" spans="5:7" x14ac:dyDescent="0.25">
      <c r="E11998" s="31"/>
      <c r="F11998" s="31"/>
      <c r="G11998" s="31"/>
    </row>
    <row r="11999" spans="5:7" x14ac:dyDescent="0.25">
      <c r="E11999" s="31"/>
      <c r="F11999" s="31"/>
      <c r="G11999" s="31"/>
    </row>
    <row r="12000" spans="5:7" x14ac:dyDescent="0.25">
      <c r="E12000" s="31"/>
      <c r="F12000" s="31"/>
      <c r="G12000" s="31"/>
    </row>
    <row r="12001" spans="5:7" x14ac:dyDescent="0.25">
      <c r="E12001" s="31"/>
      <c r="F12001" s="31"/>
      <c r="G12001" s="31"/>
    </row>
    <row r="12002" spans="5:7" x14ac:dyDescent="0.25">
      <c r="E12002" s="31"/>
      <c r="F12002" s="31"/>
      <c r="G12002" s="31"/>
    </row>
    <row r="12003" spans="5:7" x14ac:dyDescent="0.25">
      <c r="E12003" s="31"/>
      <c r="F12003" s="31"/>
      <c r="G12003" s="31"/>
    </row>
    <row r="12004" spans="5:7" x14ac:dyDescent="0.25">
      <c r="E12004" s="31"/>
      <c r="F12004" s="31"/>
      <c r="G12004" s="31"/>
    </row>
    <row r="12005" spans="5:7" x14ac:dyDescent="0.25">
      <c r="E12005" s="31"/>
      <c r="F12005" s="31"/>
      <c r="G12005" s="31"/>
    </row>
    <row r="12006" spans="5:7" x14ac:dyDescent="0.25">
      <c r="E12006" s="31"/>
      <c r="F12006" s="31"/>
      <c r="G12006" s="31"/>
    </row>
    <row r="12007" spans="5:7" x14ac:dyDescent="0.25">
      <c r="E12007" s="31"/>
      <c r="F12007" s="31"/>
      <c r="G12007" s="31"/>
    </row>
    <row r="12008" spans="5:7" x14ac:dyDescent="0.25">
      <c r="E12008" s="31"/>
      <c r="F12008" s="31"/>
      <c r="G12008" s="31"/>
    </row>
    <row r="12009" spans="5:7" x14ac:dyDescent="0.25">
      <c r="E12009" s="31"/>
      <c r="F12009" s="31"/>
      <c r="G12009" s="31"/>
    </row>
    <row r="12010" spans="5:7" x14ac:dyDescent="0.25">
      <c r="E12010" s="31"/>
      <c r="F12010" s="31"/>
      <c r="G12010" s="31"/>
    </row>
    <row r="12011" spans="5:7" x14ac:dyDescent="0.25">
      <c r="E12011" s="31"/>
      <c r="F12011" s="31"/>
      <c r="G12011" s="31"/>
    </row>
    <row r="12012" spans="5:7" x14ac:dyDescent="0.25">
      <c r="E12012" s="31"/>
      <c r="F12012" s="31"/>
      <c r="G12012" s="31"/>
    </row>
    <row r="12013" spans="5:7" x14ac:dyDescent="0.25">
      <c r="E12013" s="31"/>
      <c r="F12013" s="31"/>
      <c r="G12013" s="31"/>
    </row>
    <row r="12014" spans="5:7" x14ac:dyDescent="0.25">
      <c r="E12014" s="31"/>
      <c r="F12014" s="31"/>
      <c r="G12014" s="31"/>
    </row>
    <row r="12015" spans="5:7" x14ac:dyDescent="0.25">
      <c r="E12015" s="31"/>
      <c r="F12015" s="31"/>
      <c r="G12015" s="31"/>
    </row>
    <row r="12016" spans="5:7" x14ac:dyDescent="0.25">
      <c r="E12016" s="31"/>
      <c r="F12016" s="31"/>
      <c r="G12016" s="31"/>
    </row>
    <row r="12017" spans="5:7" x14ac:dyDescent="0.25">
      <c r="E12017" s="31"/>
      <c r="F12017" s="31"/>
      <c r="G12017" s="31"/>
    </row>
    <row r="12018" spans="5:7" x14ac:dyDescent="0.25">
      <c r="E12018" s="31"/>
      <c r="F12018" s="31"/>
      <c r="G12018" s="31"/>
    </row>
    <row r="12019" spans="5:7" x14ac:dyDescent="0.25">
      <c r="E12019" s="31"/>
      <c r="F12019" s="31"/>
      <c r="G12019" s="31"/>
    </row>
    <row r="12020" spans="5:7" x14ac:dyDescent="0.25">
      <c r="E12020" s="31"/>
      <c r="F12020" s="31"/>
      <c r="G12020" s="31"/>
    </row>
    <row r="12021" spans="5:7" x14ac:dyDescent="0.25">
      <c r="E12021" s="31"/>
      <c r="F12021" s="31"/>
      <c r="G12021" s="31"/>
    </row>
    <row r="12022" spans="5:7" x14ac:dyDescent="0.25">
      <c r="E12022" s="31"/>
      <c r="F12022" s="31"/>
      <c r="G12022" s="31"/>
    </row>
    <row r="12023" spans="5:7" x14ac:dyDescent="0.25">
      <c r="E12023" s="31"/>
      <c r="F12023" s="31"/>
      <c r="G12023" s="31"/>
    </row>
    <row r="12024" spans="5:7" x14ac:dyDescent="0.25">
      <c r="E12024" s="31"/>
      <c r="F12024" s="31"/>
      <c r="G12024" s="31"/>
    </row>
    <row r="12025" spans="5:7" x14ac:dyDescent="0.25">
      <c r="E12025" s="31"/>
      <c r="F12025" s="31"/>
      <c r="G12025" s="31"/>
    </row>
    <row r="12026" spans="5:7" x14ac:dyDescent="0.25">
      <c r="E12026" s="31"/>
      <c r="F12026" s="31"/>
      <c r="G12026" s="31"/>
    </row>
    <row r="12027" spans="5:7" x14ac:dyDescent="0.25">
      <c r="E12027" s="31"/>
      <c r="F12027" s="31"/>
      <c r="G12027" s="31"/>
    </row>
    <row r="12028" spans="5:7" x14ac:dyDescent="0.25">
      <c r="E12028" s="31"/>
      <c r="F12028" s="31"/>
      <c r="G12028" s="31"/>
    </row>
    <row r="12029" spans="5:7" x14ac:dyDescent="0.25">
      <c r="E12029" s="31"/>
      <c r="F12029" s="31"/>
      <c r="G12029" s="31"/>
    </row>
    <row r="12030" spans="5:7" x14ac:dyDescent="0.25">
      <c r="E12030" s="31"/>
      <c r="F12030" s="31"/>
      <c r="G12030" s="31"/>
    </row>
    <row r="12031" spans="5:7" x14ac:dyDescent="0.25">
      <c r="E12031" s="31"/>
      <c r="F12031" s="31"/>
      <c r="G12031" s="31"/>
    </row>
    <row r="12032" spans="5:7" x14ac:dyDescent="0.25">
      <c r="E12032" s="31"/>
      <c r="F12032" s="31"/>
      <c r="G12032" s="31"/>
    </row>
    <row r="12033" spans="5:7" x14ac:dyDescent="0.25">
      <c r="E12033" s="31"/>
      <c r="F12033" s="31"/>
      <c r="G12033" s="31"/>
    </row>
    <row r="12034" spans="5:7" x14ac:dyDescent="0.25">
      <c r="E12034" s="31"/>
      <c r="F12034" s="31"/>
      <c r="G12034" s="31"/>
    </row>
    <row r="12035" spans="5:7" x14ac:dyDescent="0.25">
      <c r="E12035" s="31"/>
      <c r="F12035" s="31"/>
      <c r="G12035" s="31"/>
    </row>
    <row r="12036" spans="5:7" x14ac:dyDescent="0.25">
      <c r="E12036" s="31"/>
      <c r="F12036" s="31"/>
      <c r="G12036" s="31"/>
    </row>
    <row r="12037" spans="5:7" x14ac:dyDescent="0.25">
      <c r="E12037" s="31"/>
      <c r="F12037" s="31"/>
      <c r="G12037" s="31"/>
    </row>
    <row r="12038" spans="5:7" x14ac:dyDescent="0.25">
      <c r="E12038" s="31"/>
      <c r="F12038" s="31"/>
      <c r="G12038" s="31"/>
    </row>
    <row r="12039" spans="5:7" x14ac:dyDescent="0.25">
      <c r="E12039" s="31"/>
      <c r="F12039" s="31"/>
      <c r="G12039" s="31"/>
    </row>
    <row r="12040" spans="5:7" x14ac:dyDescent="0.25">
      <c r="E12040" s="31"/>
      <c r="F12040" s="31"/>
      <c r="G12040" s="31"/>
    </row>
    <row r="12041" spans="5:7" x14ac:dyDescent="0.25">
      <c r="E12041" s="31"/>
      <c r="F12041" s="31"/>
      <c r="G12041" s="31"/>
    </row>
    <row r="12042" spans="5:7" x14ac:dyDescent="0.25">
      <c r="E12042" s="31"/>
      <c r="F12042" s="31"/>
      <c r="G12042" s="31"/>
    </row>
    <row r="12043" spans="5:7" x14ac:dyDescent="0.25">
      <c r="E12043" s="31"/>
      <c r="F12043" s="31"/>
      <c r="G12043" s="31"/>
    </row>
    <row r="12044" spans="5:7" x14ac:dyDescent="0.25">
      <c r="E12044" s="31"/>
      <c r="F12044" s="31"/>
      <c r="G12044" s="31"/>
    </row>
    <row r="12045" spans="5:7" x14ac:dyDescent="0.25">
      <c r="E12045" s="31"/>
      <c r="F12045" s="31"/>
      <c r="G12045" s="31"/>
    </row>
    <row r="12046" spans="5:7" x14ac:dyDescent="0.25">
      <c r="E12046" s="31"/>
      <c r="F12046" s="31"/>
      <c r="G12046" s="31"/>
    </row>
    <row r="12047" spans="5:7" x14ac:dyDescent="0.25">
      <c r="E12047" s="31"/>
      <c r="F12047" s="31"/>
      <c r="G12047" s="31"/>
    </row>
    <row r="12048" spans="5:7" x14ac:dyDescent="0.25">
      <c r="E12048" s="31"/>
      <c r="F12048" s="31"/>
      <c r="G12048" s="31"/>
    </row>
    <row r="12049" spans="5:7" x14ac:dyDescent="0.25">
      <c r="E12049" s="31"/>
      <c r="F12049" s="31"/>
      <c r="G12049" s="31"/>
    </row>
    <row r="12050" spans="5:7" x14ac:dyDescent="0.25">
      <c r="E12050" s="31"/>
      <c r="F12050" s="31"/>
      <c r="G12050" s="31"/>
    </row>
    <row r="12051" spans="5:7" x14ac:dyDescent="0.25">
      <c r="E12051" s="31"/>
      <c r="F12051" s="31"/>
      <c r="G12051" s="31"/>
    </row>
    <row r="12052" spans="5:7" x14ac:dyDescent="0.25">
      <c r="E12052" s="31"/>
      <c r="F12052" s="31"/>
      <c r="G12052" s="31"/>
    </row>
    <row r="12053" spans="5:7" x14ac:dyDescent="0.25">
      <c r="E12053" s="31"/>
      <c r="F12053" s="31"/>
      <c r="G12053" s="31"/>
    </row>
    <row r="12054" spans="5:7" x14ac:dyDescent="0.25">
      <c r="E12054" s="31"/>
      <c r="F12054" s="31"/>
      <c r="G12054" s="31"/>
    </row>
    <row r="12055" spans="5:7" x14ac:dyDescent="0.25">
      <c r="E12055" s="31"/>
      <c r="F12055" s="31"/>
      <c r="G12055" s="31"/>
    </row>
    <row r="12056" spans="5:7" x14ac:dyDescent="0.25">
      <c r="E12056" s="31"/>
      <c r="F12056" s="31"/>
      <c r="G12056" s="31"/>
    </row>
    <row r="12057" spans="5:7" x14ac:dyDescent="0.25">
      <c r="E12057" s="31"/>
      <c r="F12057" s="31"/>
      <c r="G12057" s="31"/>
    </row>
    <row r="12058" spans="5:7" x14ac:dyDescent="0.25">
      <c r="E12058" s="31"/>
      <c r="F12058" s="31"/>
      <c r="G12058" s="31"/>
    </row>
    <row r="12059" spans="5:7" x14ac:dyDescent="0.25">
      <c r="E12059" s="31"/>
      <c r="F12059" s="31"/>
      <c r="G12059" s="31"/>
    </row>
    <row r="12060" spans="5:7" x14ac:dyDescent="0.25">
      <c r="E12060" s="31"/>
      <c r="F12060" s="31"/>
      <c r="G12060" s="31"/>
    </row>
    <row r="12061" spans="5:7" x14ac:dyDescent="0.25">
      <c r="E12061" s="31"/>
      <c r="F12061" s="31"/>
      <c r="G12061" s="31"/>
    </row>
    <row r="12062" spans="5:7" x14ac:dyDescent="0.25">
      <c r="E12062" s="31"/>
      <c r="F12062" s="31"/>
      <c r="G12062" s="31"/>
    </row>
    <row r="12063" spans="5:7" x14ac:dyDescent="0.25">
      <c r="E12063" s="31"/>
      <c r="F12063" s="31"/>
      <c r="G12063" s="31"/>
    </row>
    <row r="12064" spans="5:7" x14ac:dyDescent="0.25">
      <c r="E12064" s="31"/>
      <c r="F12064" s="31"/>
      <c r="G12064" s="31"/>
    </row>
    <row r="12065" spans="5:7" x14ac:dyDescent="0.25">
      <c r="E12065" s="31"/>
      <c r="F12065" s="31"/>
      <c r="G12065" s="31"/>
    </row>
    <row r="12066" spans="5:7" x14ac:dyDescent="0.25">
      <c r="E12066" s="31"/>
      <c r="F12066" s="31"/>
      <c r="G12066" s="31"/>
    </row>
    <row r="12067" spans="5:7" x14ac:dyDescent="0.25">
      <c r="E12067" s="31"/>
      <c r="F12067" s="31"/>
      <c r="G12067" s="31"/>
    </row>
    <row r="12068" spans="5:7" x14ac:dyDescent="0.25">
      <c r="E12068" s="31"/>
      <c r="F12068" s="31"/>
      <c r="G12068" s="31"/>
    </row>
    <row r="12069" spans="5:7" x14ac:dyDescent="0.25">
      <c r="E12069" s="31"/>
      <c r="F12069" s="31"/>
      <c r="G12069" s="31"/>
    </row>
    <row r="12070" spans="5:7" x14ac:dyDescent="0.25">
      <c r="E12070" s="31"/>
      <c r="F12070" s="31"/>
      <c r="G12070" s="31"/>
    </row>
    <row r="12071" spans="5:7" x14ac:dyDescent="0.25">
      <c r="E12071" s="31"/>
      <c r="F12071" s="31"/>
      <c r="G12071" s="31"/>
    </row>
    <row r="12072" spans="5:7" x14ac:dyDescent="0.25">
      <c r="E12072" s="31"/>
      <c r="F12072" s="31"/>
      <c r="G12072" s="31"/>
    </row>
    <row r="12073" spans="5:7" x14ac:dyDescent="0.25">
      <c r="E12073" s="31"/>
      <c r="F12073" s="31"/>
      <c r="G12073" s="31"/>
    </row>
    <row r="12074" spans="5:7" x14ac:dyDescent="0.25">
      <c r="E12074" s="31"/>
      <c r="F12074" s="31"/>
      <c r="G12074" s="31"/>
    </row>
    <row r="12075" spans="5:7" x14ac:dyDescent="0.25">
      <c r="E12075" s="31"/>
      <c r="F12075" s="31"/>
      <c r="G12075" s="31"/>
    </row>
    <row r="12076" spans="5:7" x14ac:dyDescent="0.25">
      <c r="E12076" s="31"/>
      <c r="F12076" s="31"/>
      <c r="G12076" s="31"/>
    </row>
    <row r="12077" spans="5:7" x14ac:dyDescent="0.25">
      <c r="E12077" s="31"/>
      <c r="F12077" s="31"/>
      <c r="G12077" s="31"/>
    </row>
    <row r="12078" spans="5:7" x14ac:dyDescent="0.25">
      <c r="E12078" s="31"/>
      <c r="F12078" s="31"/>
      <c r="G12078" s="31"/>
    </row>
    <row r="12079" spans="5:7" x14ac:dyDescent="0.25">
      <c r="E12079" s="31"/>
      <c r="F12079" s="31"/>
      <c r="G12079" s="31"/>
    </row>
    <row r="12080" spans="5:7" x14ac:dyDescent="0.25">
      <c r="E12080" s="31"/>
      <c r="F12080" s="31"/>
      <c r="G12080" s="31"/>
    </row>
    <row r="12081" spans="5:7" x14ac:dyDescent="0.25">
      <c r="E12081" s="31"/>
      <c r="F12081" s="31"/>
      <c r="G12081" s="31"/>
    </row>
    <row r="12082" spans="5:7" x14ac:dyDescent="0.25">
      <c r="E12082" s="31"/>
      <c r="F12082" s="31"/>
      <c r="G12082" s="31"/>
    </row>
    <row r="12083" spans="5:7" x14ac:dyDescent="0.25">
      <c r="E12083" s="31"/>
      <c r="F12083" s="31"/>
      <c r="G12083" s="31"/>
    </row>
    <row r="12084" spans="5:7" x14ac:dyDescent="0.25">
      <c r="E12084" s="31"/>
      <c r="F12084" s="31"/>
      <c r="G12084" s="31"/>
    </row>
    <row r="12085" spans="5:7" x14ac:dyDescent="0.25">
      <c r="E12085" s="31"/>
      <c r="F12085" s="31"/>
      <c r="G12085" s="31"/>
    </row>
    <row r="12086" spans="5:7" x14ac:dyDescent="0.25">
      <c r="E12086" s="31"/>
      <c r="F12086" s="31"/>
      <c r="G12086" s="31"/>
    </row>
    <row r="12087" spans="5:7" x14ac:dyDescent="0.25">
      <c r="E12087" s="31"/>
      <c r="F12087" s="31"/>
      <c r="G12087" s="31"/>
    </row>
    <row r="12088" spans="5:7" x14ac:dyDescent="0.25">
      <c r="E12088" s="31"/>
      <c r="F12088" s="31"/>
      <c r="G12088" s="31"/>
    </row>
    <row r="12089" spans="5:7" x14ac:dyDescent="0.25">
      <c r="E12089" s="31"/>
      <c r="F12089" s="31"/>
      <c r="G12089" s="31"/>
    </row>
    <row r="12090" spans="5:7" x14ac:dyDescent="0.25">
      <c r="E12090" s="31"/>
      <c r="F12090" s="31"/>
      <c r="G12090" s="31"/>
    </row>
    <row r="12091" spans="5:7" x14ac:dyDescent="0.25">
      <c r="E12091" s="31"/>
      <c r="F12091" s="31"/>
      <c r="G12091" s="31"/>
    </row>
    <row r="12092" spans="5:7" x14ac:dyDescent="0.25">
      <c r="E12092" s="31"/>
      <c r="F12092" s="31"/>
      <c r="G12092" s="31"/>
    </row>
    <row r="12093" spans="5:7" x14ac:dyDescent="0.25">
      <c r="E12093" s="31"/>
      <c r="F12093" s="31"/>
      <c r="G12093" s="31"/>
    </row>
    <row r="12094" spans="5:7" x14ac:dyDescent="0.25">
      <c r="E12094" s="31"/>
      <c r="F12094" s="31"/>
      <c r="G12094" s="31"/>
    </row>
    <row r="12095" spans="5:7" x14ac:dyDescent="0.25">
      <c r="E12095" s="31"/>
      <c r="F12095" s="31"/>
      <c r="G12095" s="31"/>
    </row>
    <row r="12096" spans="5:7" x14ac:dyDescent="0.25">
      <c r="E12096" s="31"/>
      <c r="F12096" s="31"/>
      <c r="G12096" s="31"/>
    </row>
    <row r="12097" spans="5:7" x14ac:dyDescent="0.25">
      <c r="E12097" s="31"/>
      <c r="F12097" s="31"/>
      <c r="G12097" s="31"/>
    </row>
    <row r="12098" spans="5:7" x14ac:dyDescent="0.25">
      <c r="E12098" s="31"/>
      <c r="F12098" s="31"/>
      <c r="G12098" s="31"/>
    </row>
    <row r="12099" spans="5:7" x14ac:dyDescent="0.25">
      <c r="E12099" s="31"/>
      <c r="F12099" s="31"/>
      <c r="G12099" s="31"/>
    </row>
    <row r="12100" spans="5:7" x14ac:dyDescent="0.25">
      <c r="E12100" s="31"/>
      <c r="F12100" s="31"/>
      <c r="G12100" s="31"/>
    </row>
    <row r="12101" spans="5:7" x14ac:dyDescent="0.25">
      <c r="E12101" s="31"/>
      <c r="F12101" s="31"/>
      <c r="G12101" s="31"/>
    </row>
    <row r="12102" spans="5:7" x14ac:dyDescent="0.25">
      <c r="E12102" s="31"/>
      <c r="F12102" s="31"/>
      <c r="G12102" s="31"/>
    </row>
    <row r="12103" spans="5:7" x14ac:dyDescent="0.25">
      <c r="E12103" s="31"/>
      <c r="F12103" s="31"/>
      <c r="G12103" s="31"/>
    </row>
    <row r="12104" spans="5:7" x14ac:dyDescent="0.25">
      <c r="E12104" s="31"/>
      <c r="F12104" s="31"/>
      <c r="G12104" s="31"/>
    </row>
    <row r="12105" spans="5:7" x14ac:dyDescent="0.25">
      <c r="E12105" s="31"/>
      <c r="F12105" s="31"/>
      <c r="G12105" s="31"/>
    </row>
    <row r="12106" spans="5:7" x14ac:dyDescent="0.25">
      <c r="E12106" s="31"/>
      <c r="F12106" s="31"/>
      <c r="G12106" s="31"/>
    </row>
    <row r="12107" spans="5:7" x14ac:dyDescent="0.25">
      <c r="E12107" s="31"/>
      <c r="F12107" s="31"/>
      <c r="G12107" s="31"/>
    </row>
    <row r="12108" spans="5:7" x14ac:dyDescent="0.25">
      <c r="E12108" s="31"/>
      <c r="F12108" s="31"/>
      <c r="G12108" s="31"/>
    </row>
    <row r="12109" spans="5:7" x14ac:dyDescent="0.25">
      <c r="E12109" s="31"/>
      <c r="F12109" s="31"/>
      <c r="G12109" s="31"/>
    </row>
    <row r="12110" spans="5:7" x14ac:dyDescent="0.25">
      <c r="E12110" s="31"/>
      <c r="F12110" s="31"/>
      <c r="G12110" s="31"/>
    </row>
    <row r="12111" spans="5:7" x14ac:dyDescent="0.25">
      <c r="E12111" s="31"/>
      <c r="F12111" s="31"/>
      <c r="G12111" s="31"/>
    </row>
    <row r="12112" spans="5:7" x14ac:dyDescent="0.25">
      <c r="E12112" s="31"/>
      <c r="F12112" s="31"/>
      <c r="G12112" s="31"/>
    </row>
    <row r="12113" spans="5:7" x14ac:dyDescent="0.25">
      <c r="E12113" s="31"/>
      <c r="F12113" s="31"/>
      <c r="G12113" s="31"/>
    </row>
    <row r="12114" spans="5:7" x14ac:dyDescent="0.25">
      <c r="E12114" s="31"/>
      <c r="F12114" s="31"/>
      <c r="G12114" s="31"/>
    </row>
    <row r="12115" spans="5:7" x14ac:dyDescent="0.25">
      <c r="E12115" s="31"/>
      <c r="F12115" s="31"/>
      <c r="G12115" s="31"/>
    </row>
    <row r="12116" spans="5:7" x14ac:dyDescent="0.25">
      <c r="E12116" s="31"/>
      <c r="F12116" s="31"/>
      <c r="G12116" s="31"/>
    </row>
    <row r="12117" spans="5:7" x14ac:dyDescent="0.25">
      <c r="E12117" s="31"/>
      <c r="F12117" s="31"/>
      <c r="G12117" s="31"/>
    </row>
    <row r="12118" spans="5:7" x14ac:dyDescent="0.25">
      <c r="E12118" s="31"/>
      <c r="F12118" s="31"/>
      <c r="G12118" s="31"/>
    </row>
    <row r="12119" spans="5:7" x14ac:dyDescent="0.25">
      <c r="E12119" s="31"/>
      <c r="F12119" s="31"/>
      <c r="G12119" s="31"/>
    </row>
    <row r="12120" spans="5:7" x14ac:dyDescent="0.25">
      <c r="E12120" s="31"/>
      <c r="F12120" s="31"/>
      <c r="G12120" s="31"/>
    </row>
    <row r="12121" spans="5:7" x14ac:dyDescent="0.25">
      <c r="E12121" s="31"/>
      <c r="F12121" s="31"/>
      <c r="G12121" s="31"/>
    </row>
    <row r="12122" spans="5:7" x14ac:dyDescent="0.25">
      <c r="E12122" s="31"/>
      <c r="F12122" s="31"/>
      <c r="G12122" s="31"/>
    </row>
    <row r="12123" spans="5:7" x14ac:dyDescent="0.25">
      <c r="E12123" s="31"/>
      <c r="F12123" s="31"/>
      <c r="G12123" s="31"/>
    </row>
    <row r="12124" spans="5:7" x14ac:dyDescent="0.25">
      <c r="E12124" s="31"/>
      <c r="F12124" s="31"/>
      <c r="G12124" s="31"/>
    </row>
    <row r="12125" spans="5:7" x14ac:dyDescent="0.25">
      <c r="E12125" s="31"/>
      <c r="F12125" s="31"/>
      <c r="G12125" s="31"/>
    </row>
    <row r="12126" spans="5:7" x14ac:dyDescent="0.25">
      <c r="E12126" s="31"/>
      <c r="F12126" s="31"/>
      <c r="G12126" s="31"/>
    </row>
    <row r="12127" spans="5:7" x14ac:dyDescent="0.25">
      <c r="E12127" s="31"/>
      <c r="F12127" s="31"/>
      <c r="G12127" s="31"/>
    </row>
    <row r="12128" spans="5:7" x14ac:dyDescent="0.25">
      <c r="E12128" s="31"/>
      <c r="F12128" s="31"/>
      <c r="G12128" s="31"/>
    </row>
    <row r="12129" spans="5:7" x14ac:dyDescent="0.25">
      <c r="E12129" s="31"/>
      <c r="F12129" s="31"/>
      <c r="G12129" s="31"/>
    </row>
    <row r="12130" spans="5:7" x14ac:dyDescent="0.25">
      <c r="E12130" s="31"/>
      <c r="F12130" s="31"/>
      <c r="G12130" s="31"/>
    </row>
    <row r="12131" spans="5:7" x14ac:dyDescent="0.25">
      <c r="E12131" s="31"/>
      <c r="F12131" s="31"/>
      <c r="G12131" s="31"/>
    </row>
    <row r="12132" spans="5:7" x14ac:dyDescent="0.25">
      <c r="E12132" s="31"/>
      <c r="F12132" s="31"/>
      <c r="G12132" s="31"/>
    </row>
    <row r="12133" spans="5:7" x14ac:dyDescent="0.25">
      <c r="E12133" s="31"/>
      <c r="F12133" s="31"/>
      <c r="G12133" s="31"/>
    </row>
    <row r="12134" spans="5:7" x14ac:dyDescent="0.25">
      <c r="E12134" s="31"/>
      <c r="F12134" s="31"/>
      <c r="G12134" s="31"/>
    </row>
    <row r="12135" spans="5:7" x14ac:dyDescent="0.25">
      <c r="E12135" s="31"/>
      <c r="F12135" s="31"/>
      <c r="G12135" s="31"/>
    </row>
    <row r="12136" spans="5:7" x14ac:dyDescent="0.25">
      <c r="E12136" s="31"/>
      <c r="F12136" s="31"/>
      <c r="G12136" s="31"/>
    </row>
    <row r="12137" spans="5:7" x14ac:dyDescent="0.25">
      <c r="E12137" s="31"/>
      <c r="F12137" s="31"/>
      <c r="G12137" s="31"/>
    </row>
    <row r="12138" spans="5:7" x14ac:dyDescent="0.25">
      <c r="E12138" s="31"/>
      <c r="F12138" s="31"/>
      <c r="G12138" s="31"/>
    </row>
    <row r="12139" spans="5:7" x14ac:dyDescent="0.25">
      <c r="E12139" s="31"/>
      <c r="F12139" s="31"/>
      <c r="G12139" s="31"/>
    </row>
    <row r="12140" spans="5:7" x14ac:dyDescent="0.25">
      <c r="E12140" s="31"/>
      <c r="F12140" s="31"/>
      <c r="G12140" s="31"/>
    </row>
    <row r="12141" spans="5:7" x14ac:dyDescent="0.25">
      <c r="E12141" s="31"/>
      <c r="F12141" s="31"/>
      <c r="G12141" s="31"/>
    </row>
    <row r="12142" spans="5:7" x14ac:dyDescent="0.25">
      <c r="E12142" s="31"/>
      <c r="F12142" s="31"/>
      <c r="G12142" s="31"/>
    </row>
    <row r="12143" spans="5:7" x14ac:dyDescent="0.25">
      <c r="E12143" s="31"/>
      <c r="F12143" s="31"/>
      <c r="G12143" s="31"/>
    </row>
    <row r="12144" spans="5:7" x14ac:dyDescent="0.25">
      <c r="E12144" s="31"/>
      <c r="F12144" s="31"/>
      <c r="G12144" s="31"/>
    </row>
    <row r="12145" spans="5:7" x14ac:dyDescent="0.25">
      <c r="E12145" s="31"/>
      <c r="F12145" s="31"/>
      <c r="G12145" s="31"/>
    </row>
    <row r="12146" spans="5:7" x14ac:dyDescent="0.25">
      <c r="E12146" s="31"/>
      <c r="F12146" s="31"/>
      <c r="G12146" s="31"/>
    </row>
    <row r="12147" spans="5:7" x14ac:dyDescent="0.25">
      <c r="E12147" s="31"/>
      <c r="F12147" s="31"/>
      <c r="G12147" s="31"/>
    </row>
    <row r="12148" spans="5:7" x14ac:dyDescent="0.25">
      <c r="E12148" s="31"/>
      <c r="F12148" s="31"/>
      <c r="G12148" s="31"/>
    </row>
    <row r="12149" spans="5:7" x14ac:dyDescent="0.25">
      <c r="E12149" s="31"/>
      <c r="F12149" s="31"/>
      <c r="G12149" s="31"/>
    </row>
    <row r="12150" spans="5:7" x14ac:dyDescent="0.25">
      <c r="E12150" s="31"/>
      <c r="F12150" s="31"/>
      <c r="G12150" s="31"/>
    </row>
    <row r="12151" spans="5:7" x14ac:dyDescent="0.25">
      <c r="E12151" s="31"/>
      <c r="F12151" s="31"/>
      <c r="G12151" s="31"/>
    </row>
    <row r="12152" spans="5:7" x14ac:dyDescent="0.25">
      <c r="E12152" s="31"/>
      <c r="F12152" s="31"/>
      <c r="G12152" s="31"/>
    </row>
    <row r="12153" spans="5:7" x14ac:dyDescent="0.25">
      <c r="E12153" s="31"/>
      <c r="F12153" s="31"/>
      <c r="G12153" s="31"/>
    </row>
    <row r="12154" spans="5:7" x14ac:dyDescent="0.25">
      <c r="E12154" s="31"/>
      <c r="F12154" s="31"/>
      <c r="G12154" s="31"/>
    </row>
    <row r="12155" spans="5:7" x14ac:dyDescent="0.25">
      <c r="E12155" s="31"/>
      <c r="F12155" s="31"/>
      <c r="G12155" s="31"/>
    </row>
    <row r="12156" spans="5:7" x14ac:dyDescent="0.25">
      <c r="E12156" s="31"/>
      <c r="F12156" s="31"/>
      <c r="G12156" s="31"/>
    </row>
    <row r="12157" spans="5:7" x14ac:dyDescent="0.25">
      <c r="E12157" s="31"/>
      <c r="F12157" s="31"/>
      <c r="G12157" s="31"/>
    </row>
    <row r="12158" spans="5:7" x14ac:dyDescent="0.25">
      <c r="E12158" s="31"/>
      <c r="F12158" s="31"/>
      <c r="G12158" s="31"/>
    </row>
    <row r="12159" spans="5:7" x14ac:dyDescent="0.25">
      <c r="E12159" s="31"/>
      <c r="F12159" s="31"/>
      <c r="G12159" s="31"/>
    </row>
    <row r="12160" spans="5:7" x14ac:dyDescent="0.25">
      <c r="E12160" s="31"/>
      <c r="F12160" s="31"/>
      <c r="G12160" s="31"/>
    </row>
    <row r="12161" spans="5:7" x14ac:dyDescent="0.25">
      <c r="E12161" s="31"/>
      <c r="F12161" s="31"/>
      <c r="G12161" s="31"/>
    </row>
    <row r="12162" spans="5:7" x14ac:dyDescent="0.25">
      <c r="E12162" s="31"/>
      <c r="F12162" s="31"/>
      <c r="G12162" s="31"/>
    </row>
    <row r="12163" spans="5:7" x14ac:dyDescent="0.25">
      <c r="E12163" s="31"/>
      <c r="F12163" s="31"/>
      <c r="G12163" s="31"/>
    </row>
    <row r="12164" spans="5:7" x14ac:dyDescent="0.25">
      <c r="E12164" s="31"/>
      <c r="F12164" s="31"/>
      <c r="G12164" s="31"/>
    </row>
    <row r="12165" spans="5:7" x14ac:dyDescent="0.25">
      <c r="E12165" s="31"/>
      <c r="F12165" s="31"/>
      <c r="G12165" s="31"/>
    </row>
    <row r="12166" spans="5:7" x14ac:dyDescent="0.25">
      <c r="E12166" s="31"/>
      <c r="F12166" s="31"/>
      <c r="G12166" s="31"/>
    </row>
    <row r="12167" spans="5:7" x14ac:dyDescent="0.25">
      <c r="E12167" s="31"/>
      <c r="F12167" s="31"/>
      <c r="G12167" s="31"/>
    </row>
    <row r="12168" spans="5:7" x14ac:dyDescent="0.25">
      <c r="E12168" s="31"/>
      <c r="F12168" s="31"/>
      <c r="G12168" s="31"/>
    </row>
    <row r="12169" spans="5:7" x14ac:dyDescent="0.25">
      <c r="E12169" s="31"/>
      <c r="F12169" s="31"/>
      <c r="G12169" s="31"/>
    </row>
    <row r="12170" spans="5:7" x14ac:dyDescent="0.25">
      <c r="E12170" s="31"/>
      <c r="F12170" s="31"/>
      <c r="G12170" s="31"/>
    </row>
    <row r="12171" spans="5:7" x14ac:dyDescent="0.25">
      <c r="E12171" s="31"/>
      <c r="F12171" s="31"/>
      <c r="G12171" s="31"/>
    </row>
    <row r="12172" spans="5:7" x14ac:dyDescent="0.25">
      <c r="E12172" s="31"/>
      <c r="F12172" s="31"/>
      <c r="G12172" s="31"/>
    </row>
    <row r="12173" spans="5:7" x14ac:dyDescent="0.25">
      <c r="E12173" s="31"/>
      <c r="F12173" s="31"/>
      <c r="G12173" s="31"/>
    </row>
    <row r="12174" spans="5:7" x14ac:dyDescent="0.25">
      <c r="E12174" s="31"/>
      <c r="F12174" s="31"/>
      <c r="G12174" s="31"/>
    </row>
    <row r="12175" spans="5:7" x14ac:dyDescent="0.25">
      <c r="E12175" s="31"/>
      <c r="F12175" s="31"/>
      <c r="G12175" s="31"/>
    </row>
    <row r="12176" spans="5:7" x14ac:dyDescent="0.25">
      <c r="E12176" s="31"/>
      <c r="F12176" s="31"/>
      <c r="G12176" s="31"/>
    </row>
    <row r="12177" spans="5:7" x14ac:dyDescent="0.25">
      <c r="E12177" s="31"/>
      <c r="F12177" s="31"/>
      <c r="G12177" s="31"/>
    </row>
    <row r="12178" spans="5:7" x14ac:dyDescent="0.25">
      <c r="E12178" s="31"/>
      <c r="F12178" s="31"/>
      <c r="G12178" s="31"/>
    </row>
    <row r="12179" spans="5:7" x14ac:dyDescent="0.25">
      <c r="E12179" s="31"/>
      <c r="F12179" s="31"/>
      <c r="G12179" s="31"/>
    </row>
    <row r="12180" spans="5:7" x14ac:dyDescent="0.25">
      <c r="E12180" s="31"/>
      <c r="F12180" s="31"/>
      <c r="G12180" s="31"/>
    </row>
    <row r="12181" spans="5:7" x14ac:dyDescent="0.25">
      <c r="E12181" s="31"/>
      <c r="F12181" s="31"/>
      <c r="G12181" s="31"/>
    </row>
    <row r="12182" spans="5:7" x14ac:dyDescent="0.25">
      <c r="E12182" s="31"/>
      <c r="F12182" s="31"/>
      <c r="G12182" s="31"/>
    </row>
    <row r="12183" spans="5:7" x14ac:dyDescent="0.25">
      <c r="E12183" s="31"/>
      <c r="F12183" s="31"/>
      <c r="G12183" s="31"/>
    </row>
    <row r="12184" spans="5:7" x14ac:dyDescent="0.25">
      <c r="E12184" s="31"/>
      <c r="F12184" s="31"/>
      <c r="G12184" s="31"/>
    </row>
    <row r="12185" spans="5:7" x14ac:dyDescent="0.25">
      <c r="E12185" s="31"/>
      <c r="F12185" s="31"/>
      <c r="G12185" s="31"/>
    </row>
    <row r="12186" spans="5:7" x14ac:dyDescent="0.25">
      <c r="E12186" s="31"/>
      <c r="F12186" s="31"/>
      <c r="G12186" s="31"/>
    </row>
    <row r="12187" spans="5:7" x14ac:dyDescent="0.25">
      <c r="E12187" s="31"/>
      <c r="F12187" s="31"/>
      <c r="G12187" s="31"/>
    </row>
    <row r="12188" spans="5:7" x14ac:dyDescent="0.25">
      <c r="E12188" s="31"/>
      <c r="F12188" s="31"/>
      <c r="G12188" s="31"/>
    </row>
    <row r="12189" spans="5:7" x14ac:dyDescent="0.25">
      <c r="E12189" s="31"/>
      <c r="F12189" s="31"/>
      <c r="G12189" s="31"/>
    </row>
    <row r="12190" spans="5:7" x14ac:dyDescent="0.25">
      <c r="E12190" s="31"/>
      <c r="F12190" s="31"/>
      <c r="G12190" s="31"/>
    </row>
    <row r="12191" spans="5:7" x14ac:dyDescent="0.25">
      <c r="E12191" s="31"/>
      <c r="F12191" s="31"/>
      <c r="G12191" s="31"/>
    </row>
    <row r="12192" spans="5:7" x14ac:dyDescent="0.25">
      <c r="E12192" s="31"/>
      <c r="F12192" s="31"/>
      <c r="G12192" s="31"/>
    </row>
    <row r="12193" spans="5:7" x14ac:dyDescent="0.25">
      <c r="E12193" s="31"/>
      <c r="F12193" s="31"/>
      <c r="G12193" s="31"/>
    </row>
    <row r="12194" spans="5:7" x14ac:dyDescent="0.25">
      <c r="E12194" s="31"/>
      <c r="F12194" s="31"/>
      <c r="G12194" s="31"/>
    </row>
    <row r="12195" spans="5:7" x14ac:dyDescent="0.25">
      <c r="E12195" s="31"/>
      <c r="F12195" s="31"/>
      <c r="G12195" s="31"/>
    </row>
    <row r="12196" spans="5:7" x14ac:dyDescent="0.25">
      <c r="E12196" s="31"/>
      <c r="F12196" s="31"/>
      <c r="G12196" s="31"/>
    </row>
    <row r="12197" spans="5:7" x14ac:dyDescent="0.25">
      <c r="E12197" s="31"/>
      <c r="F12197" s="31"/>
      <c r="G12197" s="31"/>
    </row>
    <row r="12198" spans="5:7" x14ac:dyDescent="0.25">
      <c r="E12198" s="31"/>
      <c r="F12198" s="31"/>
      <c r="G12198" s="31"/>
    </row>
    <row r="12199" spans="5:7" x14ac:dyDescent="0.25">
      <c r="E12199" s="31"/>
      <c r="F12199" s="31"/>
      <c r="G12199" s="31"/>
    </row>
    <row r="12200" spans="5:7" x14ac:dyDescent="0.25">
      <c r="E12200" s="31"/>
      <c r="F12200" s="31"/>
      <c r="G12200" s="31"/>
    </row>
    <row r="12201" spans="5:7" x14ac:dyDescent="0.25">
      <c r="E12201" s="31"/>
      <c r="F12201" s="31"/>
      <c r="G12201" s="31"/>
    </row>
    <row r="12202" spans="5:7" x14ac:dyDescent="0.25">
      <c r="E12202" s="31"/>
      <c r="F12202" s="31"/>
      <c r="G12202" s="31"/>
    </row>
    <row r="12203" spans="5:7" x14ac:dyDescent="0.25">
      <c r="E12203" s="31"/>
      <c r="F12203" s="31"/>
      <c r="G12203" s="31"/>
    </row>
    <row r="12204" spans="5:7" x14ac:dyDescent="0.25">
      <c r="E12204" s="31"/>
      <c r="F12204" s="31"/>
      <c r="G12204" s="31"/>
    </row>
    <row r="12205" spans="5:7" x14ac:dyDescent="0.25">
      <c r="E12205" s="31"/>
      <c r="F12205" s="31"/>
      <c r="G12205" s="31"/>
    </row>
    <row r="12206" spans="5:7" x14ac:dyDescent="0.25">
      <c r="E12206" s="31"/>
      <c r="F12206" s="31"/>
      <c r="G12206" s="31"/>
    </row>
    <row r="12207" spans="5:7" x14ac:dyDescent="0.25">
      <c r="E12207" s="31"/>
      <c r="F12207" s="31"/>
      <c r="G12207" s="31"/>
    </row>
    <row r="12208" spans="5:7" x14ac:dyDescent="0.25">
      <c r="E12208" s="31"/>
      <c r="F12208" s="31"/>
      <c r="G12208" s="31"/>
    </row>
    <row r="12209" spans="5:7" x14ac:dyDescent="0.25">
      <c r="E12209" s="31"/>
      <c r="F12209" s="31"/>
      <c r="G12209" s="31"/>
    </row>
    <row r="12210" spans="5:7" x14ac:dyDescent="0.25">
      <c r="E12210" s="31"/>
      <c r="F12210" s="31"/>
      <c r="G12210" s="31"/>
    </row>
    <row r="12211" spans="5:7" x14ac:dyDescent="0.25">
      <c r="E12211" s="31"/>
      <c r="F12211" s="31"/>
      <c r="G12211" s="31"/>
    </row>
    <row r="12212" spans="5:7" x14ac:dyDescent="0.25">
      <c r="E12212" s="31"/>
      <c r="F12212" s="31"/>
      <c r="G12212" s="31"/>
    </row>
    <row r="12213" spans="5:7" x14ac:dyDescent="0.25">
      <c r="E12213" s="31"/>
      <c r="F12213" s="31"/>
      <c r="G12213" s="31"/>
    </row>
    <row r="12214" spans="5:7" x14ac:dyDescent="0.25">
      <c r="E12214" s="31"/>
      <c r="F12214" s="31"/>
      <c r="G12214" s="31"/>
    </row>
    <row r="12215" spans="5:7" x14ac:dyDescent="0.25">
      <c r="E12215" s="31"/>
      <c r="F12215" s="31"/>
      <c r="G12215" s="31"/>
    </row>
    <row r="12216" spans="5:7" x14ac:dyDescent="0.25">
      <c r="E12216" s="31"/>
      <c r="F12216" s="31"/>
      <c r="G12216" s="31"/>
    </row>
    <row r="12217" spans="5:7" x14ac:dyDescent="0.25">
      <c r="E12217" s="31"/>
      <c r="F12217" s="31"/>
      <c r="G12217" s="31"/>
    </row>
    <row r="12218" spans="5:7" x14ac:dyDescent="0.25">
      <c r="E12218" s="31"/>
      <c r="F12218" s="31"/>
      <c r="G12218" s="31"/>
    </row>
    <row r="12219" spans="5:7" x14ac:dyDescent="0.25">
      <c r="E12219" s="31"/>
      <c r="F12219" s="31"/>
      <c r="G12219" s="31"/>
    </row>
    <row r="12220" spans="5:7" x14ac:dyDescent="0.25">
      <c r="E12220" s="31"/>
      <c r="F12220" s="31"/>
      <c r="G12220" s="31"/>
    </row>
    <row r="12221" spans="5:7" x14ac:dyDescent="0.25">
      <c r="E12221" s="31"/>
      <c r="F12221" s="31"/>
      <c r="G12221" s="31"/>
    </row>
    <row r="12222" spans="5:7" x14ac:dyDescent="0.25">
      <c r="E12222" s="31"/>
      <c r="F12222" s="31"/>
      <c r="G12222" s="31"/>
    </row>
    <row r="12223" spans="5:7" x14ac:dyDescent="0.25">
      <c r="E12223" s="31"/>
      <c r="F12223" s="31"/>
      <c r="G12223" s="31"/>
    </row>
    <row r="12224" spans="5:7" x14ac:dyDescent="0.25">
      <c r="E12224" s="31"/>
      <c r="F12224" s="31"/>
      <c r="G12224" s="31"/>
    </row>
    <row r="12225" spans="5:7" x14ac:dyDescent="0.25">
      <c r="E12225" s="31"/>
      <c r="F12225" s="31"/>
      <c r="G12225" s="31"/>
    </row>
    <row r="12226" spans="5:7" x14ac:dyDescent="0.25">
      <c r="E12226" s="31"/>
      <c r="F12226" s="31"/>
      <c r="G12226" s="31"/>
    </row>
    <row r="12227" spans="5:7" x14ac:dyDescent="0.25">
      <c r="E12227" s="31"/>
      <c r="F12227" s="31"/>
      <c r="G12227" s="31"/>
    </row>
    <row r="12228" spans="5:7" x14ac:dyDescent="0.25">
      <c r="E12228" s="31"/>
      <c r="F12228" s="31"/>
      <c r="G12228" s="31"/>
    </row>
    <row r="12229" spans="5:7" x14ac:dyDescent="0.25">
      <c r="E12229" s="31"/>
      <c r="F12229" s="31"/>
      <c r="G12229" s="31"/>
    </row>
    <row r="12230" spans="5:7" x14ac:dyDescent="0.25">
      <c r="E12230" s="31"/>
      <c r="F12230" s="31"/>
      <c r="G12230" s="31"/>
    </row>
    <row r="12231" spans="5:7" x14ac:dyDescent="0.25">
      <c r="E12231" s="31"/>
      <c r="F12231" s="31"/>
      <c r="G12231" s="31"/>
    </row>
    <row r="12232" spans="5:7" x14ac:dyDescent="0.25">
      <c r="E12232" s="31"/>
      <c r="F12232" s="31"/>
      <c r="G12232" s="31"/>
    </row>
    <row r="12233" spans="5:7" x14ac:dyDescent="0.25">
      <c r="E12233" s="31"/>
      <c r="F12233" s="31"/>
      <c r="G12233" s="31"/>
    </row>
    <row r="12234" spans="5:7" x14ac:dyDescent="0.25">
      <c r="E12234" s="31"/>
      <c r="F12234" s="31"/>
      <c r="G12234" s="31"/>
    </row>
    <row r="12235" spans="5:7" x14ac:dyDescent="0.25">
      <c r="E12235" s="31"/>
      <c r="F12235" s="31"/>
      <c r="G12235" s="31"/>
    </row>
    <row r="12236" spans="5:7" x14ac:dyDescent="0.25">
      <c r="E12236" s="31"/>
      <c r="F12236" s="31"/>
      <c r="G12236" s="31"/>
    </row>
    <row r="12237" spans="5:7" x14ac:dyDescent="0.25">
      <c r="E12237" s="31"/>
      <c r="F12237" s="31"/>
      <c r="G12237" s="31"/>
    </row>
    <row r="12238" spans="5:7" x14ac:dyDescent="0.25">
      <c r="E12238" s="31"/>
      <c r="F12238" s="31"/>
      <c r="G12238" s="31"/>
    </row>
    <row r="12239" spans="5:7" x14ac:dyDescent="0.25">
      <c r="E12239" s="31"/>
      <c r="F12239" s="31"/>
      <c r="G12239" s="31"/>
    </row>
    <row r="12240" spans="5:7" x14ac:dyDescent="0.25">
      <c r="E12240" s="31"/>
      <c r="F12240" s="31"/>
      <c r="G12240" s="31"/>
    </row>
    <row r="12241" spans="5:7" x14ac:dyDescent="0.25">
      <c r="E12241" s="31"/>
      <c r="F12241" s="31"/>
      <c r="G12241" s="31"/>
    </row>
    <row r="12242" spans="5:7" x14ac:dyDescent="0.25">
      <c r="E12242" s="31"/>
      <c r="F12242" s="31"/>
      <c r="G12242" s="31"/>
    </row>
    <row r="12243" spans="5:7" x14ac:dyDescent="0.25">
      <c r="E12243" s="31"/>
      <c r="F12243" s="31"/>
      <c r="G12243" s="31"/>
    </row>
    <row r="12244" spans="5:7" x14ac:dyDescent="0.25">
      <c r="E12244" s="31"/>
      <c r="F12244" s="31"/>
      <c r="G12244" s="31"/>
    </row>
    <row r="12245" spans="5:7" x14ac:dyDescent="0.25">
      <c r="E12245" s="31"/>
      <c r="F12245" s="31"/>
      <c r="G12245" s="31"/>
    </row>
    <row r="12246" spans="5:7" x14ac:dyDescent="0.25">
      <c r="E12246" s="31"/>
      <c r="F12246" s="31"/>
      <c r="G12246" s="31"/>
    </row>
    <row r="12247" spans="5:7" x14ac:dyDescent="0.25">
      <c r="E12247" s="31"/>
      <c r="F12247" s="31"/>
      <c r="G12247" s="31"/>
    </row>
    <row r="12248" spans="5:7" x14ac:dyDescent="0.25">
      <c r="E12248" s="31"/>
      <c r="F12248" s="31"/>
      <c r="G12248" s="31"/>
    </row>
    <row r="12249" spans="5:7" x14ac:dyDescent="0.25">
      <c r="E12249" s="31"/>
      <c r="F12249" s="31"/>
      <c r="G12249" s="31"/>
    </row>
    <row r="12250" spans="5:7" x14ac:dyDescent="0.25">
      <c r="E12250" s="31"/>
      <c r="F12250" s="31"/>
      <c r="G12250" s="31"/>
    </row>
    <row r="12251" spans="5:7" x14ac:dyDescent="0.25">
      <c r="E12251" s="31"/>
      <c r="F12251" s="31"/>
      <c r="G12251" s="31"/>
    </row>
    <row r="12252" spans="5:7" x14ac:dyDescent="0.25">
      <c r="E12252" s="31"/>
      <c r="F12252" s="31"/>
      <c r="G12252" s="31"/>
    </row>
    <row r="12253" spans="5:7" x14ac:dyDescent="0.25">
      <c r="E12253" s="31"/>
      <c r="F12253" s="31"/>
      <c r="G12253" s="31"/>
    </row>
    <row r="12254" spans="5:7" x14ac:dyDescent="0.25">
      <c r="E12254" s="31"/>
      <c r="F12254" s="31"/>
      <c r="G12254" s="31"/>
    </row>
    <row r="12255" spans="5:7" x14ac:dyDescent="0.25">
      <c r="E12255" s="31"/>
      <c r="F12255" s="31"/>
      <c r="G12255" s="31"/>
    </row>
    <row r="12256" spans="5:7" x14ac:dyDescent="0.25">
      <c r="E12256" s="31"/>
      <c r="F12256" s="31"/>
      <c r="G12256" s="31"/>
    </row>
    <row r="12257" spans="5:7" x14ac:dyDescent="0.25">
      <c r="E12257" s="31"/>
      <c r="F12257" s="31"/>
      <c r="G12257" s="31"/>
    </row>
    <row r="12258" spans="5:7" x14ac:dyDescent="0.25">
      <c r="E12258" s="31"/>
      <c r="F12258" s="31"/>
      <c r="G12258" s="31"/>
    </row>
    <row r="12259" spans="5:7" x14ac:dyDescent="0.25">
      <c r="E12259" s="31"/>
      <c r="F12259" s="31"/>
      <c r="G12259" s="31"/>
    </row>
    <row r="12260" spans="5:7" x14ac:dyDescent="0.25">
      <c r="E12260" s="31"/>
      <c r="F12260" s="31"/>
      <c r="G12260" s="31"/>
    </row>
    <row r="12261" spans="5:7" x14ac:dyDescent="0.25">
      <c r="E12261" s="31"/>
      <c r="F12261" s="31"/>
      <c r="G12261" s="31"/>
    </row>
    <row r="12262" spans="5:7" x14ac:dyDescent="0.25">
      <c r="E12262" s="31"/>
      <c r="F12262" s="31"/>
      <c r="G12262" s="31"/>
    </row>
    <row r="12263" spans="5:7" x14ac:dyDescent="0.25">
      <c r="E12263" s="31"/>
      <c r="F12263" s="31"/>
      <c r="G12263" s="31"/>
    </row>
    <row r="12264" spans="5:7" x14ac:dyDescent="0.25">
      <c r="E12264" s="31"/>
      <c r="F12264" s="31"/>
      <c r="G12264" s="31"/>
    </row>
    <row r="12265" spans="5:7" x14ac:dyDescent="0.25">
      <c r="E12265" s="31"/>
      <c r="F12265" s="31"/>
      <c r="G12265" s="31"/>
    </row>
    <row r="12266" spans="5:7" x14ac:dyDescent="0.25">
      <c r="E12266" s="31"/>
      <c r="F12266" s="31"/>
      <c r="G12266" s="31"/>
    </row>
    <row r="12267" spans="5:7" x14ac:dyDescent="0.25">
      <c r="E12267" s="31"/>
      <c r="F12267" s="31"/>
      <c r="G12267" s="31"/>
    </row>
    <row r="12268" spans="5:7" x14ac:dyDescent="0.25">
      <c r="E12268" s="31"/>
      <c r="F12268" s="31"/>
      <c r="G12268" s="31"/>
    </row>
    <row r="12269" spans="5:7" x14ac:dyDescent="0.25">
      <c r="E12269" s="31"/>
      <c r="F12269" s="31"/>
      <c r="G12269" s="31"/>
    </row>
    <row r="12270" spans="5:7" x14ac:dyDescent="0.25">
      <c r="E12270" s="31"/>
      <c r="F12270" s="31"/>
      <c r="G12270" s="31"/>
    </row>
    <row r="12271" spans="5:7" x14ac:dyDescent="0.25">
      <c r="E12271" s="31"/>
      <c r="F12271" s="31"/>
      <c r="G12271" s="31"/>
    </row>
    <row r="12272" spans="5:7" x14ac:dyDescent="0.25">
      <c r="E12272" s="31"/>
      <c r="F12272" s="31"/>
      <c r="G12272" s="31"/>
    </row>
    <row r="12273" spans="5:7" x14ac:dyDescent="0.25">
      <c r="E12273" s="31"/>
      <c r="F12273" s="31"/>
      <c r="G12273" s="31"/>
    </row>
    <row r="12274" spans="5:7" x14ac:dyDescent="0.25">
      <c r="E12274" s="31"/>
      <c r="F12274" s="31"/>
      <c r="G12274" s="31"/>
    </row>
    <row r="12275" spans="5:7" x14ac:dyDescent="0.25">
      <c r="E12275" s="31"/>
      <c r="F12275" s="31"/>
      <c r="G12275" s="31"/>
    </row>
    <row r="12276" spans="5:7" x14ac:dyDescent="0.25">
      <c r="E12276" s="31"/>
      <c r="F12276" s="31"/>
      <c r="G12276" s="31"/>
    </row>
    <row r="12277" spans="5:7" x14ac:dyDescent="0.25">
      <c r="E12277" s="31"/>
      <c r="F12277" s="31"/>
      <c r="G12277" s="31"/>
    </row>
    <row r="12278" spans="5:7" x14ac:dyDescent="0.25">
      <c r="E12278" s="31"/>
      <c r="F12278" s="31"/>
      <c r="G12278" s="31"/>
    </row>
    <row r="12279" spans="5:7" x14ac:dyDescent="0.25">
      <c r="E12279" s="31"/>
      <c r="F12279" s="31"/>
      <c r="G12279" s="31"/>
    </row>
    <row r="12280" spans="5:7" x14ac:dyDescent="0.25">
      <c r="E12280" s="31"/>
      <c r="F12280" s="31"/>
      <c r="G12280" s="31"/>
    </row>
    <row r="12281" spans="5:7" x14ac:dyDescent="0.25">
      <c r="E12281" s="31"/>
      <c r="F12281" s="31"/>
      <c r="G12281" s="31"/>
    </row>
    <row r="12282" spans="5:7" x14ac:dyDescent="0.25">
      <c r="E12282" s="31"/>
      <c r="F12282" s="31"/>
      <c r="G12282" s="31"/>
    </row>
    <row r="12283" spans="5:7" x14ac:dyDescent="0.25">
      <c r="E12283" s="31"/>
      <c r="F12283" s="31"/>
      <c r="G12283" s="31"/>
    </row>
    <row r="12284" spans="5:7" x14ac:dyDescent="0.25">
      <c r="E12284" s="31"/>
      <c r="F12284" s="31"/>
      <c r="G12284" s="31"/>
    </row>
    <row r="12285" spans="5:7" x14ac:dyDescent="0.25">
      <c r="E12285" s="31"/>
      <c r="F12285" s="31"/>
      <c r="G12285" s="31"/>
    </row>
    <row r="12286" spans="5:7" x14ac:dyDescent="0.25">
      <c r="E12286" s="31"/>
      <c r="F12286" s="31"/>
      <c r="G12286" s="31"/>
    </row>
    <row r="12287" spans="5:7" x14ac:dyDescent="0.25">
      <c r="E12287" s="31"/>
      <c r="F12287" s="31"/>
      <c r="G12287" s="31"/>
    </row>
    <row r="12288" spans="5:7" x14ac:dyDescent="0.25">
      <c r="E12288" s="31"/>
      <c r="F12288" s="31"/>
      <c r="G12288" s="31"/>
    </row>
    <row r="12289" spans="5:7" x14ac:dyDescent="0.25">
      <c r="E12289" s="31"/>
      <c r="F12289" s="31"/>
      <c r="G12289" s="31"/>
    </row>
    <row r="12290" spans="5:7" x14ac:dyDescent="0.25">
      <c r="E12290" s="31"/>
      <c r="F12290" s="31"/>
      <c r="G12290" s="31"/>
    </row>
    <row r="12291" spans="5:7" x14ac:dyDescent="0.25">
      <c r="E12291" s="31"/>
      <c r="F12291" s="31"/>
      <c r="G12291" s="31"/>
    </row>
    <row r="12292" spans="5:7" x14ac:dyDescent="0.25">
      <c r="E12292" s="31"/>
      <c r="F12292" s="31"/>
      <c r="G12292" s="31"/>
    </row>
    <row r="12293" spans="5:7" x14ac:dyDescent="0.25">
      <c r="E12293" s="31"/>
      <c r="F12293" s="31"/>
      <c r="G12293" s="31"/>
    </row>
    <row r="12294" spans="5:7" x14ac:dyDescent="0.25">
      <c r="E12294" s="31"/>
      <c r="F12294" s="31"/>
      <c r="G12294" s="31"/>
    </row>
    <row r="12295" spans="5:7" x14ac:dyDescent="0.25">
      <c r="E12295" s="31"/>
      <c r="F12295" s="31"/>
      <c r="G12295" s="31"/>
    </row>
    <row r="12296" spans="5:7" x14ac:dyDescent="0.25">
      <c r="E12296" s="31"/>
      <c r="F12296" s="31"/>
      <c r="G12296" s="31"/>
    </row>
    <row r="12297" spans="5:7" x14ac:dyDescent="0.25">
      <c r="E12297" s="31"/>
      <c r="F12297" s="31"/>
      <c r="G12297" s="31"/>
    </row>
    <row r="12298" spans="5:7" x14ac:dyDescent="0.25">
      <c r="E12298" s="31"/>
      <c r="F12298" s="31"/>
      <c r="G12298" s="31"/>
    </row>
    <row r="12299" spans="5:7" x14ac:dyDescent="0.25">
      <c r="E12299" s="31"/>
      <c r="F12299" s="31"/>
      <c r="G12299" s="31"/>
    </row>
    <row r="12300" spans="5:7" x14ac:dyDescent="0.25">
      <c r="E12300" s="31"/>
      <c r="F12300" s="31"/>
      <c r="G12300" s="31"/>
    </row>
    <row r="12301" spans="5:7" x14ac:dyDescent="0.25">
      <c r="E12301" s="31"/>
      <c r="F12301" s="31"/>
      <c r="G12301" s="31"/>
    </row>
    <row r="12302" spans="5:7" x14ac:dyDescent="0.25">
      <c r="E12302" s="31"/>
      <c r="F12302" s="31"/>
      <c r="G12302" s="31"/>
    </row>
    <row r="12303" spans="5:7" x14ac:dyDescent="0.25">
      <c r="E12303" s="31"/>
      <c r="F12303" s="31"/>
      <c r="G12303" s="31"/>
    </row>
    <row r="12304" spans="5:7" x14ac:dyDescent="0.25">
      <c r="E12304" s="31"/>
      <c r="F12304" s="31"/>
      <c r="G12304" s="31"/>
    </row>
    <row r="12305" spans="5:7" x14ac:dyDescent="0.25">
      <c r="E12305" s="31"/>
      <c r="F12305" s="31"/>
      <c r="G12305" s="31"/>
    </row>
    <row r="12306" spans="5:7" x14ac:dyDescent="0.25">
      <c r="E12306" s="31"/>
      <c r="F12306" s="31"/>
      <c r="G12306" s="31"/>
    </row>
    <row r="12307" spans="5:7" x14ac:dyDescent="0.25">
      <c r="E12307" s="31"/>
      <c r="F12307" s="31"/>
      <c r="G12307" s="31"/>
    </row>
    <row r="12308" spans="5:7" x14ac:dyDescent="0.25">
      <c r="E12308" s="31"/>
      <c r="F12308" s="31"/>
      <c r="G12308" s="31"/>
    </row>
    <row r="12309" spans="5:7" x14ac:dyDescent="0.25">
      <c r="E12309" s="31"/>
      <c r="F12309" s="31"/>
      <c r="G12309" s="31"/>
    </row>
    <row r="12310" spans="5:7" x14ac:dyDescent="0.25">
      <c r="E12310" s="31"/>
      <c r="F12310" s="31"/>
      <c r="G12310" s="31"/>
    </row>
    <row r="12311" spans="5:7" x14ac:dyDescent="0.25">
      <c r="E12311" s="31"/>
      <c r="F12311" s="31"/>
      <c r="G12311" s="31"/>
    </row>
    <row r="12312" spans="5:7" x14ac:dyDescent="0.25">
      <c r="E12312" s="31"/>
      <c r="F12312" s="31"/>
      <c r="G12312" s="31"/>
    </row>
    <row r="12313" spans="5:7" x14ac:dyDescent="0.25">
      <c r="E12313" s="31"/>
      <c r="F12313" s="31"/>
      <c r="G12313" s="31"/>
    </row>
    <row r="12314" spans="5:7" x14ac:dyDescent="0.25">
      <c r="E12314" s="31"/>
      <c r="F12314" s="31"/>
      <c r="G12314" s="31"/>
    </row>
    <row r="12315" spans="5:7" x14ac:dyDescent="0.25">
      <c r="E12315" s="31"/>
      <c r="F12315" s="31"/>
      <c r="G12315" s="31"/>
    </row>
    <row r="12316" spans="5:7" x14ac:dyDescent="0.25">
      <c r="E12316" s="31"/>
      <c r="F12316" s="31"/>
      <c r="G12316" s="31"/>
    </row>
    <row r="12317" spans="5:7" x14ac:dyDescent="0.25">
      <c r="E12317" s="31"/>
      <c r="F12317" s="31"/>
      <c r="G12317" s="31"/>
    </row>
    <row r="12318" spans="5:7" x14ac:dyDescent="0.25">
      <c r="E12318" s="31"/>
      <c r="F12318" s="31"/>
      <c r="G12318" s="31"/>
    </row>
    <row r="12319" spans="5:7" x14ac:dyDescent="0.25">
      <c r="E12319" s="31"/>
      <c r="F12319" s="31"/>
      <c r="G12319" s="31"/>
    </row>
    <row r="12320" spans="5:7" x14ac:dyDescent="0.25">
      <c r="E12320" s="31"/>
      <c r="F12320" s="31"/>
      <c r="G12320" s="31"/>
    </row>
    <row r="12321" spans="5:7" x14ac:dyDescent="0.25">
      <c r="E12321" s="31"/>
      <c r="F12321" s="31"/>
      <c r="G12321" s="31"/>
    </row>
    <row r="12322" spans="5:7" x14ac:dyDescent="0.25">
      <c r="E12322" s="31"/>
      <c r="F12322" s="31"/>
      <c r="G12322" s="31"/>
    </row>
    <row r="12323" spans="5:7" x14ac:dyDescent="0.25">
      <c r="E12323" s="31"/>
      <c r="F12323" s="31"/>
      <c r="G12323" s="31"/>
    </row>
    <row r="12324" spans="5:7" x14ac:dyDescent="0.25">
      <c r="E12324" s="31"/>
      <c r="F12324" s="31"/>
      <c r="G12324" s="31"/>
    </row>
    <row r="12325" spans="5:7" x14ac:dyDescent="0.25">
      <c r="E12325" s="31"/>
      <c r="F12325" s="31"/>
      <c r="G12325" s="31"/>
    </row>
    <row r="12326" spans="5:7" x14ac:dyDescent="0.25">
      <c r="E12326" s="31"/>
      <c r="F12326" s="31"/>
      <c r="G12326" s="31"/>
    </row>
    <row r="12327" spans="5:7" x14ac:dyDescent="0.25">
      <c r="E12327" s="31"/>
      <c r="F12327" s="31"/>
      <c r="G12327" s="31"/>
    </row>
    <row r="12328" spans="5:7" x14ac:dyDescent="0.25">
      <c r="E12328" s="31"/>
      <c r="F12328" s="31"/>
      <c r="G12328" s="31"/>
    </row>
    <row r="12329" spans="5:7" x14ac:dyDescent="0.25">
      <c r="E12329" s="31"/>
      <c r="F12329" s="31"/>
      <c r="G12329" s="31"/>
    </row>
    <row r="12330" spans="5:7" x14ac:dyDescent="0.25">
      <c r="E12330" s="31"/>
      <c r="F12330" s="31"/>
      <c r="G12330" s="31"/>
    </row>
    <row r="12331" spans="5:7" x14ac:dyDescent="0.25">
      <c r="E12331" s="31"/>
      <c r="F12331" s="31"/>
      <c r="G12331" s="31"/>
    </row>
    <row r="12332" spans="5:7" x14ac:dyDescent="0.25">
      <c r="E12332" s="31"/>
      <c r="F12332" s="31"/>
      <c r="G12332" s="31"/>
    </row>
    <row r="12333" spans="5:7" x14ac:dyDescent="0.25">
      <c r="E12333" s="31"/>
      <c r="F12333" s="31"/>
      <c r="G12333" s="31"/>
    </row>
    <row r="12334" spans="5:7" x14ac:dyDescent="0.25">
      <c r="E12334" s="31"/>
      <c r="F12334" s="31"/>
      <c r="G12334" s="31"/>
    </row>
    <row r="12335" spans="5:7" x14ac:dyDescent="0.25">
      <c r="E12335" s="31"/>
      <c r="F12335" s="31"/>
      <c r="G12335" s="31"/>
    </row>
    <row r="12336" spans="5:7" x14ac:dyDescent="0.25">
      <c r="E12336" s="31"/>
      <c r="F12336" s="31"/>
      <c r="G12336" s="31"/>
    </row>
    <row r="12337" spans="5:7" x14ac:dyDescent="0.25">
      <c r="E12337" s="31"/>
      <c r="F12337" s="31"/>
      <c r="G12337" s="31"/>
    </row>
    <row r="12338" spans="5:7" x14ac:dyDescent="0.25">
      <c r="E12338" s="31"/>
      <c r="F12338" s="31"/>
      <c r="G12338" s="31"/>
    </row>
    <row r="12339" spans="5:7" x14ac:dyDescent="0.25">
      <c r="E12339" s="31"/>
      <c r="F12339" s="31"/>
      <c r="G12339" s="31"/>
    </row>
    <row r="12340" spans="5:7" x14ac:dyDescent="0.25">
      <c r="E12340" s="31"/>
      <c r="F12340" s="31"/>
      <c r="G12340" s="31"/>
    </row>
    <row r="12341" spans="5:7" x14ac:dyDescent="0.25">
      <c r="E12341" s="31"/>
      <c r="F12341" s="31"/>
      <c r="G12341" s="31"/>
    </row>
    <row r="12342" spans="5:7" x14ac:dyDescent="0.25">
      <c r="E12342" s="31"/>
      <c r="F12342" s="31"/>
      <c r="G12342" s="31"/>
    </row>
    <row r="12343" spans="5:7" x14ac:dyDescent="0.25">
      <c r="E12343" s="31"/>
      <c r="F12343" s="31"/>
      <c r="G12343" s="31"/>
    </row>
    <row r="12344" spans="5:7" x14ac:dyDescent="0.25">
      <c r="E12344" s="31"/>
      <c r="F12344" s="31"/>
      <c r="G12344" s="31"/>
    </row>
    <row r="12345" spans="5:7" x14ac:dyDescent="0.25">
      <c r="E12345" s="31"/>
      <c r="F12345" s="31"/>
      <c r="G12345" s="31"/>
    </row>
    <row r="12346" spans="5:7" x14ac:dyDescent="0.25">
      <c r="E12346" s="31"/>
      <c r="F12346" s="31"/>
      <c r="G12346" s="31"/>
    </row>
    <row r="12347" spans="5:7" x14ac:dyDescent="0.25">
      <c r="E12347" s="31"/>
      <c r="F12347" s="31"/>
      <c r="G12347" s="31"/>
    </row>
    <row r="12348" spans="5:7" x14ac:dyDescent="0.25">
      <c r="E12348" s="31"/>
      <c r="F12348" s="31"/>
      <c r="G12348" s="31"/>
    </row>
    <row r="12349" spans="5:7" x14ac:dyDescent="0.25">
      <c r="E12349" s="31"/>
      <c r="F12349" s="31"/>
      <c r="G12349" s="31"/>
    </row>
    <row r="12350" spans="5:7" x14ac:dyDescent="0.25">
      <c r="E12350" s="31"/>
      <c r="F12350" s="31"/>
      <c r="G12350" s="31"/>
    </row>
    <row r="12351" spans="5:7" x14ac:dyDescent="0.25">
      <c r="E12351" s="31"/>
      <c r="F12351" s="31"/>
      <c r="G12351" s="31"/>
    </row>
    <row r="12352" spans="5:7" x14ac:dyDescent="0.25">
      <c r="E12352" s="31"/>
      <c r="F12352" s="31"/>
      <c r="G12352" s="31"/>
    </row>
    <row r="12353" spans="5:7" x14ac:dyDescent="0.25">
      <c r="E12353" s="31"/>
      <c r="F12353" s="31"/>
      <c r="G12353" s="31"/>
    </row>
    <row r="12354" spans="5:7" x14ac:dyDescent="0.25">
      <c r="E12354" s="31"/>
      <c r="F12354" s="31"/>
      <c r="G12354" s="31"/>
    </row>
    <row r="12355" spans="5:7" x14ac:dyDescent="0.25">
      <c r="E12355" s="31"/>
      <c r="F12355" s="31"/>
      <c r="G12355" s="31"/>
    </row>
    <row r="12356" spans="5:7" x14ac:dyDescent="0.25">
      <c r="E12356" s="31"/>
      <c r="F12356" s="31"/>
      <c r="G12356" s="31"/>
    </row>
    <row r="12357" spans="5:7" x14ac:dyDescent="0.25">
      <c r="E12357" s="31"/>
      <c r="F12357" s="31"/>
      <c r="G12357" s="31"/>
    </row>
    <row r="12358" spans="5:7" x14ac:dyDescent="0.25">
      <c r="E12358" s="31"/>
      <c r="F12358" s="31"/>
      <c r="G12358" s="31"/>
    </row>
    <row r="12359" spans="5:7" x14ac:dyDescent="0.25">
      <c r="E12359" s="31"/>
      <c r="F12359" s="31"/>
      <c r="G12359" s="31"/>
    </row>
    <row r="12360" spans="5:7" x14ac:dyDescent="0.25">
      <c r="E12360" s="31"/>
      <c r="F12360" s="31"/>
      <c r="G12360" s="31"/>
    </row>
    <row r="12361" spans="5:7" x14ac:dyDescent="0.25">
      <c r="E12361" s="31"/>
      <c r="F12361" s="31"/>
      <c r="G12361" s="31"/>
    </row>
    <row r="12362" spans="5:7" x14ac:dyDescent="0.25">
      <c r="E12362" s="31"/>
      <c r="F12362" s="31"/>
      <c r="G12362" s="31"/>
    </row>
    <row r="12363" spans="5:7" x14ac:dyDescent="0.25">
      <c r="E12363" s="31"/>
      <c r="F12363" s="31"/>
      <c r="G12363" s="31"/>
    </row>
    <row r="12364" spans="5:7" x14ac:dyDescent="0.25">
      <c r="E12364" s="31"/>
      <c r="F12364" s="31"/>
      <c r="G12364" s="31"/>
    </row>
    <row r="12365" spans="5:7" x14ac:dyDescent="0.25">
      <c r="E12365" s="31"/>
      <c r="F12365" s="31"/>
      <c r="G12365" s="31"/>
    </row>
    <row r="12366" spans="5:7" x14ac:dyDescent="0.25">
      <c r="E12366" s="31"/>
      <c r="F12366" s="31"/>
      <c r="G12366" s="31"/>
    </row>
    <row r="12367" spans="5:7" x14ac:dyDescent="0.25">
      <c r="E12367" s="31"/>
      <c r="F12367" s="31"/>
      <c r="G12367" s="31"/>
    </row>
    <row r="12368" spans="5:7" x14ac:dyDescent="0.25">
      <c r="E12368" s="31"/>
      <c r="F12368" s="31"/>
      <c r="G12368" s="31"/>
    </row>
    <row r="12369" spans="5:7" x14ac:dyDescent="0.25">
      <c r="E12369" s="31"/>
      <c r="F12369" s="31"/>
      <c r="G12369" s="31"/>
    </row>
    <row r="12370" spans="5:7" x14ac:dyDescent="0.25">
      <c r="E12370" s="31"/>
      <c r="F12370" s="31"/>
      <c r="G12370" s="31"/>
    </row>
    <row r="12371" spans="5:7" x14ac:dyDescent="0.25">
      <c r="E12371" s="31"/>
      <c r="F12371" s="31"/>
      <c r="G12371" s="31"/>
    </row>
    <row r="12372" spans="5:7" x14ac:dyDescent="0.25">
      <c r="E12372" s="31"/>
      <c r="F12372" s="31"/>
      <c r="G12372" s="31"/>
    </row>
    <row r="12373" spans="5:7" x14ac:dyDescent="0.25">
      <c r="E12373" s="31"/>
      <c r="F12373" s="31"/>
      <c r="G12373" s="31"/>
    </row>
    <row r="12374" spans="5:7" x14ac:dyDescent="0.25">
      <c r="E12374" s="31"/>
      <c r="F12374" s="31"/>
      <c r="G12374" s="31"/>
    </row>
    <row r="12375" spans="5:7" x14ac:dyDescent="0.25">
      <c r="E12375" s="31"/>
      <c r="F12375" s="31"/>
      <c r="G12375" s="31"/>
    </row>
    <row r="12376" spans="5:7" x14ac:dyDescent="0.25">
      <c r="E12376" s="31"/>
      <c r="F12376" s="31"/>
      <c r="G12376" s="31"/>
    </row>
    <row r="12377" spans="5:7" x14ac:dyDescent="0.25">
      <c r="E12377" s="31"/>
      <c r="F12377" s="31"/>
      <c r="G12377" s="31"/>
    </row>
    <row r="12378" spans="5:7" x14ac:dyDescent="0.25">
      <c r="E12378" s="31"/>
      <c r="F12378" s="31"/>
      <c r="G12378" s="31"/>
    </row>
    <row r="12379" spans="5:7" x14ac:dyDescent="0.25">
      <c r="E12379" s="31"/>
      <c r="F12379" s="31"/>
      <c r="G12379" s="31"/>
    </row>
    <row r="12380" spans="5:7" x14ac:dyDescent="0.25">
      <c r="E12380" s="31"/>
      <c r="F12380" s="31"/>
      <c r="G12380" s="31"/>
    </row>
    <row r="12381" spans="5:7" x14ac:dyDescent="0.25">
      <c r="E12381" s="31"/>
      <c r="F12381" s="31"/>
      <c r="G12381" s="31"/>
    </row>
    <row r="12382" spans="5:7" x14ac:dyDescent="0.25">
      <c r="E12382" s="31"/>
      <c r="F12382" s="31"/>
      <c r="G12382" s="31"/>
    </row>
    <row r="12383" spans="5:7" x14ac:dyDescent="0.25">
      <c r="E12383" s="31"/>
      <c r="F12383" s="31"/>
      <c r="G12383" s="31"/>
    </row>
    <row r="12384" spans="5:7" x14ac:dyDescent="0.25">
      <c r="E12384" s="31"/>
      <c r="F12384" s="31"/>
      <c r="G12384" s="31"/>
    </row>
    <row r="12385" spans="5:7" x14ac:dyDescent="0.25">
      <c r="E12385" s="31"/>
      <c r="F12385" s="31"/>
      <c r="G12385" s="31"/>
    </row>
    <row r="12386" spans="5:7" x14ac:dyDescent="0.25">
      <c r="E12386" s="31"/>
      <c r="F12386" s="31"/>
      <c r="G12386" s="31"/>
    </row>
    <row r="12387" spans="5:7" x14ac:dyDescent="0.25">
      <c r="E12387" s="31"/>
      <c r="F12387" s="31"/>
      <c r="G12387" s="31"/>
    </row>
    <row r="12388" spans="5:7" x14ac:dyDescent="0.25">
      <c r="E12388" s="31"/>
      <c r="F12388" s="31"/>
      <c r="G12388" s="31"/>
    </row>
    <row r="12389" spans="5:7" x14ac:dyDescent="0.25">
      <c r="E12389" s="31"/>
      <c r="F12389" s="31"/>
      <c r="G12389" s="31"/>
    </row>
    <row r="12390" spans="5:7" x14ac:dyDescent="0.25">
      <c r="E12390" s="31"/>
      <c r="F12390" s="31"/>
      <c r="G12390" s="31"/>
    </row>
    <row r="12391" spans="5:7" x14ac:dyDescent="0.25">
      <c r="E12391" s="31"/>
      <c r="F12391" s="31"/>
      <c r="G12391" s="31"/>
    </row>
    <row r="12392" spans="5:7" x14ac:dyDescent="0.25">
      <c r="E12392" s="31"/>
      <c r="F12392" s="31"/>
      <c r="G12392" s="31"/>
    </row>
    <row r="12393" spans="5:7" x14ac:dyDescent="0.25">
      <c r="E12393" s="31"/>
      <c r="F12393" s="31"/>
      <c r="G12393" s="31"/>
    </row>
    <row r="12394" spans="5:7" x14ac:dyDescent="0.25">
      <c r="E12394" s="31"/>
      <c r="F12394" s="31"/>
      <c r="G12394" s="31"/>
    </row>
    <row r="12395" spans="5:7" x14ac:dyDescent="0.25">
      <c r="E12395" s="31"/>
      <c r="F12395" s="31"/>
      <c r="G12395" s="31"/>
    </row>
    <row r="12396" spans="5:7" x14ac:dyDescent="0.25">
      <c r="E12396" s="31"/>
      <c r="F12396" s="31"/>
      <c r="G12396" s="31"/>
    </row>
    <row r="12397" spans="5:7" x14ac:dyDescent="0.25">
      <c r="E12397" s="31"/>
      <c r="F12397" s="31"/>
      <c r="G12397" s="31"/>
    </row>
    <row r="12398" spans="5:7" x14ac:dyDescent="0.25">
      <c r="E12398" s="31"/>
      <c r="F12398" s="31"/>
      <c r="G12398" s="31"/>
    </row>
    <row r="12399" spans="5:7" x14ac:dyDescent="0.25">
      <c r="E12399" s="31"/>
      <c r="F12399" s="31"/>
      <c r="G12399" s="31"/>
    </row>
    <row r="12400" spans="5:7" x14ac:dyDescent="0.25">
      <c r="E12400" s="31"/>
      <c r="F12400" s="31"/>
      <c r="G12400" s="31"/>
    </row>
    <row r="12401" spans="5:7" x14ac:dyDescent="0.25">
      <c r="E12401" s="31"/>
      <c r="F12401" s="31"/>
      <c r="G12401" s="31"/>
    </row>
    <row r="12402" spans="5:7" x14ac:dyDescent="0.25">
      <c r="E12402" s="31"/>
      <c r="F12402" s="31"/>
      <c r="G12402" s="31"/>
    </row>
    <row r="12403" spans="5:7" x14ac:dyDescent="0.25">
      <c r="E12403" s="31"/>
      <c r="F12403" s="31"/>
      <c r="G12403" s="31"/>
    </row>
    <row r="12404" spans="5:7" x14ac:dyDescent="0.25">
      <c r="E12404" s="31"/>
      <c r="F12404" s="31"/>
      <c r="G12404" s="31"/>
    </row>
    <row r="12405" spans="5:7" x14ac:dyDescent="0.25">
      <c r="E12405" s="31"/>
      <c r="F12405" s="31"/>
      <c r="G12405" s="31"/>
    </row>
    <row r="12406" spans="5:7" x14ac:dyDescent="0.25">
      <c r="E12406" s="31"/>
      <c r="F12406" s="31"/>
      <c r="G12406" s="31"/>
    </row>
    <row r="12407" spans="5:7" x14ac:dyDescent="0.25">
      <c r="E12407" s="31"/>
      <c r="F12407" s="31"/>
      <c r="G12407" s="31"/>
    </row>
    <row r="12408" spans="5:7" x14ac:dyDescent="0.25">
      <c r="E12408" s="31"/>
      <c r="F12408" s="31"/>
      <c r="G12408" s="31"/>
    </row>
    <row r="12409" spans="5:7" x14ac:dyDescent="0.25">
      <c r="E12409" s="31"/>
      <c r="F12409" s="31"/>
      <c r="G12409" s="31"/>
    </row>
    <row r="12410" spans="5:7" x14ac:dyDescent="0.25">
      <c r="E12410" s="31"/>
      <c r="F12410" s="31"/>
      <c r="G12410" s="31"/>
    </row>
    <row r="12411" spans="5:7" x14ac:dyDescent="0.25">
      <c r="E12411" s="31"/>
      <c r="F12411" s="31"/>
      <c r="G12411" s="31"/>
    </row>
    <row r="12412" spans="5:7" x14ac:dyDescent="0.25">
      <c r="E12412" s="31"/>
      <c r="F12412" s="31"/>
      <c r="G12412" s="31"/>
    </row>
    <row r="12413" spans="5:7" x14ac:dyDescent="0.25">
      <c r="E12413" s="31"/>
      <c r="F12413" s="31"/>
      <c r="G12413" s="31"/>
    </row>
    <row r="12414" spans="5:7" x14ac:dyDescent="0.25">
      <c r="E12414" s="31"/>
      <c r="F12414" s="31"/>
      <c r="G12414" s="31"/>
    </row>
    <row r="12415" spans="5:7" x14ac:dyDescent="0.25">
      <c r="E12415" s="31"/>
      <c r="F12415" s="31"/>
      <c r="G12415" s="31"/>
    </row>
    <row r="12416" spans="5:7" x14ac:dyDescent="0.25">
      <c r="E12416" s="31"/>
      <c r="F12416" s="31"/>
      <c r="G12416" s="31"/>
    </row>
    <row r="12417" spans="5:7" x14ac:dyDescent="0.25">
      <c r="E12417" s="31"/>
      <c r="F12417" s="31"/>
      <c r="G12417" s="31"/>
    </row>
    <row r="12418" spans="5:7" x14ac:dyDescent="0.25">
      <c r="E12418" s="31"/>
      <c r="F12418" s="31"/>
      <c r="G12418" s="31"/>
    </row>
    <row r="12419" spans="5:7" x14ac:dyDescent="0.25">
      <c r="E12419" s="31"/>
      <c r="F12419" s="31"/>
      <c r="G12419" s="31"/>
    </row>
    <row r="12420" spans="5:7" x14ac:dyDescent="0.25">
      <c r="E12420" s="31"/>
      <c r="F12420" s="31"/>
      <c r="G12420" s="31"/>
    </row>
    <row r="12421" spans="5:7" x14ac:dyDescent="0.25">
      <c r="E12421" s="31"/>
      <c r="F12421" s="31"/>
      <c r="G12421" s="31"/>
    </row>
    <row r="12422" spans="5:7" x14ac:dyDescent="0.25">
      <c r="E12422" s="31"/>
      <c r="F12422" s="31"/>
      <c r="G12422" s="31"/>
    </row>
    <row r="12423" spans="5:7" x14ac:dyDescent="0.25">
      <c r="E12423" s="31"/>
      <c r="F12423" s="31"/>
      <c r="G12423" s="31"/>
    </row>
    <row r="12424" spans="5:7" x14ac:dyDescent="0.25">
      <c r="E12424" s="31"/>
      <c r="F12424" s="31"/>
      <c r="G12424" s="31"/>
    </row>
    <row r="12425" spans="5:7" x14ac:dyDescent="0.25">
      <c r="E12425" s="31"/>
      <c r="F12425" s="31"/>
      <c r="G12425" s="31"/>
    </row>
    <row r="12426" spans="5:7" x14ac:dyDescent="0.25">
      <c r="E12426" s="31"/>
      <c r="F12426" s="31"/>
      <c r="G12426" s="31"/>
    </row>
    <row r="12427" spans="5:7" x14ac:dyDescent="0.25">
      <c r="E12427" s="31"/>
      <c r="F12427" s="31"/>
      <c r="G12427" s="31"/>
    </row>
    <row r="12428" spans="5:7" x14ac:dyDescent="0.25">
      <c r="E12428" s="31"/>
      <c r="F12428" s="31"/>
      <c r="G12428" s="31"/>
    </row>
    <row r="12429" spans="5:7" x14ac:dyDescent="0.25">
      <c r="E12429" s="31"/>
      <c r="F12429" s="31"/>
      <c r="G12429" s="31"/>
    </row>
    <row r="12430" spans="5:7" x14ac:dyDescent="0.25">
      <c r="E12430" s="31"/>
      <c r="F12430" s="31"/>
      <c r="G12430" s="31"/>
    </row>
    <row r="12431" spans="5:7" x14ac:dyDescent="0.25">
      <c r="E12431" s="31"/>
      <c r="F12431" s="31"/>
      <c r="G12431" s="31"/>
    </row>
    <row r="12432" spans="5:7" x14ac:dyDescent="0.25">
      <c r="E12432" s="31"/>
      <c r="F12432" s="31"/>
      <c r="G12432" s="31"/>
    </row>
    <row r="12433" spans="5:7" x14ac:dyDescent="0.25">
      <c r="E12433" s="31"/>
      <c r="F12433" s="31"/>
      <c r="G12433" s="31"/>
    </row>
    <row r="12434" spans="5:7" x14ac:dyDescent="0.25">
      <c r="E12434" s="31"/>
      <c r="F12434" s="31"/>
      <c r="G12434" s="31"/>
    </row>
    <row r="12435" spans="5:7" x14ac:dyDescent="0.25">
      <c r="E12435" s="31"/>
      <c r="F12435" s="31"/>
      <c r="G12435" s="31"/>
    </row>
    <row r="12436" spans="5:7" x14ac:dyDescent="0.25">
      <c r="E12436" s="31"/>
      <c r="F12436" s="31"/>
      <c r="G12436" s="31"/>
    </row>
    <row r="12437" spans="5:7" x14ac:dyDescent="0.25">
      <c r="E12437" s="31"/>
      <c r="F12437" s="31"/>
      <c r="G12437" s="31"/>
    </row>
    <row r="12438" spans="5:7" x14ac:dyDescent="0.25">
      <c r="E12438" s="31"/>
      <c r="F12438" s="31"/>
      <c r="G12438" s="31"/>
    </row>
    <row r="12439" spans="5:7" x14ac:dyDescent="0.25">
      <c r="E12439" s="31"/>
      <c r="F12439" s="31"/>
      <c r="G12439" s="31"/>
    </row>
    <row r="12440" spans="5:7" x14ac:dyDescent="0.25">
      <c r="E12440" s="31"/>
      <c r="F12440" s="31"/>
      <c r="G12440" s="31"/>
    </row>
    <row r="12441" spans="5:7" x14ac:dyDescent="0.25">
      <c r="E12441" s="31"/>
      <c r="F12441" s="31"/>
      <c r="G12441" s="31"/>
    </row>
    <row r="12442" spans="5:7" x14ac:dyDescent="0.25">
      <c r="E12442" s="31"/>
      <c r="F12442" s="31"/>
      <c r="G12442" s="31"/>
    </row>
    <row r="12443" spans="5:7" x14ac:dyDescent="0.25">
      <c r="E12443" s="31"/>
      <c r="F12443" s="31"/>
      <c r="G12443" s="31"/>
    </row>
    <row r="12444" spans="5:7" x14ac:dyDescent="0.25">
      <c r="E12444" s="31"/>
      <c r="F12444" s="31"/>
      <c r="G12444" s="31"/>
    </row>
    <row r="12445" spans="5:7" x14ac:dyDescent="0.25">
      <c r="E12445" s="31"/>
      <c r="F12445" s="31"/>
      <c r="G12445" s="31"/>
    </row>
    <row r="12446" spans="5:7" x14ac:dyDescent="0.25">
      <c r="E12446" s="31"/>
      <c r="F12446" s="31"/>
      <c r="G12446" s="31"/>
    </row>
    <row r="12447" spans="5:7" x14ac:dyDescent="0.25">
      <c r="E12447" s="31"/>
      <c r="F12447" s="31"/>
      <c r="G12447" s="31"/>
    </row>
    <row r="12448" spans="5:7" x14ac:dyDescent="0.25">
      <c r="E12448" s="31"/>
      <c r="F12448" s="31"/>
      <c r="G12448" s="31"/>
    </row>
    <row r="12449" spans="5:7" x14ac:dyDescent="0.25">
      <c r="E12449" s="31"/>
      <c r="F12449" s="31"/>
      <c r="G12449" s="31"/>
    </row>
    <row r="12450" spans="5:7" x14ac:dyDescent="0.25">
      <c r="E12450" s="31"/>
      <c r="F12450" s="31"/>
      <c r="G12450" s="31"/>
    </row>
    <row r="12451" spans="5:7" x14ac:dyDescent="0.25">
      <c r="E12451" s="31"/>
      <c r="F12451" s="31"/>
      <c r="G12451" s="31"/>
    </row>
    <row r="12452" spans="5:7" x14ac:dyDescent="0.25">
      <c r="E12452" s="31"/>
      <c r="F12452" s="31"/>
      <c r="G12452" s="31"/>
    </row>
    <row r="12453" spans="5:7" x14ac:dyDescent="0.25">
      <c r="E12453" s="31"/>
      <c r="F12453" s="31"/>
      <c r="G12453" s="31"/>
    </row>
    <row r="12454" spans="5:7" x14ac:dyDescent="0.25">
      <c r="E12454" s="31"/>
      <c r="F12454" s="31"/>
      <c r="G12454" s="31"/>
    </row>
    <row r="12455" spans="5:7" x14ac:dyDescent="0.25">
      <c r="E12455" s="31"/>
      <c r="F12455" s="31"/>
      <c r="G12455" s="31"/>
    </row>
    <row r="12456" spans="5:7" x14ac:dyDescent="0.25">
      <c r="E12456" s="31"/>
      <c r="F12456" s="31"/>
      <c r="G12456" s="31"/>
    </row>
    <row r="12457" spans="5:7" x14ac:dyDescent="0.25">
      <c r="E12457" s="31"/>
      <c r="F12457" s="31"/>
      <c r="G12457" s="31"/>
    </row>
    <row r="12458" spans="5:7" x14ac:dyDescent="0.25">
      <c r="E12458" s="31"/>
      <c r="F12458" s="31"/>
      <c r="G12458" s="31"/>
    </row>
    <row r="12459" spans="5:7" x14ac:dyDescent="0.25">
      <c r="E12459" s="31"/>
      <c r="F12459" s="31"/>
      <c r="G12459" s="31"/>
    </row>
    <row r="12460" spans="5:7" x14ac:dyDescent="0.25">
      <c r="E12460" s="31"/>
      <c r="F12460" s="31"/>
      <c r="G12460" s="31"/>
    </row>
    <row r="12461" spans="5:7" x14ac:dyDescent="0.25">
      <c r="E12461" s="31"/>
      <c r="F12461" s="31"/>
      <c r="G12461" s="31"/>
    </row>
    <row r="12462" spans="5:7" x14ac:dyDescent="0.25">
      <c r="E12462" s="31"/>
      <c r="F12462" s="31"/>
      <c r="G12462" s="31"/>
    </row>
    <row r="12463" spans="5:7" x14ac:dyDescent="0.25">
      <c r="E12463" s="31"/>
      <c r="F12463" s="31"/>
      <c r="G12463" s="31"/>
    </row>
    <row r="12464" spans="5:7" x14ac:dyDescent="0.25">
      <c r="E12464" s="31"/>
      <c r="F12464" s="31"/>
      <c r="G12464" s="31"/>
    </row>
    <row r="12465" spans="5:7" x14ac:dyDescent="0.25">
      <c r="E12465" s="31"/>
      <c r="F12465" s="31"/>
      <c r="G12465" s="31"/>
    </row>
    <row r="12466" spans="5:7" x14ac:dyDescent="0.25">
      <c r="E12466" s="31"/>
      <c r="F12466" s="31"/>
      <c r="G12466" s="31"/>
    </row>
    <row r="12467" spans="5:7" x14ac:dyDescent="0.25">
      <c r="E12467" s="31"/>
      <c r="F12467" s="31"/>
      <c r="G12467" s="31"/>
    </row>
    <row r="12468" spans="5:7" x14ac:dyDescent="0.25">
      <c r="E12468" s="31"/>
      <c r="F12468" s="31"/>
      <c r="G12468" s="31"/>
    </row>
    <row r="12469" spans="5:7" x14ac:dyDescent="0.25">
      <c r="E12469" s="31"/>
      <c r="F12469" s="31"/>
      <c r="G12469" s="31"/>
    </row>
    <row r="12470" spans="5:7" x14ac:dyDescent="0.25">
      <c r="E12470" s="31"/>
      <c r="F12470" s="31"/>
      <c r="G12470" s="31"/>
    </row>
    <row r="12471" spans="5:7" x14ac:dyDescent="0.25">
      <c r="E12471" s="31"/>
      <c r="F12471" s="31"/>
      <c r="G12471" s="31"/>
    </row>
    <row r="12472" spans="5:7" x14ac:dyDescent="0.25">
      <c r="E12472" s="31"/>
      <c r="F12472" s="31"/>
      <c r="G12472" s="31"/>
    </row>
    <row r="12473" spans="5:7" x14ac:dyDescent="0.25">
      <c r="E12473" s="31"/>
      <c r="F12473" s="31"/>
      <c r="G12473" s="31"/>
    </row>
    <row r="12474" spans="5:7" x14ac:dyDescent="0.25">
      <c r="E12474" s="31"/>
      <c r="F12474" s="31"/>
      <c r="G12474" s="31"/>
    </row>
    <row r="12475" spans="5:7" x14ac:dyDescent="0.25">
      <c r="E12475" s="31"/>
      <c r="F12475" s="31"/>
      <c r="G12475" s="31"/>
    </row>
    <row r="12476" spans="5:7" x14ac:dyDescent="0.25">
      <c r="E12476" s="31"/>
      <c r="F12476" s="31"/>
      <c r="G12476" s="31"/>
    </row>
    <row r="12477" spans="5:7" x14ac:dyDescent="0.25">
      <c r="E12477" s="31"/>
      <c r="F12477" s="31"/>
      <c r="G12477" s="31"/>
    </row>
    <row r="12478" spans="5:7" x14ac:dyDescent="0.25">
      <c r="E12478" s="31"/>
      <c r="F12478" s="31"/>
      <c r="G12478" s="31"/>
    </row>
    <row r="12479" spans="5:7" x14ac:dyDescent="0.25">
      <c r="E12479" s="31"/>
      <c r="F12479" s="31"/>
      <c r="G12479" s="31"/>
    </row>
    <row r="12480" spans="5:7" x14ac:dyDescent="0.25">
      <c r="E12480" s="31"/>
      <c r="F12480" s="31"/>
      <c r="G12480" s="31"/>
    </row>
    <row r="12481" spans="5:7" x14ac:dyDescent="0.25">
      <c r="E12481" s="31"/>
      <c r="F12481" s="31"/>
      <c r="G12481" s="31"/>
    </row>
    <row r="12482" spans="5:7" x14ac:dyDescent="0.25">
      <c r="E12482" s="31"/>
      <c r="F12482" s="31"/>
      <c r="G12482" s="31"/>
    </row>
    <row r="12483" spans="5:7" x14ac:dyDescent="0.25">
      <c r="E12483" s="31"/>
      <c r="F12483" s="31"/>
      <c r="G12483" s="31"/>
    </row>
    <row r="12484" spans="5:7" x14ac:dyDescent="0.25">
      <c r="E12484" s="31"/>
      <c r="F12484" s="31"/>
      <c r="G12484" s="31"/>
    </row>
    <row r="12485" spans="5:7" x14ac:dyDescent="0.25">
      <c r="E12485" s="31"/>
      <c r="F12485" s="31"/>
      <c r="G12485" s="31"/>
    </row>
    <row r="12486" spans="5:7" x14ac:dyDescent="0.25">
      <c r="E12486" s="31"/>
      <c r="F12486" s="31"/>
      <c r="G12486" s="31"/>
    </row>
    <row r="12487" spans="5:7" x14ac:dyDescent="0.25">
      <c r="E12487" s="31"/>
      <c r="F12487" s="31"/>
      <c r="G12487" s="31"/>
    </row>
    <row r="12488" spans="5:7" x14ac:dyDescent="0.25">
      <c r="E12488" s="31"/>
      <c r="F12488" s="31"/>
      <c r="G12488" s="31"/>
    </row>
    <row r="12489" spans="5:7" x14ac:dyDescent="0.25">
      <c r="E12489" s="31"/>
      <c r="F12489" s="31"/>
      <c r="G12489" s="31"/>
    </row>
    <row r="12490" spans="5:7" x14ac:dyDescent="0.25">
      <c r="E12490" s="31"/>
      <c r="F12490" s="31"/>
      <c r="G12490" s="31"/>
    </row>
    <row r="12491" spans="5:7" x14ac:dyDescent="0.25">
      <c r="E12491" s="31"/>
      <c r="F12491" s="31"/>
      <c r="G12491" s="31"/>
    </row>
    <row r="12492" spans="5:7" x14ac:dyDescent="0.25">
      <c r="E12492" s="31"/>
      <c r="F12492" s="31"/>
      <c r="G12492" s="31"/>
    </row>
    <row r="12493" spans="5:7" x14ac:dyDescent="0.25">
      <c r="E12493" s="31"/>
      <c r="F12493" s="31"/>
      <c r="G12493" s="31"/>
    </row>
    <row r="12494" spans="5:7" x14ac:dyDescent="0.25">
      <c r="E12494" s="31"/>
      <c r="F12494" s="31"/>
      <c r="G12494" s="31"/>
    </row>
    <row r="12495" spans="5:7" x14ac:dyDescent="0.25">
      <c r="E12495" s="31"/>
      <c r="F12495" s="31"/>
      <c r="G12495" s="31"/>
    </row>
    <row r="12496" spans="5:7" x14ac:dyDescent="0.25">
      <c r="E12496" s="31"/>
      <c r="F12496" s="31"/>
      <c r="G12496" s="31"/>
    </row>
    <row r="12497" spans="5:7" x14ac:dyDescent="0.25">
      <c r="E12497" s="31"/>
      <c r="F12497" s="31"/>
      <c r="G12497" s="31"/>
    </row>
    <row r="12498" spans="5:7" x14ac:dyDescent="0.25">
      <c r="E12498" s="31"/>
      <c r="F12498" s="31"/>
      <c r="G12498" s="31"/>
    </row>
    <row r="12499" spans="5:7" x14ac:dyDescent="0.25">
      <c r="E12499" s="31"/>
      <c r="F12499" s="31"/>
      <c r="G12499" s="31"/>
    </row>
    <row r="12500" spans="5:7" x14ac:dyDescent="0.25">
      <c r="E12500" s="31"/>
      <c r="F12500" s="31"/>
      <c r="G12500" s="31"/>
    </row>
    <row r="12501" spans="5:7" x14ac:dyDescent="0.25">
      <c r="E12501" s="31"/>
      <c r="F12501" s="31"/>
      <c r="G12501" s="31"/>
    </row>
    <row r="12502" spans="5:7" x14ac:dyDescent="0.25">
      <c r="E12502" s="31"/>
      <c r="F12502" s="31"/>
      <c r="G12502" s="31"/>
    </row>
    <row r="12503" spans="5:7" x14ac:dyDescent="0.25">
      <c r="E12503" s="31"/>
      <c r="F12503" s="31"/>
      <c r="G12503" s="31"/>
    </row>
    <row r="12504" spans="5:7" x14ac:dyDescent="0.25">
      <c r="E12504" s="31"/>
      <c r="F12504" s="31"/>
      <c r="G12504" s="31"/>
    </row>
    <row r="12505" spans="5:7" x14ac:dyDescent="0.25">
      <c r="E12505" s="31"/>
      <c r="F12505" s="31"/>
      <c r="G12505" s="31"/>
    </row>
    <row r="12506" spans="5:7" x14ac:dyDescent="0.25">
      <c r="E12506" s="31"/>
      <c r="F12506" s="31"/>
      <c r="G12506" s="31"/>
    </row>
    <row r="12507" spans="5:7" x14ac:dyDescent="0.25">
      <c r="E12507" s="31"/>
      <c r="F12507" s="31"/>
      <c r="G12507" s="31"/>
    </row>
    <row r="12508" spans="5:7" x14ac:dyDescent="0.25">
      <c r="E12508" s="31"/>
      <c r="F12508" s="31"/>
      <c r="G12508" s="31"/>
    </row>
    <row r="12509" spans="5:7" x14ac:dyDescent="0.25">
      <c r="E12509" s="31"/>
      <c r="F12509" s="31"/>
      <c r="G12509" s="31"/>
    </row>
    <row r="12510" spans="5:7" x14ac:dyDescent="0.25">
      <c r="E12510" s="31"/>
      <c r="F12510" s="31"/>
      <c r="G12510" s="31"/>
    </row>
    <row r="12511" spans="5:7" x14ac:dyDescent="0.25">
      <c r="E12511" s="31"/>
      <c r="F12511" s="31"/>
      <c r="G12511" s="31"/>
    </row>
    <row r="12512" spans="5:7" x14ac:dyDescent="0.25">
      <c r="E12512" s="31"/>
      <c r="F12512" s="31"/>
      <c r="G12512" s="31"/>
    </row>
    <row r="12513" spans="5:7" x14ac:dyDescent="0.25">
      <c r="E12513" s="31"/>
      <c r="F12513" s="31"/>
      <c r="G12513" s="31"/>
    </row>
    <row r="12514" spans="5:7" x14ac:dyDescent="0.25">
      <c r="E12514" s="31"/>
      <c r="F12514" s="31"/>
      <c r="G12514" s="31"/>
    </row>
    <row r="12515" spans="5:7" x14ac:dyDescent="0.25">
      <c r="E12515" s="31"/>
      <c r="F12515" s="31"/>
      <c r="G12515" s="31"/>
    </row>
    <row r="12516" spans="5:7" x14ac:dyDescent="0.25">
      <c r="E12516" s="31"/>
      <c r="F12516" s="31"/>
      <c r="G12516" s="31"/>
    </row>
    <row r="12517" spans="5:7" x14ac:dyDescent="0.25">
      <c r="E12517" s="31"/>
      <c r="F12517" s="31"/>
      <c r="G12517" s="31"/>
    </row>
    <row r="12518" spans="5:7" x14ac:dyDescent="0.25">
      <c r="E12518" s="31"/>
      <c r="F12518" s="31"/>
      <c r="G12518" s="31"/>
    </row>
    <row r="12519" spans="5:7" x14ac:dyDescent="0.25">
      <c r="E12519" s="31"/>
      <c r="F12519" s="31"/>
      <c r="G12519" s="31"/>
    </row>
    <row r="12520" spans="5:7" x14ac:dyDescent="0.25">
      <c r="E12520" s="31"/>
      <c r="F12520" s="31"/>
      <c r="G12520" s="31"/>
    </row>
    <row r="12521" spans="5:7" x14ac:dyDescent="0.25">
      <c r="E12521" s="31"/>
      <c r="F12521" s="31"/>
      <c r="G12521" s="31"/>
    </row>
    <row r="12522" spans="5:7" x14ac:dyDescent="0.25">
      <c r="E12522" s="31"/>
      <c r="F12522" s="31"/>
      <c r="G12522" s="31"/>
    </row>
    <row r="12523" spans="5:7" x14ac:dyDescent="0.25">
      <c r="E12523" s="31"/>
      <c r="F12523" s="31"/>
      <c r="G12523" s="31"/>
    </row>
    <row r="12524" spans="5:7" x14ac:dyDescent="0.25">
      <c r="E12524" s="31"/>
      <c r="F12524" s="31"/>
      <c r="G12524" s="31"/>
    </row>
    <row r="12525" spans="5:7" x14ac:dyDescent="0.25">
      <c r="E12525" s="31"/>
      <c r="F12525" s="31"/>
      <c r="G12525" s="31"/>
    </row>
    <row r="12526" spans="5:7" x14ac:dyDescent="0.25">
      <c r="E12526" s="31"/>
      <c r="F12526" s="31"/>
      <c r="G12526" s="31"/>
    </row>
    <row r="12527" spans="5:7" x14ac:dyDescent="0.25">
      <c r="E12527" s="31"/>
      <c r="F12527" s="31"/>
      <c r="G12527" s="31"/>
    </row>
    <row r="12528" spans="5:7" x14ac:dyDescent="0.25">
      <c r="E12528" s="31"/>
      <c r="F12528" s="31"/>
      <c r="G12528" s="31"/>
    </row>
    <row r="12529" spans="5:7" x14ac:dyDescent="0.25">
      <c r="E12529" s="31"/>
      <c r="F12529" s="31"/>
      <c r="G12529" s="31"/>
    </row>
    <row r="12530" spans="5:7" x14ac:dyDescent="0.25">
      <c r="E12530" s="31"/>
      <c r="F12530" s="31"/>
      <c r="G12530" s="31"/>
    </row>
    <row r="12531" spans="5:7" x14ac:dyDescent="0.25">
      <c r="E12531" s="31"/>
      <c r="F12531" s="31"/>
      <c r="G12531" s="31"/>
    </row>
    <row r="12532" spans="5:7" x14ac:dyDescent="0.25">
      <c r="E12532" s="31"/>
      <c r="F12532" s="31"/>
      <c r="G12532" s="31"/>
    </row>
    <row r="12533" spans="5:7" x14ac:dyDescent="0.25">
      <c r="E12533" s="31"/>
      <c r="F12533" s="31"/>
      <c r="G12533" s="31"/>
    </row>
    <row r="12534" spans="5:7" x14ac:dyDescent="0.25">
      <c r="E12534" s="31"/>
      <c r="F12534" s="31"/>
      <c r="G12534" s="31"/>
    </row>
    <row r="12535" spans="5:7" x14ac:dyDescent="0.25">
      <c r="E12535" s="31"/>
      <c r="F12535" s="31"/>
      <c r="G12535" s="31"/>
    </row>
    <row r="12536" spans="5:7" x14ac:dyDescent="0.25">
      <c r="E12536" s="31"/>
      <c r="F12536" s="31"/>
      <c r="G12536" s="31"/>
    </row>
    <row r="12537" spans="5:7" x14ac:dyDescent="0.25">
      <c r="E12537" s="31"/>
      <c r="F12537" s="31"/>
      <c r="G12537" s="31"/>
    </row>
    <row r="12538" spans="5:7" x14ac:dyDescent="0.25">
      <c r="E12538" s="31"/>
      <c r="F12538" s="31"/>
      <c r="G12538" s="31"/>
    </row>
    <row r="12539" spans="5:7" x14ac:dyDescent="0.25">
      <c r="E12539" s="31"/>
      <c r="F12539" s="31"/>
      <c r="G12539" s="31"/>
    </row>
    <row r="12540" spans="5:7" x14ac:dyDescent="0.25">
      <c r="E12540" s="31"/>
      <c r="F12540" s="31"/>
      <c r="G12540" s="31"/>
    </row>
    <row r="12541" spans="5:7" x14ac:dyDescent="0.25">
      <c r="E12541" s="31"/>
      <c r="F12541" s="31"/>
      <c r="G12541" s="31"/>
    </row>
    <row r="12542" spans="5:7" x14ac:dyDescent="0.25">
      <c r="E12542" s="31"/>
      <c r="F12542" s="31"/>
      <c r="G12542" s="31"/>
    </row>
    <row r="12543" spans="5:7" x14ac:dyDescent="0.25">
      <c r="E12543" s="31"/>
      <c r="F12543" s="31"/>
      <c r="G12543" s="31"/>
    </row>
    <row r="12544" spans="5:7" x14ac:dyDescent="0.25">
      <c r="E12544" s="31"/>
      <c r="F12544" s="31"/>
      <c r="G12544" s="31"/>
    </row>
    <row r="12545" spans="5:7" x14ac:dyDescent="0.25">
      <c r="E12545" s="31"/>
      <c r="F12545" s="31"/>
      <c r="G12545" s="31"/>
    </row>
    <row r="12546" spans="5:7" x14ac:dyDescent="0.25">
      <c r="E12546" s="31"/>
      <c r="F12546" s="31"/>
      <c r="G12546" s="31"/>
    </row>
    <row r="12547" spans="5:7" x14ac:dyDescent="0.25">
      <c r="E12547" s="31"/>
      <c r="F12547" s="31"/>
      <c r="G12547" s="31"/>
    </row>
    <row r="12548" spans="5:7" x14ac:dyDescent="0.25">
      <c r="E12548" s="31"/>
      <c r="F12548" s="31"/>
      <c r="G12548" s="31"/>
    </row>
    <row r="12549" spans="5:7" x14ac:dyDescent="0.25">
      <c r="E12549" s="31"/>
      <c r="F12549" s="31"/>
      <c r="G12549" s="31"/>
    </row>
    <row r="12550" spans="5:7" x14ac:dyDescent="0.25">
      <c r="E12550" s="31"/>
      <c r="F12550" s="31"/>
      <c r="G12550" s="31"/>
    </row>
    <row r="12551" spans="5:7" x14ac:dyDescent="0.25">
      <c r="E12551" s="31"/>
      <c r="F12551" s="31"/>
      <c r="G12551" s="31"/>
    </row>
    <row r="12552" spans="5:7" x14ac:dyDescent="0.25">
      <c r="E12552" s="31"/>
      <c r="F12552" s="31"/>
      <c r="G12552" s="31"/>
    </row>
    <row r="12553" spans="5:7" x14ac:dyDescent="0.25">
      <c r="E12553" s="31"/>
      <c r="F12553" s="31"/>
      <c r="G12553" s="31"/>
    </row>
    <row r="12554" spans="5:7" x14ac:dyDescent="0.25">
      <c r="E12554" s="31"/>
      <c r="F12554" s="31"/>
      <c r="G12554" s="31"/>
    </row>
    <row r="12555" spans="5:7" x14ac:dyDescent="0.25">
      <c r="E12555" s="31"/>
      <c r="F12555" s="31"/>
      <c r="G12555" s="31"/>
    </row>
    <row r="12556" spans="5:7" x14ac:dyDescent="0.25">
      <c r="E12556" s="31"/>
      <c r="F12556" s="31"/>
      <c r="G12556" s="31"/>
    </row>
    <row r="12557" spans="5:7" x14ac:dyDescent="0.25">
      <c r="E12557" s="31"/>
      <c r="F12557" s="31"/>
      <c r="G12557" s="31"/>
    </row>
    <row r="12558" spans="5:7" x14ac:dyDescent="0.25">
      <c r="E12558" s="31"/>
      <c r="F12558" s="31"/>
      <c r="G12558" s="31"/>
    </row>
    <row r="12559" spans="5:7" x14ac:dyDescent="0.25">
      <c r="E12559" s="31"/>
      <c r="F12559" s="31"/>
      <c r="G12559" s="31"/>
    </row>
    <row r="12560" spans="5:7" x14ac:dyDescent="0.25">
      <c r="E12560" s="31"/>
      <c r="F12560" s="31"/>
      <c r="G12560" s="31"/>
    </row>
    <row r="12561" spans="5:7" x14ac:dyDescent="0.25">
      <c r="E12561" s="31"/>
      <c r="F12561" s="31"/>
      <c r="G12561" s="31"/>
    </row>
    <row r="12562" spans="5:7" x14ac:dyDescent="0.25">
      <c r="E12562" s="31"/>
      <c r="F12562" s="31"/>
      <c r="G12562" s="31"/>
    </row>
    <row r="12563" spans="5:7" x14ac:dyDescent="0.25">
      <c r="E12563" s="31"/>
      <c r="F12563" s="31"/>
      <c r="G12563" s="31"/>
    </row>
    <row r="12564" spans="5:7" x14ac:dyDescent="0.25">
      <c r="E12564" s="31"/>
      <c r="F12564" s="31"/>
      <c r="G12564" s="31"/>
    </row>
    <row r="12565" spans="5:7" x14ac:dyDescent="0.25">
      <c r="E12565" s="31"/>
      <c r="F12565" s="31"/>
      <c r="G12565" s="31"/>
    </row>
    <row r="12566" spans="5:7" x14ac:dyDescent="0.25">
      <c r="E12566" s="31"/>
      <c r="F12566" s="31"/>
      <c r="G12566" s="31"/>
    </row>
    <row r="12567" spans="5:7" x14ac:dyDescent="0.25">
      <c r="E12567" s="31"/>
      <c r="F12567" s="31"/>
      <c r="G12567" s="31"/>
    </row>
    <row r="12568" spans="5:7" x14ac:dyDescent="0.25">
      <c r="E12568" s="31"/>
      <c r="F12568" s="31"/>
      <c r="G12568" s="31"/>
    </row>
    <row r="12569" spans="5:7" x14ac:dyDescent="0.25">
      <c r="E12569" s="31"/>
      <c r="F12569" s="31"/>
      <c r="G12569" s="31"/>
    </row>
    <row r="12570" spans="5:7" x14ac:dyDescent="0.25">
      <c r="E12570" s="31"/>
      <c r="F12570" s="31"/>
      <c r="G12570" s="31"/>
    </row>
    <row r="12571" spans="5:7" x14ac:dyDescent="0.25">
      <c r="E12571" s="31"/>
      <c r="F12571" s="31"/>
      <c r="G12571" s="31"/>
    </row>
    <row r="12572" spans="5:7" x14ac:dyDescent="0.25">
      <c r="E12572" s="31"/>
      <c r="F12572" s="31"/>
      <c r="G12572" s="31"/>
    </row>
    <row r="12573" spans="5:7" x14ac:dyDescent="0.25">
      <c r="E12573" s="31"/>
      <c r="F12573" s="31"/>
      <c r="G12573" s="31"/>
    </row>
    <row r="12574" spans="5:7" x14ac:dyDescent="0.25">
      <c r="E12574" s="31"/>
      <c r="F12574" s="31"/>
      <c r="G12574" s="31"/>
    </row>
    <row r="12575" spans="5:7" x14ac:dyDescent="0.25">
      <c r="E12575" s="31"/>
      <c r="F12575" s="31"/>
      <c r="G12575" s="31"/>
    </row>
    <row r="12576" spans="5:7" x14ac:dyDescent="0.25">
      <c r="E12576" s="31"/>
      <c r="F12576" s="31"/>
      <c r="G12576" s="31"/>
    </row>
    <row r="12577" spans="5:7" x14ac:dyDescent="0.25">
      <c r="E12577" s="31"/>
      <c r="F12577" s="31"/>
      <c r="G12577" s="31"/>
    </row>
    <row r="12578" spans="5:7" x14ac:dyDescent="0.25">
      <c r="E12578" s="31"/>
      <c r="F12578" s="31"/>
      <c r="G12578" s="31"/>
    </row>
    <row r="12579" spans="5:7" x14ac:dyDescent="0.25">
      <c r="E12579" s="31"/>
      <c r="F12579" s="31"/>
      <c r="G12579" s="31"/>
    </row>
    <row r="12580" spans="5:7" x14ac:dyDescent="0.25">
      <c r="E12580" s="31"/>
      <c r="F12580" s="31"/>
      <c r="G12580" s="31"/>
    </row>
    <row r="12581" spans="5:7" x14ac:dyDescent="0.25">
      <c r="E12581" s="31"/>
      <c r="F12581" s="31"/>
      <c r="G12581" s="31"/>
    </row>
    <row r="12582" spans="5:7" x14ac:dyDescent="0.25">
      <c r="E12582" s="31"/>
      <c r="F12582" s="31"/>
      <c r="G12582" s="31"/>
    </row>
    <row r="12583" spans="5:7" x14ac:dyDescent="0.25">
      <c r="E12583" s="31"/>
      <c r="F12583" s="31"/>
      <c r="G12583" s="31"/>
    </row>
    <row r="12584" spans="5:7" x14ac:dyDescent="0.25">
      <c r="E12584" s="31"/>
      <c r="F12584" s="31"/>
      <c r="G12584" s="31"/>
    </row>
    <row r="12585" spans="5:7" x14ac:dyDescent="0.25">
      <c r="E12585" s="31"/>
      <c r="F12585" s="31"/>
      <c r="G12585" s="31"/>
    </row>
    <row r="12586" spans="5:7" x14ac:dyDescent="0.25">
      <c r="E12586" s="31"/>
      <c r="F12586" s="31"/>
      <c r="G12586" s="31"/>
    </row>
    <row r="12587" spans="5:7" x14ac:dyDescent="0.25">
      <c r="E12587" s="31"/>
      <c r="F12587" s="31"/>
      <c r="G12587" s="31"/>
    </row>
    <row r="12588" spans="5:7" x14ac:dyDescent="0.25">
      <c r="E12588" s="31"/>
      <c r="F12588" s="31"/>
      <c r="G12588" s="31"/>
    </row>
    <row r="12589" spans="5:7" x14ac:dyDescent="0.25">
      <c r="E12589" s="31"/>
      <c r="F12589" s="31"/>
      <c r="G12589" s="31"/>
    </row>
    <row r="12590" spans="5:7" x14ac:dyDescent="0.25">
      <c r="E12590" s="31"/>
      <c r="F12590" s="31"/>
      <c r="G12590" s="31"/>
    </row>
    <row r="12591" spans="5:7" x14ac:dyDescent="0.25">
      <c r="E12591" s="31"/>
      <c r="F12591" s="31"/>
      <c r="G12591" s="31"/>
    </row>
    <row r="12592" spans="5:7" x14ac:dyDescent="0.25">
      <c r="E12592" s="31"/>
      <c r="F12592" s="31"/>
      <c r="G12592" s="31"/>
    </row>
    <row r="12593" spans="5:7" x14ac:dyDescent="0.25">
      <c r="E12593" s="31"/>
      <c r="F12593" s="31"/>
      <c r="G12593" s="31"/>
    </row>
    <row r="12594" spans="5:7" x14ac:dyDescent="0.25">
      <c r="E12594" s="31"/>
      <c r="F12594" s="31"/>
      <c r="G12594" s="31"/>
    </row>
    <row r="12595" spans="5:7" x14ac:dyDescent="0.25">
      <c r="E12595" s="31"/>
      <c r="F12595" s="31"/>
      <c r="G12595" s="31"/>
    </row>
    <row r="12596" spans="5:7" x14ac:dyDescent="0.25">
      <c r="E12596" s="31"/>
      <c r="F12596" s="31"/>
      <c r="G12596" s="31"/>
    </row>
    <row r="12597" spans="5:7" x14ac:dyDescent="0.25">
      <c r="E12597" s="31"/>
      <c r="F12597" s="31"/>
      <c r="G12597" s="31"/>
    </row>
    <row r="12598" spans="5:7" x14ac:dyDescent="0.25">
      <c r="E12598" s="31"/>
      <c r="F12598" s="31"/>
      <c r="G12598" s="31"/>
    </row>
    <row r="12599" spans="5:7" x14ac:dyDescent="0.25">
      <c r="E12599" s="31"/>
      <c r="F12599" s="31"/>
      <c r="G12599" s="31"/>
    </row>
    <row r="12600" spans="5:7" x14ac:dyDescent="0.25">
      <c r="E12600" s="31"/>
      <c r="F12600" s="31"/>
      <c r="G12600" s="31"/>
    </row>
    <row r="12601" spans="5:7" x14ac:dyDescent="0.25">
      <c r="E12601" s="31"/>
      <c r="F12601" s="31"/>
      <c r="G12601" s="31"/>
    </row>
    <row r="12602" spans="5:7" x14ac:dyDescent="0.25">
      <c r="E12602" s="31"/>
      <c r="F12602" s="31"/>
      <c r="G12602" s="31"/>
    </row>
    <row r="12603" spans="5:7" x14ac:dyDescent="0.25">
      <c r="E12603" s="31"/>
      <c r="F12603" s="31"/>
      <c r="G12603" s="31"/>
    </row>
    <row r="12604" spans="5:7" x14ac:dyDescent="0.25">
      <c r="E12604" s="31"/>
      <c r="F12604" s="31"/>
      <c r="G12604" s="31"/>
    </row>
    <row r="12605" spans="5:7" x14ac:dyDescent="0.25">
      <c r="E12605" s="31"/>
      <c r="F12605" s="31"/>
      <c r="G12605" s="31"/>
    </row>
    <row r="12606" spans="5:7" x14ac:dyDescent="0.25">
      <c r="E12606" s="31"/>
      <c r="F12606" s="31"/>
      <c r="G12606" s="31"/>
    </row>
    <row r="12607" spans="5:7" x14ac:dyDescent="0.25">
      <c r="E12607" s="31"/>
      <c r="F12607" s="31"/>
      <c r="G12607" s="31"/>
    </row>
    <row r="12608" spans="5:7" x14ac:dyDescent="0.25">
      <c r="E12608" s="31"/>
      <c r="F12608" s="31"/>
      <c r="G12608" s="31"/>
    </row>
    <row r="12609" spans="5:7" x14ac:dyDescent="0.25">
      <c r="E12609" s="31"/>
      <c r="F12609" s="31"/>
      <c r="G12609" s="31"/>
    </row>
    <row r="12610" spans="5:7" x14ac:dyDescent="0.25">
      <c r="E12610" s="31"/>
      <c r="F12610" s="31"/>
      <c r="G12610" s="31"/>
    </row>
    <row r="12611" spans="5:7" x14ac:dyDescent="0.25">
      <c r="E12611" s="31"/>
      <c r="F12611" s="31"/>
      <c r="G12611" s="31"/>
    </row>
    <row r="12612" spans="5:7" x14ac:dyDescent="0.25">
      <c r="E12612" s="31"/>
      <c r="F12612" s="31"/>
      <c r="G12612" s="31"/>
    </row>
    <row r="12613" spans="5:7" x14ac:dyDescent="0.25">
      <c r="E12613" s="31"/>
      <c r="F12613" s="31"/>
      <c r="G12613" s="31"/>
    </row>
    <row r="12614" spans="5:7" x14ac:dyDescent="0.25">
      <c r="E12614" s="31"/>
      <c r="F12614" s="31"/>
      <c r="G12614" s="31"/>
    </row>
    <row r="12615" spans="5:7" x14ac:dyDescent="0.25">
      <c r="E12615" s="31"/>
      <c r="F12615" s="31"/>
      <c r="G12615" s="31"/>
    </row>
    <row r="12616" spans="5:7" x14ac:dyDescent="0.25">
      <c r="E12616" s="31"/>
      <c r="F12616" s="31"/>
      <c r="G12616" s="31"/>
    </row>
    <row r="12617" spans="5:7" x14ac:dyDescent="0.25">
      <c r="E12617" s="31"/>
      <c r="F12617" s="31"/>
      <c r="G12617" s="31"/>
    </row>
    <row r="12618" spans="5:7" x14ac:dyDescent="0.25">
      <c r="E12618" s="31"/>
      <c r="F12618" s="31"/>
      <c r="G12618" s="31"/>
    </row>
    <row r="12619" spans="5:7" x14ac:dyDescent="0.25">
      <c r="E12619" s="31"/>
      <c r="F12619" s="31"/>
      <c r="G12619" s="31"/>
    </row>
    <row r="12620" spans="5:7" x14ac:dyDescent="0.25">
      <c r="E12620" s="31"/>
      <c r="F12620" s="31"/>
      <c r="G12620" s="31"/>
    </row>
    <row r="12621" spans="5:7" x14ac:dyDescent="0.25">
      <c r="E12621" s="31"/>
      <c r="F12621" s="31"/>
      <c r="G12621" s="31"/>
    </row>
    <row r="12622" spans="5:7" x14ac:dyDescent="0.25">
      <c r="E12622" s="31"/>
      <c r="F12622" s="31"/>
      <c r="G12622" s="31"/>
    </row>
    <row r="12623" spans="5:7" x14ac:dyDescent="0.25">
      <c r="E12623" s="31"/>
      <c r="F12623" s="31"/>
      <c r="G12623" s="31"/>
    </row>
    <row r="12624" spans="5:7" x14ac:dyDescent="0.25">
      <c r="E12624" s="31"/>
      <c r="F12624" s="31"/>
      <c r="G12624" s="31"/>
    </row>
    <row r="12625" spans="5:7" x14ac:dyDescent="0.25">
      <c r="E12625" s="31"/>
      <c r="F12625" s="31"/>
      <c r="G12625" s="31"/>
    </row>
    <row r="12626" spans="5:7" x14ac:dyDescent="0.25">
      <c r="E12626" s="31"/>
      <c r="F12626" s="31"/>
      <c r="G12626" s="31"/>
    </row>
    <row r="12627" spans="5:7" x14ac:dyDescent="0.25">
      <c r="E12627" s="31"/>
      <c r="F12627" s="31"/>
      <c r="G12627" s="31"/>
    </row>
    <row r="12628" spans="5:7" x14ac:dyDescent="0.25">
      <c r="E12628" s="31"/>
      <c r="F12628" s="31"/>
      <c r="G12628" s="31"/>
    </row>
    <row r="12629" spans="5:7" x14ac:dyDescent="0.25">
      <c r="E12629" s="31"/>
      <c r="F12629" s="31"/>
      <c r="G12629" s="31"/>
    </row>
    <row r="12630" spans="5:7" x14ac:dyDescent="0.25">
      <c r="E12630" s="31"/>
      <c r="F12630" s="31"/>
      <c r="G12630" s="31"/>
    </row>
    <row r="12631" spans="5:7" x14ac:dyDescent="0.25">
      <c r="E12631" s="31"/>
      <c r="F12631" s="31"/>
      <c r="G12631" s="31"/>
    </row>
    <row r="12632" spans="5:7" x14ac:dyDescent="0.25">
      <c r="E12632" s="31"/>
      <c r="F12632" s="31"/>
      <c r="G12632" s="31"/>
    </row>
    <row r="12633" spans="5:7" x14ac:dyDescent="0.25">
      <c r="E12633" s="31"/>
      <c r="F12633" s="31"/>
      <c r="G12633" s="31"/>
    </row>
    <row r="12634" spans="5:7" x14ac:dyDescent="0.25">
      <c r="E12634" s="31"/>
      <c r="F12634" s="31"/>
      <c r="G12634" s="31"/>
    </row>
    <row r="12635" spans="5:7" x14ac:dyDescent="0.25">
      <c r="E12635" s="31"/>
      <c r="F12635" s="31"/>
      <c r="G12635" s="31"/>
    </row>
    <row r="12636" spans="5:7" x14ac:dyDescent="0.25">
      <c r="E12636" s="31"/>
      <c r="F12636" s="31"/>
      <c r="G12636" s="31"/>
    </row>
    <row r="12637" spans="5:7" x14ac:dyDescent="0.25">
      <c r="E12637" s="31"/>
      <c r="F12637" s="31"/>
      <c r="G12637" s="31"/>
    </row>
    <row r="12638" spans="5:7" x14ac:dyDescent="0.25">
      <c r="E12638" s="31"/>
      <c r="F12638" s="31"/>
      <c r="G12638" s="31"/>
    </row>
    <row r="12639" spans="5:7" x14ac:dyDescent="0.25">
      <c r="E12639" s="31"/>
      <c r="F12639" s="31"/>
      <c r="G12639" s="31"/>
    </row>
    <row r="12640" spans="5:7" x14ac:dyDescent="0.25">
      <c r="E12640" s="31"/>
      <c r="F12640" s="31"/>
      <c r="G12640" s="31"/>
    </row>
    <row r="12641" spans="5:7" x14ac:dyDescent="0.25">
      <c r="E12641" s="31"/>
      <c r="F12641" s="31"/>
      <c r="G12641" s="31"/>
    </row>
    <row r="12642" spans="5:7" x14ac:dyDescent="0.25">
      <c r="E12642" s="31"/>
      <c r="F12642" s="31"/>
      <c r="G12642" s="31"/>
    </row>
    <row r="12643" spans="5:7" x14ac:dyDescent="0.25">
      <c r="E12643" s="31"/>
      <c r="F12643" s="31"/>
      <c r="G12643" s="31"/>
    </row>
    <row r="12644" spans="5:7" x14ac:dyDescent="0.25">
      <c r="E12644" s="31"/>
      <c r="F12644" s="31"/>
      <c r="G12644" s="31"/>
    </row>
    <row r="12645" spans="5:7" x14ac:dyDescent="0.25">
      <c r="E12645" s="31"/>
      <c r="F12645" s="31"/>
      <c r="G12645" s="31"/>
    </row>
    <row r="12646" spans="5:7" x14ac:dyDescent="0.25">
      <c r="E12646" s="31"/>
      <c r="F12646" s="31"/>
      <c r="G12646" s="31"/>
    </row>
    <row r="12647" spans="5:7" x14ac:dyDescent="0.25">
      <c r="E12647" s="31"/>
      <c r="F12647" s="31"/>
      <c r="G12647" s="31"/>
    </row>
    <row r="12648" spans="5:7" x14ac:dyDescent="0.25">
      <c r="E12648" s="31"/>
      <c r="F12648" s="31"/>
      <c r="G12648" s="31"/>
    </row>
    <row r="12649" spans="5:7" x14ac:dyDescent="0.25">
      <c r="E12649" s="31"/>
      <c r="F12649" s="31"/>
      <c r="G12649" s="31"/>
    </row>
    <row r="12650" spans="5:7" x14ac:dyDescent="0.25">
      <c r="E12650" s="31"/>
      <c r="F12650" s="31"/>
      <c r="G12650" s="31"/>
    </row>
    <row r="12651" spans="5:7" x14ac:dyDescent="0.25">
      <c r="E12651" s="31"/>
      <c r="F12651" s="31"/>
      <c r="G12651" s="31"/>
    </row>
    <row r="12652" spans="5:7" x14ac:dyDescent="0.25">
      <c r="E12652" s="31"/>
      <c r="F12652" s="31"/>
      <c r="G12652" s="31"/>
    </row>
    <row r="12653" spans="5:7" x14ac:dyDescent="0.25">
      <c r="E12653" s="31"/>
      <c r="F12653" s="31"/>
      <c r="G12653" s="31"/>
    </row>
    <row r="12654" spans="5:7" x14ac:dyDescent="0.25">
      <c r="E12654" s="31"/>
      <c r="F12654" s="31"/>
      <c r="G12654" s="31"/>
    </row>
    <row r="12655" spans="5:7" x14ac:dyDescent="0.25">
      <c r="E12655" s="31"/>
      <c r="F12655" s="31"/>
      <c r="G12655" s="31"/>
    </row>
    <row r="12656" spans="5:7" x14ac:dyDescent="0.25">
      <c r="E12656" s="31"/>
      <c r="F12656" s="31"/>
      <c r="G12656" s="31"/>
    </row>
    <row r="12657" spans="5:7" x14ac:dyDescent="0.25">
      <c r="E12657" s="31"/>
      <c r="F12657" s="31"/>
      <c r="G12657" s="31"/>
    </row>
    <row r="12658" spans="5:7" x14ac:dyDescent="0.25">
      <c r="E12658" s="31"/>
      <c r="F12658" s="31"/>
      <c r="G12658" s="31"/>
    </row>
    <row r="12659" spans="5:7" x14ac:dyDescent="0.25">
      <c r="E12659" s="31"/>
      <c r="F12659" s="31"/>
      <c r="G12659" s="31"/>
    </row>
    <row r="12660" spans="5:7" x14ac:dyDescent="0.25">
      <c r="E12660" s="31"/>
      <c r="F12660" s="31"/>
      <c r="G12660" s="31"/>
    </row>
    <row r="12661" spans="5:7" x14ac:dyDescent="0.25">
      <c r="E12661" s="31"/>
      <c r="F12661" s="31"/>
      <c r="G12661" s="31"/>
    </row>
    <row r="12662" spans="5:7" x14ac:dyDescent="0.25">
      <c r="E12662" s="31"/>
      <c r="F12662" s="31"/>
      <c r="G12662" s="31"/>
    </row>
    <row r="12663" spans="5:7" x14ac:dyDescent="0.25">
      <c r="E12663" s="31"/>
      <c r="F12663" s="31"/>
      <c r="G12663" s="31"/>
    </row>
    <row r="12664" spans="5:7" x14ac:dyDescent="0.25">
      <c r="E12664" s="31"/>
      <c r="F12664" s="31"/>
      <c r="G12664" s="31"/>
    </row>
    <row r="12665" spans="5:7" x14ac:dyDescent="0.25">
      <c r="E12665" s="31"/>
      <c r="F12665" s="31"/>
      <c r="G12665" s="31"/>
    </row>
    <row r="12666" spans="5:7" x14ac:dyDescent="0.25">
      <c r="E12666" s="31"/>
      <c r="F12666" s="31"/>
      <c r="G12666" s="31"/>
    </row>
    <row r="12667" spans="5:7" x14ac:dyDescent="0.25">
      <c r="E12667" s="31"/>
      <c r="F12667" s="31"/>
      <c r="G12667" s="31"/>
    </row>
    <row r="12668" spans="5:7" x14ac:dyDescent="0.25">
      <c r="E12668" s="31"/>
      <c r="F12668" s="31"/>
      <c r="G12668" s="31"/>
    </row>
    <row r="12669" spans="5:7" x14ac:dyDescent="0.25">
      <c r="E12669" s="31"/>
      <c r="F12669" s="31"/>
      <c r="G12669" s="31"/>
    </row>
    <row r="12670" spans="5:7" x14ac:dyDescent="0.25">
      <c r="E12670" s="31"/>
      <c r="F12670" s="31"/>
      <c r="G12670" s="31"/>
    </row>
    <row r="12671" spans="5:7" x14ac:dyDescent="0.25">
      <c r="E12671" s="31"/>
      <c r="F12671" s="31"/>
      <c r="G12671" s="31"/>
    </row>
    <row r="12672" spans="5:7" x14ac:dyDescent="0.25">
      <c r="E12672" s="31"/>
      <c r="F12672" s="31"/>
      <c r="G12672" s="31"/>
    </row>
    <row r="12673" spans="5:7" x14ac:dyDescent="0.25">
      <c r="E12673" s="31"/>
      <c r="F12673" s="31"/>
      <c r="G12673" s="31"/>
    </row>
    <row r="12674" spans="5:7" x14ac:dyDescent="0.25">
      <c r="E12674" s="31"/>
      <c r="F12674" s="31"/>
      <c r="G12674" s="31"/>
    </row>
    <row r="12675" spans="5:7" x14ac:dyDescent="0.25">
      <c r="E12675" s="31"/>
      <c r="F12675" s="31"/>
      <c r="G12675" s="31"/>
    </row>
    <row r="12676" spans="5:7" x14ac:dyDescent="0.25">
      <c r="E12676" s="31"/>
      <c r="F12676" s="31"/>
      <c r="G12676" s="31"/>
    </row>
    <row r="12677" spans="5:7" x14ac:dyDescent="0.25">
      <c r="E12677" s="31"/>
      <c r="F12677" s="31"/>
      <c r="G12677" s="31"/>
    </row>
    <row r="12678" spans="5:7" x14ac:dyDescent="0.25">
      <c r="E12678" s="31"/>
      <c r="F12678" s="31"/>
      <c r="G12678" s="31"/>
    </row>
    <row r="12679" spans="5:7" x14ac:dyDescent="0.25">
      <c r="E12679" s="31"/>
      <c r="F12679" s="31"/>
      <c r="G12679" s="31"/>
    </row>
    <row r="12680" spans="5:7" x14ac:dyDescent="0.25">
      <c r="E12680" s="31"/>
      <c r="F12680" s="31"/>
      <c r="G12680" s="31"/>
    </row>
    <row r="12681" spans="5:7" x14ac:dyDescent="0.25">
      <c r="E12681" s="31"/>
      <c r="F12681" s="31"/>
      <c r="G12681" s="31"/>
    </row>
    <row r="12682" spans="5:7" x14ac:dyDescent="0.25">
      <c r="E12682" s="31"/>
      <c r="F12682" s="31"/>
      <c r="G12682" s="31"/>
    </row>
    <row r="12683" spans="5:7" x14ac:dyDescent="0.25">
      <c r="E12683" s="31"/>
      <c r="F12683" s="31"/>
      <c r="G12683" s="31"/>
    </row>
    <row r="12684" spans="5:7" x14ac:dyDescent="0.25">
      <c r="E12684" s="31"/>
      <c r="F12684" s="31"/>
      <c r="G12684" s="31"/>
    </row>
    <row r="12685" spans="5:7" x14ac:dyDescent="0.25">
      <c r="E12685" s="31"/>
      <c r="F12685" s="31"/>
      <c r="G12685" s="31"/>
    </row>
    <row r="12686" spans="5:7" x14ac:dyDescent="0.25">
      <c r="E12686" s="31"/>
      <c r="F12686" s="31"/>
      <c r="G12686" s="31"/>
    </row>
    <row r="12687" spans="5:7" x14ac:dyDescent="0.25">
      <c r="E12687" s="31"/>
      <c r="F12687" s="31"/>
      <c r="G12687" s="31"/>
    </row>
    <row r="12688" spans="5:7" x14ac:dyDescent="0.25">
      <c r="E12688" s="31"/>
      <c r="F12688" s="31"/>
      <c r="G12688" s="31"/>
    </row>
    <row r="12689" spans="5:7" x14ac:dyDescent="0.25">
      <c r="E12689" s="31"/>
      <c r="F12689" s="31"/>
      <c r="G12689" s="31"/>
    </row>
    <row r="12690" spans="5:7" x14ac:dyDescent="0.25">
      <c r="E12690" s="31"/>
      <c r="F12690" s="31"/>
      <c r="G12690" s="31"/>
    </row>
    <row r="12691" spans="5:7" x14ac:dyDescent="0.25">
      <c r="E12691" s="31"/>
      <c r="F12691" s="31"/>
      <c r="G12691" s="31"/>
    </row>
    <row r="12692" spans="5:7" x14ac:dyDescent="0.25">
      <c r="E12692" s="31"/>
      <c r="F12692" s="31"/>
      <c r="G12692" s="31"/>
    </row>
    <row r="12693" spans="5:7" x14ac:dyDescent="0.25">
      <c r="E12693" s="31"/>
      <c r="F12693" s="31"/>
      <c r="G12693" s="31"/>
    </row>
    <row r="12694" spans="5:7" x14ac:dyDescent="0.25">
      <c r="E12694" s="31"/>
      <c r="F12694" s="31"/>
      <c r="G12694" s="31"/>
    </row>
    <row r="12695" spans="5:7" x14ac:dyDescent="0.25">
      <c r="E12695" s="31"/>
      <c r="F12695" s="31"/>
      <c r="G12695" s="31"/>
    </row>
    <row r="12696" spans="5:7" x14ac:dyDescent="0.25">
      <c r="E12696" s="31"/>
      <c r="F12696" s="31"/>
      <c r="G12696" s="31"/>
    </row>
    <row r="12697" spans="5:7" x14ac:dyDescent="0.25">
      <c r="E12697" s="31"/>
      <c r="F12697" s="31"/>
      <c r="G12697" s="31"/>
    </row>
    <row r="12698" spans="5:7" x14ac:dyDescent="0.25">
      <c r="E12698" s="31"/>
      <c r="F12698" s="31"/>
      <c r="G12698" s="31"/>
    </row>
    <row r="12699" spans="5:7" x14ac:dyDescent="0.25">
      <c r="E12699" s="31"/>
      <c r="F12699" s="31"/>
      <c r="G12699" s="31"/>
    </row>
    <row r="12700" spans="5:7" x14ac:dyDescent="0.25">
      <c r="E12700" s="31"/>
      <c r="F12700" s="31"/>
      <c r="G12700" s="31"/>
    </row>
    <row r="12701" spans="5:7" x14ac:dyDescent="0.25">
      <c r="E12701" s="31"/>
      <c r="F12701" s="31"/>
      <c r="G12701" s="31"/>
    </row>
    <row r="12702" spans="5:7" x14ac:dyDescent="0.25">
      <c r="E12702" s="31"/>
      <c r="F12702" s="31"/>
      <c r="G12702" s="31"/>
    </row>
    <row r="12703" spans="5:7" x14ac:dyDescent="0.25">
      <c r="E12703" s="31"/>
      <c r="F12703" s="31"/>
      <c r="G12703" s="31"/>
    </row>
    <row r="12704" spans="5:7" x14ac:dyDescent="0.25">
      <c r="E12704" s="31"/>
      <c r="F12704" s="31"/>
      <c r="G12704" s="31"/>
    </row>
    <row r="12705" spans="5:7" x14ac:dyDescent="0.25">
      <c r="E12705" s="31"/>
      <c r="F12705" s="31"/>
      <c r="G12705" s="31"/>
    </row>
    <row r="12706" spans="5:7" x14ac:dyDescent="0.25">
      <c r="E12706" s="31"/>
      <c r="F12706" s="31"/>
      <c r="G12706" s="31"/>
    </row>
    <row r="12707" spans="5:7" x14ac:dyDescent="0.25">
      <c r="E12707" s="31"/>
      <c r="F12707" s="31"/>
      <c r="G12707" s="31"/>
    </row>
    <row r="12708" spans="5:7" x14ac:dyDescent="0.25">
      <c r="E12708" s="31"/>
      <c r="F12708" s="31"/>
      <c r="G12708" s="31"/>
    </row>
    <row r="12709" spans="5:7" x14ac:dyDescent="0.25">
      <c r="E12709" s="31"/>
      <c r="F12709" s="31"/>
      <c r="G12709" s="31"/>
    </row>
    <row r="12710" spans="5:7" x14ac:dyDescent="0.25">
      <c r="E12710" s="31"/>
      <c r="F12710" s="31"/>
      <c r="G12710" s="31"/>
    </row>
    <row r="12711" spans="5:7" x14ac:dyDescent="0.25">
      <c r="E12711" s="31"/>
      <c r="F12711" s="31"/>
      <c r="G12711" s="31"/>
    </row>
    <row r="12712" spans="5:7" x14ac:dyDescent="0.25">
      <c r="E12712" s="31"/>
      <c r="F12712" s="31"/>
      <c r="G12712" s="31"/>
    </row>
    <row r="12713" spans="5:7" x14ac:dyDescent="0.25">
      <c r="E12713" s="31"/>
      <c r="F12713" s="31"/>
      <c r="G12713" s="31"/>
    </row>
    <row r="12714" spans="5:7" x14ac:dyDescent="0.25">
      <c r="E12714" s="31"/>
      <c r="F12714" s="31"/>
      <c r="G12714" s="31"/>
    </row>
    <row r="12715" spans="5:7" x14ac:dyDescent="0.25">
      <c r="E12715" s="31"/>
      <c r="F12715" s="31"/>
      <c r="G12715" s="31"/>
    </row>
    <row r="12716" spans="5:7" x14ac:dyDescent="0.25">
      <c r="E12716" s="31"/>
      <c r="F12716" s="31"/>
      <c r="G12716" s="31"/>
    </row>
    <row r="12717" spans="5:7" x14ac:dyDescent="0.25">
      <c r="E12717" s="31"/>
      <c r="F12717" s="31"/>
      <c r="G12717" s="31"/>
    </row>
    <row r="12718" spans="5:7" x14ac:dyDescent="0.25">
      <c r="E12718" s="31"/>
      <c r="F12718" s="31"/>
      <c r="G12718" s="31"/>
    </row>
    <row r="12719" spans="5:7" x14ac:dyDescent="0.25">
      <c r="E12719" s="31"/>
      <c r="F12719" s="31"/>
      <c r="G12719" s="31"/>
    </row>
    <row r="12720" spans="5:7" x14ac:dyDescent="0.25">
      <c r="E12720" s="31"/>
      <c r="F12720" s="31"/>
      <c r="G12720" s="31"/>
    </row>
    <row r="12721" spans="5:7" x14ac:dyDescent="0.25">
      <c r="E12721" s="31"/>
      <c r="F12721" s="31"/>
      <c r="G12721" s="31"/>
    </row>
    <row r="12722" spans="5:7" x14ac:dyDescent="0.25">
      <c r="E12722" s="31"/>
      <c r="F12722" s="31"/>
      <c r="G12722" s="31"/>
    </row>
    <row r="12723" spans="5:7" x14ac:dyDescent="0.25">
      <c r="E12723" s="31"/>
      <c r="F12723" s="31"/>
      <c r="G12723" s="31"/>
    </row>
    <row r="12724" spans="5:7" x14ac:dyDescent="0.25">
      <c r="E12724" s="31"/>
      <c r="F12724" s="31"/>
      <c r="G12724" s="31"/>
    </row>
    <row r="12725" spans="5:7" x14ac:dyDescent="0.25">
      <c r="E12725" s="31"/>
      <c r="F12725" s="31"/>
      <c r="G12725" s="31"/>
    </row>
    <row r="12726" spans="5:7" x14ac:dyDescent="0.25">
      <c r="E12726" s="31"/>
      <c r="F12726" s="31"/>
      <c r="G12726" s="31"/>
    </row>
    <row r="12727" spans="5:7" x14ac:dyDescent="0.25">
      <c r="E12727" s="31"/>
      <c r="F12727" s="31"/>
      <c r="G12727" s="31"/>
    </row>
    <row r="12728" spans="5:7" x14ac:dyDescent="0.25">
      <c r="E12728" s="31"/>
      <c r="F12728" s="31"/>
      <c r="G12728" s="31"/>
    </row>
    <row r="12729" spans="5:7" x14ac:dyDescent="0.25">
      <c r="E12729" s="31"/>
      <c r="F12729" s="31"/>
      <c r="G12729" s="31"/>
    </row>
    <row r="12730" spans="5:7" x14ac:dyDescent="0.25">
      <c r="E12730" s="31"/>
      <c r="F12730" s="31"/>
      <c r="G12730" s="31"/>
    </row>
    <row r="12731" spans="5:7" x14ac:dyDescent="0.25">
      <c r="E12731" s="31"/>
      <c r="F12731" s="31"/>
      <c r="G12731" s="31"/>
    </row>
    <row r="12732" spans="5:7" x14ac:dyDescent="0.25">
      <c r="E12732" s="31"/>
      <c r="F12732" s="31"/>
      <c r="G12732" s="31"/>
    </row>
    <row r="12733" spans="5:7" x14ac:dyDescent="0.25">
      <c r="E12733" s="31"/>
      <c r="F12733" s="31"/>
      <c r="G12733" s="31"/>
    </row>
    <row r="12734" spans="5:7" x14ac:dyDescent="0.25">
      <c r="E12734" s="31"/>
      <c r="F12734" s="31"/>
      <c r="G12734" s="31"/>
    </row>
    <row r="12735" spans="5:7" x14ac:dyDescent="0.25">
      <c r="E12735" s="31"/>
      <c r="F12735" s="31"/>
      <c r="G12735" s="31"/>
    </row>
    <row r="12736" spans="5:7" x14ac:dyDescent="0.25">
      <c r="E12736" s="31"/>
      <c r="F12736" s="31"/>
      <c r="G12736" s="31"/>
    </row>
    <row r="12737" spans="5:7" x14ac:dyDescent="0.25">
      <c r="E12737" s="31"/>
      <c r="F12737" s="31"/>
      <c r="G12737" s="31"/>
    </row>
    <row r="12738" spans="5:7" x14ac:dyDescent="0.25">
      <c r="E12738" s="31"/>
      <c r="F12738" s="31"/>
      <c r="G12738" s="31"/>
    </row>
    <row r="12739" spans="5:7" x14ac:dyDescent="0.25">
      <c r="E12739" s="31"/>
      <c r="F12739" s="31"/>
      <c r="G12739" s="31"/>
    </row>
    <row r="12740" spans="5:7" x14ac:dyDescent="0.25">
      <c r="E12740" s="31"/>
      <c r="F12740" s="31"/>
      <c r="G12740" s="31"/>
    </row>
    <row r="12741" spans="5:7" x14ac:dyDescent="0.25">
      <c r="E12741" s="31"/>
      <c r="F12741" s="31"/>
      <c r="G12741" s="31"/>
    </row>
    <row r="12742" spans="5:7" x14ac:dyDescent="0.25">
      <c r="E12742" s="31"/>
      <c r="F12742" s="31"/>
      <c r="G12742" s="31"/>
    </row>
    <row r="12743" spans="5:7" x14ac:dyDescent="0.25">
      <c r="E12743" s="31"/>
      <c r="F12743" s="31"/>
      <c r="G12743" s="31"/>
    </row>
    <row r="12744" spans="5:7" x14ac:dyDescent="0.25">
      <c r="E12744" s="31"/>
      <c r="F12744" s="31"/>
      <c r="G12744" s="31"/>
    </row>
    <row r="12745" spans="5:7" x14ac:dyDescent="0.25">
      <c r="E12745" s="31"/>
      <c r="F12745" s="31"/>
      <c r="G12745" s="31"/>
    </row>
    <row r="12746" spans="5:7" x14ac:dyDescent="0.25">
      <c r="E12746" s="31"/>
      <c r="F12746" s="31"/>
      <c r="G12746" s="31"/>
    </row>
    <row r="12747" spans="5:7" x14ac:dyDescent="0.25">
      <c r="E12747" s="31"/>
      <c r="F12747" s="31"/>
      <c r="G12747" s="31"/>
    </row>
    <row r="12748" spans="5:7" x14ac:dyDescent="0.25">
      <c r="E12748" s="31"/>
      <c r="F12748" s="31"/>
      <c r="G12748" s="31"/>
    </row>
    <row r="12749" spans="5:7" x14ac:dyDescent="0.25">
      <c r="E12749" s="31"/>
      <c r="F12749" s="31"/>
      <c r="G12749" s="31"/>
    </row>
    <row r="12750" spans="5:7" x14ac:dyDescent="0.25">
      <c r="E12750" s="31"/>
      <c r="F12750" s="31"/>
      <c r="G12750" s="31"/>
    </row>
    <row r="12751" spans="5:7" x14ac:dyDescent="0.25">
      <c r="E12751" s="31"/>
      <c r="F12751" s="31"/>
      <c r="G12751" s="31"/>
    </row>
    <row r="12752" spans="5:7" x14ac:dyDescent="0.25">
      <c r="E12752" s="31"/>
      <c r="F12752" s="31"/>
      <c r="G12752" s="31"/>
    </row>
    <row r="12753" spans="5:7" x14ac:dyDescent="0.25">
      <c r="E12753" s="31"/>
      <c r="F12753" s="31"/>
      <c r="G12753" s="31"/>
    </row>
    <row r="12754" spans="5:7" x14ac:dyDescent="0.25">
      <c r="E12754" s="31"/>
      <c r="F12754" s="31"/>
      <c r="G12754" s="31"/>
    </row>
    <row r="12755" spans="5:7" x14ac:dyDescent="0.25">
      <c r="E12755" s="31"/>
      <c r="F12755" s="31"/>
      <c r="G12755" s="31"/>
    </row>
    <row r="12756" spans="5:7" x14ac:dyDescent="0.25">
      <c r="E12756" s="31"/>
      <c r="F12756" s="31"/>
      <c r="G12756" s="31"/>
    </row>
    <row r="12757" spans="5:7" x14ac:dyDescent="0.25">
      <c r="E12757" s="31"/>
      <c r="F12757" s="31"/>
      <c r="G12757" s="31"/>
    </row>
    <row r="12758" spans="5:7" x14ac:dyDescent="0.25">
      <c r="E12758" s="31"/>
      <c r="F12758" s="31"/>
      <c r="G12758" s="31"/>
    </row>
    <row r="12759" spans="5:7" x14ac:dyDescent="0.25">
      <c r="E12759" s="31"/>
      <c r="F12759" s="31"/>
      <c r="G12759" s="31"/>
    </row>
    <row r="12760" spans="5:7" x14ac:dyDescent="0.25">
      <c r="E12760" s="31"/>
      <c r="F12760" s="31"/>
      <c r="G12760" s="31"/>
    </row>
    <row r="12761" spans="5:7" x14ac:dyDescent="0.25">
      <c r="E12761" s="31"/>
      <c r="F12761" s="31"/>
      <c r="G12761" s="31"/>
    </row>
    <row r="12762" spans="5:7" x14ac:dyDescent="0.25">
      <c r="E12762" s="31"/>
      <c r="F12762" s="31"/>
      <c r="G12762" s="31"/>
    </row>
    <row r="12763" spans="5:7" x14ac:dyDescent="0.25">
      <c r="E12763" s="31"/>
      <c r="F12763" s="31"/>
      <c r="G12763" s="31"/>
    </row>
    <row r="12764" spans="5:7" x14ac:dyDescent="0.25">
      <c r="E12764" s="31"/>
      <c r="F12764" s="31"/>
      <c r="G12764" s="31"/>
    </row>
    <row r="12765" spans="5:7" x14ac:dyDescent="0.25">
      <c r="E12765" s="31"/>
      <c r="F12765" s="31"/>
      <c r="G12765" s="31"/>
    </row>
    <row r="12766" spans="5:7" x14ac:dyDescent="0.25">
      <c r="E12766" s="31"/>
      <c r="F12766" s="31"/>
      <c r="G12766" s="31"/>
    </row>
    <row r="12767" spans="5:7" x14ac:dyDescent="0.25">
      <c r="E12767" s="31"/>
      <c r="F12767" s="31"/>
      <c r="G12767" s="31"/>
    </row>
    <row r="12768" spans="5:7" x14ac:dyDescent="0.25">
      <c r="E12768" s="31"/>
      <c r="F12768" s="31"/>
      <c r="G12768" s="31"/>
    </row>
    <row r="12769" spans="5:7" x14ac:dyDescent="0.25">
      <c r="E12769" s="31"/>
      <c r="F12769" s="31"/>
      <c r="G12769" s="31"/>
    </row>
    <row r="12770" spans="5:7" x14ac:dyDescent="0.25">
      <c r="E12770" s="31"/>
      <c r="F12770" s="31"/>
      <c r="G12770" s="31"/>
    </row>
    <row r="12771" spans="5:7" x14ac:dyDescent="0.25">
      <c r="E12771" s="31"/>
      <c r="F12771" s="31"/>
      <c r="G12771" s="31"/>
    </row>
    <row r="12772" spans="5:7" x14ac:dyDescent="0.25">
      <c r="E12772" s="31"/>
      <c r="F12772" s="31"/>
      <c r="G12772" s="31"/>
    </row>
    <row r="12773" spans="5:7" x14ac:dyDescent="0.25">
      <c r="E12773" s="31"/>
      <c r="F12773" s="31"/>
      <c r="G12773" s="31"/>
    </row>
    <row r="12774" spans="5:7" x14ac:dyDescent="0.25">
      <c r="E12774" s="31"/>
      <c r="F12774" s="31"/>
      <c r="G12774" s="31"/>
    </row>
    <row r="12775" spans="5:7" x14ac:dyDescent="0.25">
      <c r="E12775" s="31"/>
      <c r="F12775" s="31"/>
      <c r="G12775" s="31"/>
    </row>
    <row r="12776" spans="5:7" x14ac:dyDescent="0.25">
      <c r="E12776" s="31"/>
      <c r="F12776" s="31"/>
      <c r="G12776" s="31"/>
    </row>
    <row r="12777" spans="5:7" x14ac:dyDescent="0.25">
      <c r="E12777" s="31"/>
      <c r="F12777" s="31"/>
      <c r="G12777" s="31"/>
    </row>
    <row r="12778" spans="5:7" x14ac:dyDescent="0.25">
      <c r="E12778" s="31"/>
      <c r="F12778" s="31"/>
      <c r="G12778" s="31"/>
    </row>
    <row r="12779" spans="5:7" x14ac:dyDescent="0.25">
      <c r="E12779" s="31"/>
      <c r="F12779" s="31"/>
      <c r="G12779" s="31"/>
    </row>
    <row r="12780" spans="5:7" x14ac:dyDescent="0.25">
      <c r="E12780" s="31"/>
      <c r="F12780" s="31"/>
      <c r="G12780" s="31"/>
    </row>
    <row r="12781" spans="5:7" x14ac:dyDescent="0.25">
      <c r="E12781" s="31"/>
      <c r="F12781" s="31"/>
      <c r="G12781" s="31"/>
    </row>
    <row r="12782" spans="5:7" x14ac:dyDescent="0.25">
      <c r="E12782" s="31"/>
      <c r="F12782" s="31"/>
      <c r="G12782" s="31"/>
    </row>
    <row r="12783" spans="5:7" x14ac:dyDescent="0.25">
      <c r="E12783" s="31"/>
      <c r="F12783" s="31"/>
      <c r="G12783" s="31"/>
    </row>
    <row r="12784" spans="5:7" x14ac:dyDescent="0.25">
      <c r="E12784" s="31"/>
      <c r="F12784" s="31"/>
      <c r="G12784" s="31"/>
    </row>
    <row r="12785" spans="5:7" x14ac:dyDescent="0.25">
      <c r="E12785" s="31"/>
      <c r="F12785" s="31"/>
      <c r="G12785" s="31"/>
    </row>
    <row r="12786" spans="5:7" x14ac:dyDescent="0.25">
      <c r="E12786" s="31"/>
      <c r="F12786" s="31"/>
      <c r="G12786" s="31"/>
    </row>
    <row r="12787" spans="5:7" x14ac:dyDescent="0.25">
      <c r="E12787" s="31"/>
      <c r="F12787" s="31"/>
      <c r="G12787" s="31"/>
    </row>
    <row r="12788" spans="5:7" x14ac:dyDescent="0.25">
      <c r="E12788" s="31"/>
      <c r="F12788" s="31"/>
      <c r="G12788" s="31"/>
    </row>
    <row r="12789" spans="5:7" x14ac:dyDescent="0.25">
      <c r="E12789" s="31"/>
      <c r="F12789" s="31"/>
      <c r="G12789" s="31"/>
    </row>
    <row r="12790" spans="5:7" x14ac:dyDescent="0.25">
      <c r="E12790" s="31"/>
      <c r="F12790" s="31"/>
      <c r="G12790" s="31"/>
    </row>
    <row r="12791" spans="5:7" x14ac:dyDescent="0.25">
      <c r="E12791" s="31"/>
      <c r="F12791" s="31"/>
      <c r="G12791" s="31"/>
    </row>
    <row r="12792" spans="5:7" x14ac:dyDescent="0.25">
      <c r="E12792" s="31"/>
      <c r="F12792" s="31"/>
      <c r="G12792" s="31"/>
    </row>
    <row r="12793" spans="5:7" x14ac:dyDescent="0.25">
      <c r="E12793" s="31"/>
      <c r="F12793" s="31"/>
      <c r="G12793" s="31"/>
    </row>
    <row r="12794" spans="5:7" x14ac:dyDescent="0.25">
      <c r="E12794" s="31"/>
      <c r="F12794" s="31"/>
      <c r="G12794" s="31"/>
    </row>
    <row r="12795" spans="5:7" x14ac:dyDescent="0.25">
      <c r="E12795" s="31"/>
      <c r="F12795" s="31"/>
      <c r="G12795" s="31"/>
    </row>
    <row r="12796" spans="5:7" x14ac:dyDescent="0.25">
      <c r="E12796" s="31"/>
      <c r="F12796" s="31"/>
      <c r="G12796" s="31"/>
    </row>
    <row r="12797" spans="5:7" x14ac:dyDescent="0.25">
      <c r="E12797" s="31"/>
      <c r="F12797" s="31"/>
      <c r="G12797" s="31"/>
    </row>
    <row r="12798" spans="5:7" x14ac:dyDescent="0.25">
      <c r="E12798" s="31"/>
      <c r="F12798" s="31"/>
      <c r="G12798" s="31"/>
    </row>
    <row r="12799" spans="5:7" x14ac:dyDescent="0.25">
      <c r="E12799" s="31"/>
      <c r="F12799" s="31"/>
      <c r="G12799" s="31"/>
    </row>
    <row r="12800" spans="5:7" x14ac:dyDescent="0.25">
      <c r="E12800" s="31"/>
      <c r="F12800" s="31"/>
      <c r="G12800" s="31"/>
    </row>
    <row r="12801" spans="5:7" x14ac:dyDescent="0.25">
      <c r="E12801" s="31"/>
      <c r="F12801" s="31"/>
      <c r="G12801" s="31"/>
    </row>
    <row r="12802" spans="5:7" x14ac:dyDescent="0.25">
      <c r="E12802" s="31"/>
      <c r="F12802" s="31"/>
      <c r="G12802" s="31"/>
    </row>
    <row r="12803" spans="5:7" x14ac:dyDescent="0.25">
      <c r="E12803" s="31"/>
      <c r="F12803" s="31"/>
      <c r="G12803" s="31"/>
    </row>
    <row r="12804" spans="5:7" x14ac:dyDescent="0.25">
      <c r="E12804" s="31"/>
      <c r="F12804" s="31"/>
      <c r="G12804" s="31"/>
    </row>
    <row r="12805" spans="5:7" x14ac:dyDescent="0.25">
      <c r="E12805" s="31"/>
      <c r="F12805" s="31"/>
      <c r="G12805" s="31"/>
    </row>
    <row r="12806" spans="5:7" x14ac:dyDescent="0.25">
      <c r="E12806" s="31"/>
      <c r="F12806" s="31"/>
      <c r="G12806" s="31"/>
    </row>
    <row r="12807" spans="5:7" x14ac:dyDescent="0.25">
      <c r="E12807" s="31"/>
      <c r="F12807" s="31"/>
      <c r="G12807" s="31"/>
    </row>
    <row r="12808" spans="5:7" x14ac:dyDescent="0.25">
      <c r="E12808" s="31"/>
      <c r="F12808" s="31"/>
      <c r="G12808" s="31"/>
    </row>
    <row r="12809" spans="5:7" x14ac:dyDescent="0.25">
      <c r="E12809" s="31"/>
      <c r="F12809" s="31"/>
      <c r="G12809" s="31"/>
    </row>
    <row r="12810" spans="5:7" x14ac:dyDescent="0.25">
      <c r="E12810" s="31"/>
      <c r="F12810" s="31"/>
      <c r="G12810" s="31"/>
    </row>
    <row r="12811" spans="5:7" x14ac:dyDescent="0.25">
      <c r="E12811" s="31"/>
      <c r="F12811" s="31"/>
      <c r="G12811" s="31"/>
    </row>
    <row r="12812" spans="5:7" x14ac:dyDescent="0.25">
      <c r="E12812" s="31"/>
      <c r="F12812" s="31"/>
      <c r="G12812" s="31"/>
    </row>
    <row r="12813" spans="5:7" x14ac:dyDescent="0.25">
      <c r="E12813" s="31"/>
      <c r="F12813" s="31"/>
      <c r="G12813" s="31"/>
    </row>
    <row r="12814" spans="5:7" x14ac:dyDescent="0.25">
      <c r="E12814" s="31"/>
      <c r="F12814" s="31"/>
      <c r="G12814" s="31"/>
    </row>
    <row r="12815" spans="5:7" x14ac:dyDescent="0.25">
      <c r="E12815" s="31"/>
      <c r="F12815" s="31"/>
      <c r="G12815" s="31"/>
    </row>
    <row r="12816" spans="5:7" x14ac:dyDescent="0.25">
      <c r="E12816" s="31"/>
      <c r="F12816" s="31"/>
      <c r="G12816" s="31"/>
    </row>
    <row r="12817" spans="5:7" x14ac:dyDescent="0.25">
      <c r="E12817" s="31"/>
      <c r="F12817" s="31"/>
      <c r="G12817" s="31"/>
    </row>
    <row r="12818" spans="5:7" x14ac:dyDescent="0.25">
      <c r="E12818" s="31"/>
      <c r="F12818" s="31"/>
      <c r="G12818" s="31"/>
    </row>
    <row r="12819" spans="5:7" x14ac:dyDescent="0.25">
      <c r="E12819" s="31"/>
      <c r="F12819" s="31"/>
      <c r="G12819" s="31"/>
    </row>
    <row r="12820" spans="5:7" x14ac:dyDescent="0.25">
      <c r="E12820" s="31"/>
      <c r="F12820" s="31"/>
      <c r="G12820" s="31"/>
    </row>
    <row r="12821" spans="5:7" x14ac:dyDescent="0.25">
      <c r="E12821" s="31"/>
      <c r="F12821" s="31"/>
      <c r="G12821" s="31"/>
    </row>
    <row r="12822" spans="5:7" x14ac:dyDescent="0.25">
      <c r="E12822" s="31"/>
      <c r="F12822" s="31"/>
      <c r="G12822" s="31"/>
    </row>
    <row r="12823" spans="5:7" x14ac:dyDescent="0.25">
      <c r="E12823" s="31"/>
      <c r="F12823" s="31"/>
      <c r="G12823" s="31"/>
    </row>
    <row r="12824" spans="5:7" x14ac:dyDescent="0.25">
      <c r="E12824" s="31"/>
      <c r="F12824" s="31"/>
      <c r="G12824" s="31"/>
    </row>
    <row r="12825" spans="5:7" x14ac:dyDescent="0.25">
      <c r="E12825" s="31"/>
      <c r="F12825" s="31"/>
      <c r="G12825" s="31"/>
    </row>
    <row r="12826" spans="5:7" x14ac:dyDescent="0.25">
      <c r="E12826" s="31"/>
      <c r="F12826" s="31"/>
      <c r="G12826" s="31"/>
    </row>
    <row r="12827" spans="5:7" x14ac:dyDescent="0.25">
      <c r="E12827" s="31"/>
      <c r="F12827" s="31"/>
      <c r="G12827" s="31"/>
    </row>
    <row r="12828" spans="5:7" x14ac:dyDescent="0.25">
      <c r="E12828" s="31"/>
      <c r="F12828" s="31"/>
      <c r="G12828" s="31"/>
    </row>
    <row r="12829" spans="5:7" x14ac:dyDescent="0.25">
      <c r="E12829" s="31"/>
      <c r="F12829" s="31"/>
      <c r="G12829" s="31"/>
    </row>
    <row r="12830" spans="5:7" x14ac:dyDescent="0.25">
      <c r="E12830" s="31"/>
      <c r="F12830" s="31"/>
      <c r="G12830" s="31"/>
    </row>
    <row r="12831" spans="5:7" x14ac:dyDescent="0.25">
      <c r="E12831" s="31"/>
      <c r="F12831" s="31"/>
      <c r="G12831" s="31"/>
    </row>
    <row r="12832" spans="5:7" x14ac:dyDescent="0.25">
      <c r="E12832" s="31"/>
      <c r="F12832" s="31"/>
      <c r="G12832" s="31"/>
    </row>
    <row r="12833" spans="5:7" x14ac:dyDescent="0.25">
      <c r="E12833" s="31"/>
      <c r="F12833" s="31"/>
      <c r="G12833" s="31"/>
    </row>
    <row r="12834" spans="5:7" x14ac:dyDescent="0.25">
      <c r="E12834" s="31"/>
      <c r="F12834" s="31"/>
      <c r="G12834" s="31"/>
    </row>
    <row r="12835" spans="5:7" x14ac:dyDescent="0.25">
      <c r="E12835" s="31"/>
      <c r="F12835" s="31"/>
      <c r="G12835" s="31"/>
    </row>
    <row r="12836" spans="5:7" x14ac:dyDescent="0.25">
      <c r="E12836" s="31"/>
      <c r="F12836" s="31"/>
      <c r="G12836" s="31"/>
    </row>
    <row r="12837" spans="5:7" x14ac:dyDescent="0.25">
      <c r="E12837" s="31"/>
      <c r="F12837" s="31"/>
      <c r="G12837" s="31"/>
    </row>
    <row r="12838" spans="5:7" x14ac:dyDescent="0.25">
      <c r="E12838" s="31"/>
      <c r="F12838" s="31"/>
      <c r="G12838" s="31"/>
    </row>
    <row r="12839" spans="5:7" x14ac:dyDescent="0.25">
      <c r="E12839" s="31"/>
      <c r="F12839" s="31"/>
      <c r="G12839" s="31"/>
    </row>
    <row r="12840" spans="5:7" x14ac:dyDescent="0.25">
      <c r="E12840" s="31"/>
      <c r="F12840" s="31"/>
      <c r="G12840" s="31"/>
    </row>
    <row r="12841" spans="5:7" x14ac:dyDescent="0.25">
      <c r="E12841" s="31"/>
      <c r="F12841" s="31"/>
      <c r="G12841" s="31"/>
    </row>
    <row r="12842" spans="5:7" x14ac:dyDescent="0.25">
      <c r="E12842" s="31"/>
      <c r="F12842" s="31"/>
      <c r="G12842" s="31"/>
    </row>
    <row r="12843" spans="5:7" x14ac:dyDescent="0.25">
      <c r="E12843" s="31"/>
      <c r="F12843" s="31"/>
      <c r="G12843" s="31"/>
    </row>
    <row r="12844" spans="5:7" x14ac:dyDescent="0.25">
      <c r="E12844" s="31"/>
      <c r="F12844" s="31"/>
      <c r="G12844" s="31"/>
    </row>
    <row r="12845" spans="5:7" x14ac:dyDescent="0.25">
      <c r="E12845" s="31"/>
      <c r="F12845" s="31"/>
      <c r="G12845" s="31"/>
    </row>
    <row r="12846" spans="5:7" x14ac:dyDescent="0.25">
      <c r="E12846" s="31"/>
      <c r="F12846" s="31"/>
      <c r="G12846" s="31"/>
    </row>
    <row r="12847" spans="5:7" x14ac:dyDescent="0.25">
      <c r="E12847" s="31"/>
      <c r="F12847" s="31"/>
      <c r="G12847" s="31"/>
    </row>
    <row r="12848" spans="5:7" x14ac:dyDescent="0.25">
      <c r="E12848" s="31"/>
      <c r="F12848" s="31"/>
      <c r="G12848" s="31"/>
    </row>
    <row r="12849" spans="5:7" x14ac:dyDescent="0.25">
      <c r="E12849" s="31"/>
      <c r="F12849" s="31"/>
      <c r="G12849" s="31"/>
    </row>
    <row r="12850" spans="5:7" x14ac:dyDescent="0.25">
      <c r="E12850" s="31"/>
      <c r="F12850" s="31"/>
      <c r="G12850" s="31"/>
    </row>
    <row r="12851" spans="5:7" x14ac:dyDescent="0.25">
      <c r="E12851" s="31"/>
      <c r="F12851" s="31"/>
      <c r="G12851" s="31"/>
    </row>
    <row r="12852" spans="5:7" x14ac:dyDescent="0.25">
      <c r="E12852" s="31"/>
      <c r="F12852" s="31"/>
      <c r="G12852" s="31"/>
    </row>
    <row r="12853" spans="5:7" x14ac:dyDescent="0.25">
      <c r="E12853" s="31"/>
      <c r="F12853" s="31"/>
      <c r="G12853" s="31"/>
    </row>
    <row r="12854" spans="5:7" x14ac:dyDescent="0.25">
      <c r="E12854" s="31"/>
      <c r="F12854" s="31"/>
      <c r="G12854" s="31"/>
    </row>
    <row r="12855" spans="5:7" x14ac:dyDescent="0.25">
      <c r="E12855" s="31"/>
      <c r="F12855" s="31"/>
      <c r="G12855" s="31"/>
    </row>
    <row r="12856" spans="5:7" x14ac:dyDescent="0.25">
      <c r="E12856" s="31"/>
      <c r="F12856" s="31"/>
      <c r="G12856" s="31"/>
    </row>
    <row r="12857" spans="5:7" x14ac:dyDescent="0.25">
      <c r="E12857" s="31"/>
      <c r="F12857" s="31"/>
      <c r="G12857" s="31"/>
    </row>
    <row r="12858" spans="5:7" x14ac:dyDescent="0.25">
      <c r="E12858" s="31"/>
      <c r="F12858" s="31"/>
      <c r="G12858" s="31"/>
    </row>
    <row r="12859" spans="5:7" x14ac:dyDescent="0.25">
      <c r="E12859" s="31"/>
      <c r="F12859" s="31"/>
      <c r="G12859" s="31"/>
    </row>
    <row r="12860" spans="5:7" x14ac:dyDescent="0.25">
      <c r="E12860" s="31"/>
      <c r="F12860" s="31"/>
      <c r="G12860" s="31"/>
    </row>
    <row r="12861" spans="5:7" x14ac:dyDescent="0.25">
      <c r="E12861" s="31"/>
      <c r="F12861" s="31"/>
      <c r="G12861" s="31"/>
    </row>
    <row r="12862" spans="5:7" x14ac:dyDescent="0.25">
      <c r="E12862" s="31"/>
      <c r="F12862" s="31"/>
      <c r="G12862" s="31"/>
    </row>
    <row r="12863" spans="5:7" x14ac:dyDescent="0.25">
      <c r="E12863" s="31"/>
      <c r="F12863" s="31"/>
      <c r="G12863" s="31"/>
    </row>
    <row r="12864" spans="5:7" x14ac:dyDescent="0.25">
      <c r="E12864" s="31"/>
      <c r="F12864" s="31"/>
      <c r="G12864" s="31"/>
    </row>
    <row r="12865" spans="5:7" x14ac:dyDescent="0.25">
      <c r="E12865" s="31"/>
      <c r="F12865" s="31"/>
      <c r="G12865" s="31"/>
    </row>
    <row r="12866" spans="5:7" x14ac:dyDescent="0.25">
      <c r="E12866" s="31"/>
      <c r="F12866" s="31"/>
      <c r="G12866" s="31"/>
    </row>
    <row r="12867" spans="5:7" x14ac:dyDescent="0.25">
      <c r="E12867" s="31"/>
      <c r="F12867" s="31"/>
      <c r="G12867" s="31"/>
    </row>
    <row r="12868" spans="5:7" x14ac:dyDescent="0.25">
      <c r="E12868" s="31"/>
      <c r="F12868" s="31"/>
      <c r="G12868" s="31"/>
    </row>
    <row r="12869" spans="5:7" x14ac:dyDescent="0.25">
      <c r="E12869" s="31"/>
      <c r="F12869" s="31"/>
      <c r="G12869" s="31"/>
    </row>
    <row r="12870" spans="5:7" x14ac:dyDescent="0.25">
      <c r="E12870" s="31"/>
      <c r="F12870" s="31"/>
      <c r="G12870" s="31"/>
    </row>
    <row r="12871" spans="5:7" x14ac:dyDescent="0.25">
      <c r="E12871" s="31"/>
      <c r="F12871" s="31"/>
      <c r="G12871" s="31"/>
    </row>
    <row r="12872" spans="5:7" x14ac:dyDescent="0.25">
      <c r="E12872" s="31"/>
      <c r="F12872" s="31"/>
      <c r="G12872" s="31"/>
    </row>
    <row r="12873" spans="5:7" x14ac:dyDescent="0.25">
      <c r="E12873" s="31"/>
      <c r="F12873" s="31"/>
      <c r="G12873" s="31"/>
    </row>
    <row r="12874" spans="5:7" x14ac:dyDescent="0.25">
      <c r="E12874" s="31"/>
      <c r="F12874" s="31"/>
      <c r="G12874" s="31"/>
    </row>
    <row r="12875" spans="5:7" x14ac:dyDescent="0.25">
      <c r="E12875" s="31"/>
      <c r="F12875" s="31"/>
      <c r="G12875" s="31"/>
    </row>
    <row r="12876" spans="5:7" x14ac:dyDescent="0.25">
      <c r="E12876" s="31"/>
      <c r="F12876" s="31"/>
      <c r="G12876" s="31"/>
    </row>
    <row r="12877" spans="5:7" x14ac:dyDescent="0.25">
      <c r="E12877" s="31"/>
      <c r="F12877" s="31"/>
      <c r="G12877" s="31"/>
    </row>
    <row r="12878" spans="5:7" x14ac:dyDescent="0.25">
      <c r="E12878" s="31"/>
      <c r="F12878" s="31"/>
      <c r="G12878" s="31"/>
    </row>
    <row r="12879" spans="5:7" x14ac:dyDescent="0.25">
      <c r="E12879" s="31"/>
      <c r="F12879" s="31"/>
      <c r="G12879" s="31"/>
    </row>
    <row r="12880" spans="5:7" x14ac:dyDescent="0.25">
      <c r="E12880" s="31"/>
      <c r="F12880" s="31"/>
      <c r="G12880" s="31"/>
    </row>
    <row r="12881" spans="5:7" x14ac:dyDescent="0.25">
      <c r="E12881" s="31"/>
      <c r="F12881" s="31"/>
      <c r="G12881" s="31"/>
    </row>
    <row r="12882" spans="5:7" x14ac:dyDescent="0.25">
      <c r="E12882" s="31"/>
      <c r="F12882" s="31"/>
      <c r="G12882" s="31"/>
    </row>
    <row r="12883" spans="5:7" x14ac:dyDescent="0.25">
      <c r="E12883" s="31"/>
      <c r="F12883" s="31"/>
      <c r="G12883" s="31"/>
    </row>
    <row r="12884" spans="5:7" x14ac:dyDescent="0.25">
      <c r="E12884" s="31"/>
      <c r="F12884" s="31"/>
      <c r="G12884" s="31"/>
    </row>
    <row r="12885" spans="5:7" x14ac:dyDescent="0.25">
      <c r="E12885" s="31"/>
      <c r="F12885" s="31"/>
      <c r="G12885" s="31"/>
    </row>
    <row r="12886" spans="5:7" x14ac:dyDescent="0.25">
      <c r="E12886" s="31"/>
      <c r="F12886" s="31"/>
      <c r="G12886" s="31"/>
    </row>
    <row r="12887" spans="5:7" x14ac:dyDescent="0.25">
      <c r="E12887" s="31"/>
      <c r="F12887" s="31"/>
      <c r="G12887" s="31"/>
    </row>
    <row r="12888" spans="5:7" x14ac:dyDescent="0.25">
      <c r="E12888" s="31"/>
      <c r="F12888" s="31"/>
      <c r="G12888" s="31"/>
    </row>
    <row r="12889" spans="5:7" x14ac:dyDescent="0.25">
      <c r="E12889" s="31"/>
      <c r="F12889" s="31"/>
      <c r="G12889" s="31"/>
    </row>
    <row r="12890" spans="5:7" x14ac:dyDescent="0.25">
      <c r="E12890" s="31"/>
      <c r="F12890" s="31"/>
      <c r="G12890" s="31"/>
    </row>
    <row r="12891" spans="5:7" x14ac:dyDescent="0.25">
      <c r="E12891" s="31"/>
      <c r="F12891" s="31"/>
      <c r="G12891" s="31"/>
    </row>
    <row r="12892" spans="5:7" x14ac:dyDescent="0.25">
      <c r="E12892" s="31"/>
      <c r="F12892" s="31"/>
      <c r="G12892" s="31"/>
    </row>
    <row r="12893" spans="5:7" x14ac:dyDescent="0.25">
      <c r="E12893" s="31"/>
      <c r="F12893" s="31"/>
      <c r="G12893" s="31"/>
    </row>
    <row r="12894" spans="5:7" x14ac:dyDescent="0.25">
      <c r="E12894" s="31"/>
      <c r="F12894" s="31"/>
      <c r="G12894" s="31"/>
    </row>
    <row r="12895" spans="5:7" x14ac:dyDescent="0.25">
      <c r="E12895" s="31"/>
      <c r="F12895" s="31"/>
      <c r="G12895" s="31"/>
    </row>
    <row r="12896" spans="5:7" x14ac:dyDescent="0.25">
      <c r="E12896" s="31"/>
      <c r="F12896" s="31"/>
      <c r="G12896" s="31"/>
    </row>
    <row r="12897" spans="5:7" x14ac:dyDescent="0.25">
      <c r="E12897" s="31"/>
      <c r="F12897" s="31"/>
      <c r="G12897" s="31"/>
    </row>
    <row r="12898" spans="5:7" x14ac:dyDescent="0.25">
      <c r="E12898" s="31"/>
      <c r="F12898" s="31"/>
      <c r="G12898" s="31"/>
    </row>
    <row r="12899" spans="5:7" x14ac:dyDescent="0.25">
      <c r="E12899" s="31"/>
      <c r="F12899" s="31"/>
      <c r="G12899" s="31"/>
    </row>
    <row r="12900" spans="5:7" x14ac:dyDescent="0.25">
      <c r="E12900" s="31"/>
      <c r="F12900" s="31"/>
      <c r="G12900" s="31"/>
    </row>
    <row r="12901" spans="5:7" x14ac:dyDescent="0.25">
      <c r="E12901" s="31"/>
      <c r="F12901" s="31"/>
      <c r="G12901" s="31"/>
    </row>
    <row r="12902" spans="5:7" x14ac:dyDescent="0.25">
      <c r="E12902" s="31"/>
      <c r="F12902" s="31"/>
      <c r="G12902" s="31"/>
    </row>
    <row r="12903" spans="5:7" x14ac:dyDescent="0.25">
      <c r="E12903" s="31"/>
      <c r="F12903" s="31"/>
      <c r="G12903" s="31"/>
    </row>
    <row r="12904" spans="5:7" x14ac:dyDescent="0.25">
      <c r="E12904" s="31"/>
      <c r="F12904" s="31"/>
      <c r="G12904" s="31"/>
    </row>
    <row r="12905" spans="5:7" x14ac:dyDescent="0.25">
      <c r="E12905" s="31"/>
      <c r="F12905" s="31"/>
      <c r="G12905" s="31"/>
    </row>
    <row r="12906" spans="5:7" x14ac:dyDescent="0.25">
      <c r="E12906" s="31"/>
      <c r="F12906" s="31"/>
      <c r="G12906" s="31"/>
    </row>
    <row r="12907" spans="5:7" x14ac:dyDescent="0.25">
      <c r="E12907" s="31"/>
      <c r="F12907" s="31"/>
      <c r="G12907" s="31"/>
    </row>
    <row r="12908" spans="5:7" x14ac:dyDescent="0.25">
      <c r="E12908" s="31"/>
      <c r="F12908" s="31"/>
      <c r="G12908" s="31"/>
    </row>
    <row r="12909" spans="5:7" x14ac:dyDescent="0.25">
      <c r="E12909" s="31"/>
      <c r="F12909" s="31"/>
      <c r="G12909" s="31"/>
    </row>
    <row r="12910" spans="5:7" x14ac:dyDescent="0.25">
      <c r="E12910" s="31"/>
      <c r="F12910" s="31"/>
      <c r="G12910" s="31"/>
    </row>
    <row r="12911" spans="5:7" x14ac:dyDescent="0.25">
      <c r="E12911" s="31"/>
      <c r="F12911" s="31"/>
      <c r="G12911" s="31"/>
    </row>
    <row r="12912" spans="5:7" x14ac:dyDescent="0.25">
      <c r="E12912" s="31"/>
      <c r="F12912" s="31"/>
      <c r="G12912" s="31"/>
    </row>
    <row r="12913" spans="5:7" x14ac:dyDescent="0.25">
      <c r="E12913" s="31"/>
      <c r="F12913" s="31"/>
      <c r="G12913" s="31"/>
    </row>
    <row r="12914" spans="5:7" x14ac:dyDescent="0.25">
      <c r="E12914" s="31"/>
      <c r="F12914" s="31"/>
      <c r="G12914" s="31"/>
    </row>
    <row r="12915" spans="5:7" x14ac:dyDescent="0.25">
      <c r="E12915" s="31"/>
      <c r="F12915" s="31"/>
      <c r="G12915" s="31"/>
    </row>
    <row r="12916" spans="5:7" x14ac:dyDescent="0.25">
      <c r="E12916" s="31"/>
      <c r="F12916" s="31"/>
      <c r="G12916" s="31"/>
    </row>
    <row r="12917" spans="5:7" x14ac:dyDescent="0.25">
      <c r="E12917" s="31"/>
      <c r="F12917" s="31"/>
      <c r="G12917" s="31"/>
    </row>
    <row r="12918" spans="5:7" x14ac:dyDescent="0.25">
      <c r="E12918" s="31"/>
      <c r="F12918" s="31"/>
      <c r="G12918" s="31"/>
    </row>
    <row r="12919" spans="5:7" x14ac:dyDescent="0.25">
      <c r="E12919" s="31"/>
      <c r="F12919" s="31"/>
      <c r="G12919" s="31"/>
    </row>
    <row r="12920" spans="5:7" x14ac:dyDescent="0.25">
      <c r="E12920" s="31"/>
      <c r="F12920" s="31"/>
      <c r="G12920" s="31"/>
    </row>
    <row r="12921" spans="5:7" x14ac:dyDescent="0.25">
      <c r="E12921" s="31"/>
      <c r="F12921" s="31"/>
      <c r="G12921" s="31"/>
    </row>
    <row r="12922" spans="5:7" x14ac:dyDescent="0.25">
      <c r="E12922" s="31"/>
      <c r="F12922" s="31"/>
      <c r="G12922" s="31"/>
    </row>
    <row r="12923" spans="5:7" x14ac:dyDescent="0.25">
      <c r="E12923" s="31"/>
      <c r="F12923" s="31"/>
      <c r="G12923" s="31"/>
    </row>
    <row r="12924" spans="5:7" x14ac:dyDescent="0.25">
      <c r="E12924" s="31"/>
      <c r="F12924" s="31"/>
      <c r="G12924" s="31"/>
    </row>
    <row r="12925" spans="5:7" x14ac:dyDescent="0.25">
      <c r="E12925" s="31"/>
      <c r="F12925" s="31"/>
      <c r="G12925" s="31"/>
    </row>
    <row r="12926" spans="5:7" x14ac:dyDescent="0.25">
      <c r="E12926" s="31"/>
      <c r="F12926" s="31"/>
      <c r="G12926" s="31"/>
    </row>
    <row r="12927" spans="5:7" x14ac:dyDescent="0.25">
      <c r="E12927" s="31"/>
      <c r="F12927" s="31"/>
      <c r="G12927" s="31"/>
    </row>
    <row r="12928" spans="5:7" x14ac:dyDescent="0.25">
      <c r="E12928" s="31"/>
      <c r="F12928" s="31"/>
      <c r="G12928" s="31"/>
    </row>
    <row r="12929" spans="5:7" x14ac:dyDescent="0.25">
      <c r="E12929" s="31"/>
      <c r="F12929" s="31"/>
      <c r="G12929" s="31"/>
    </row>
    <row r="12930" spans="5:7" x14ac:dyDescent="0.25">
      <c r="E12930" s="31"/>
      <c r="F12930" s="31"/>
      <c r="G12930" s="31"/>
    </row>
    <row r="12931" spans="5:7" x14ac:dyDescent="0.25">
      <c r="E12931" s="31"/>
      <c r="F12931" s="31"/>
      <c r="G12931" s="31"/>
    </row>
    <row r="12932" spans="5:7" x14ac:dyDescent="0.25">
      <c r="E12932" s="31"/>
      <c r="F12932" s="31"/>
      <c r="G12932" s="31"/>
    </row>
    <row r="12933" spans="5:7" x14ac:dyDescent="0.25">
      <c r="E12933" s="31"/>
      <c r="F12933" s="31"/>
      <c r="G12933" s="31"/>
    </row>
    <row r="12934" spans="5:7" x14ac:dyDescent="0.25">
      <c r="E12934" s="31"/>
      <c r="F12934" s="31"/>
      <c r="G12934" s="31"/>
    </row>
    <row r="12935" spans="5:7" x14ac:dyDescent="0.25">
      <c r="E12935" s="31"/>
      <c r="F12935" s="31"/>
      <c r="G12935" s="31"/>
    </row>
    <row r="12936" spans="5:7" x14ac:dyDescent="0.25">
      <c r="E12936" s="31"/>
      <c r="F12936" s="31"/>
      <c r="G12936" s="31"/>
    </row>
    <row r="12937" spans="5:7" x14ac:dyDescent="0.25">
      <c r="E12937" s="31"/>
      <c r="F12937" s="31"/>
      <c r="G12937" s="31"/>
    </row>
    <row r="12938" spans="5:7" x14ac:dyDescent="0.25">
      <c r="E12938" s="31"/>
      <c r="F12938" s="31"/>
      <c r="G12938" s="31"/>
    </row>
    <row r="12939" spans="5:7" x14ac:dyDescent="0.25">
      <c r="E12939" s="31"/>
      <c r="F12939" s="31"/>
      <c r="G12939" s="31"/>
    </row>
    <row r="12940" spans="5:7" x14ac:dyDescent="0.25">
      <c r="E12940" s="31"/>
      <c r="F12940" s="31"/>
      <c r="G12940" s="31"/>
    </row>
    <row r="12941" spans="5:7" x14ac:dyDescent="0.25">
      <c r="E12941" s="31"/>
      <c r="F12941" s="31"/>
      <c r="G12941" s="31"/>
    </row>
    <row r="12942" spans="5:7" x14ac:dyDescent="0.25">
      <c r="E12942" s="31"/>
      <c r="F12942" s="31"/>
      <c r="G12942" s="31"/>
    </row>
    <row r="12943" spans="5:7" x14ac:dyDescent="0.25">
      <c r="E12943" s="31"/>
      <c r="F12943" s="31"/>
      <c r="G12943" s="31"/>
    </row>
    <row r="12944" spans="5:7" x14ac:dyDescent="0.25">
      <c r="E12944" s="31"/>
      <c r="F12944" s="31"/>
      <c r="G12944" s="31"/>
    </row>
    <row r="12945" spans="5:7" x14ac:dyDescent="0.25">
      <c r="E12945" s="31"/>
      <c r="F12945" s="31"/>
      <c r="G12945" s="31"/>
    </row>
    <row r="12946" spans="5:7" x14ac:dyDescent="0.25">
      <c r="E12946" s="31"/>
      <c r="F12946" s="31"/>
      <c r="G12946" s="31"/>
    </row>
    <row r="12947" spans="5:7" x14ac:dyDescent="0.25">
      <c r="E12947" s="31"/>
      <c r="F12947" s="31"/>
      <c r="G12947" s="31"/>
    </row>
    <row r="12948" spans="5:7" x14ac:dyDescent="0.25">
      <c r="E12948" s="31"/>
      <c r="F12948" s="31"/>
      <c r="G12948" s="31"/>
    </row>
    <row r="12949" spans="5:7" x14ac:dyDescent="0.25">
      <c r="E12949" s="31"/>
      <c r="F12949" s="31"/>
      <c r="G12949" s="31"/>
    </row>
    <row r="12950" spans="5:7" x14ac:dyDescent="0.25">
      <c r="E12950" s="31"/>
      <c r="F12950" s="31"/>
      <c r="G12950" s="31"/>
    </row>
    <row r="12951" spans="5:7" x14ac:dyDescent="0.25">
      <c r="E12951" s="31"/>
      <c r="F12951" s="31"/>
      <c r="G12951" s="31"/>
    </row>
    <row r="12952" spans="5:7" x14ac:dyDescent="0.25">
      <c r="E12952" s="31"/>
      <c r="F12952" s="31"/>
      <c r="G12952" s="31"/>
    </row>
    <row r="12953" spans="5:7" x14ac:dyDescent="0.25">
      <c r="E12953" s="31"/>
      <c r="F12953" s="31"/>
      <c r="G12953" s="31"/>
    </row>
    <row r="12954" spans="5:7" x14ac:dyDescent="0.25">
      <c r="E12954" s="31"/>
      <c r="F12954" s="31"/>
      <c r="G12954" s="31"/>
    </row>
    <row r="12955" spans="5:7" x14ac:dyDescent="0.25">
      <c r="E12955" s="31"/>
      <c r="F12955" s="31"/>
      <c r="G12955" s="31"/>
    </row>
    <row r="12956" spans="5:7" x14ac:dyDescent="0.25">
      <c r="E12956" s="31"/>
      <c r="F12956" s="31"/>
      <c r="G12956" s="31"/>
    </row>
    <row r="12957" spans="5:7" x14ac:dyDescent="0.25">
      <c r="E12957" s="31"/>
      <c r="F12957" s="31"/>
      <c r="G12957" s="31"/>
    </row>
    <row r="12958" spans="5:7" x14ac:dyDescent="0.25">
      <c r="E12958" s="31"/>
      <c r="F12958" s="31"/>
      <c r="G12958" s="31"/>
    </row>
    <row r="12959" spans="5:7" x14ac:dyDescent="0.25">
      <c r="E12959" s="31"/>
      <c r="F12959" s="31"/>
      <c r="G12959" s="31"/>
    </row>
    <row r="12960" spans="5:7" x14ac:dyDescent="0.25">
      <c r="E12960" s="31"/>
      <c r="F12960" s="31"/>
      <c r="G12960" s="31"/>
    </row>
    <row r="12961" spans="5:7" x14ac:dyDescent="0.25">
      <c r="E12961" s="31"/>
      <c r="F12961" s="31"/>
      <c r="G12961" s="31"/>
    </row>
    <row r="12962" spans="5:7" x14ac:dyDescent="0.25">
      <c r="E12962" s="31"/>
      <c r="F12962" s="31"/>
      <c r="G12962" s="31"/>
    </row>
    <row r="12963" spans="5:7" x14ac:dyDescent="0.25">
      <c r="E12963" s="31"/>
      <c r="F12963" s="31"/>
      <c r="G12963" s="31"/>
    </row>
    <row r="12964" spans="5:7" x14ac:dyDescent="0.25">
      <c r="E12964" s="31"/>
      <c r="F12964" s="31"/>
      <c r="G12964" s="31"/>
    </row>
    <row r="12965" spans="5:7" x14ac:dyDescent="0.25">
      <c r="E12965" s="31"/>
      <c r="F12965" s="31"/>
      <c r="G12965" s="31"/>
    </row>
    <row r="12966" spans="5:7" x14ac:dyDescent="0.25">
      <c r="E12966" s="31"/>
      <c r="F12966" s="31"/>
      <c r="G12966" s="31"/>
    </row>
    <row r="12967" spans="5:7" x14ac:dyDescent="0.25">
      <c r="E12967" s="31"/>
      <c r="F12967" s="31"/>
      <c r="G12967" s="31"/>
    </row>
    <row r="12968" spans="5:7" x14ac:dyDescent="0.25">
      <c r="E12968" s="31"/>
      <c r="F12968" s="31"/>
      <c r="G12968" s="31"/>
    </row>
    <row r="12969" spans="5:7" x14ac:dyDescent="0.25">
      <c r="E12969" s="31"/>
      <c r="F12969" s="31"/>
      <c r="G12969" s="31"/>
    </row>
    <row r="12970" spans="5:7" x14ac:dyDescent="0.25">
      <c r="E12970" s="31"/>
      <c r="F12970" s="31"/>
      <c r="G12970" s="31"/>
    </row>
    <row r="12971" spans="5:7" x14ac:dyDescent="0.25">
      <c r="E12971" s="31"/>
      <c r="F12971" s="31"/>
      <c r="G12971" s="31"/>
    </row>
    <row r="12972" spans="5:7" x14ac:dyDescent="0.25">
      <c r="E12972" s="31"/>
      <c r="F12972" s="31"/>
      <c r="G12972" s="31"/>
    </row>
    <row r="12973" spans="5:7" x14ac:dyDescent="0.25">
      <c r="E12973" s="31"/>
      <c r="F12973" s="31"/>
      <c r="G12973" s="31"/>
    </row>
    <row r="12974" spans="5:7" x14ac:dyDescent="0.25">
      <c r="E12974" s="31"/>
      <c r="F12974" s="31"/>
      <c r="G12974" s="31"/>
    </row>
    <row r="12975" spans="5:7" x14ac:dyDescent="0.25">
      <c r="E12975" s="31"/>
      <c r="F12975" s="31"/>
      <c r="G12975" s="31"/>
    </row>
    <row r="12976" spans="5:7" x14ac:dyDescent="0.25">
      <c r="E12976" s="31"/>
      <c r="F12976" s="31"/>
      <c r="G12976" s="31"/>
    </row>
    <row r="12977" spans="5:7" x14ac:dyDescent="0.25">
      <c r="E12977" s="31"/>
      <c r="F12977" s="31"/>
      <c r="G12977" s="31"/>
    </row>
    <row r="12978" spans="5:7" x14ac:dyDescent="0.25">
      <c r="E12978" s="31"/>
      <c r="F12978" s="31"/>
      <c r="G12978" s="31"/>
    </row>
    <row r="12979" spans="5:7" x14ac:dyDescent="0.25">
      <c r="E12979" s="31"/>
      <c r="F12979" s="31"/>
      <c r="G12979" s="31"/>
    </row>
    <row r="12980" spans="5:7" x14ac:dyDescent="0.25">
      <c r="E12980" s="31"/>
      <c r="F12980" s="31"/>
      <c r="G12980" s="31"/>
    </row>
    <row r="12981" spans="5:7" x14ac:dyDescent="0.25">
      <c r="E12981" s="31"/>
      <c r="F12981" s="31"/>
      <c r="G12981" s="31"/>
    </row>
    <row r="12982" spans="5:7" x14ac:dyDescent="0.25">
      <c r="E12982" s="31"/>
      <c r="F12982" s="31"/>
      <c r="G12982" s="31"/>
    </row>
    <row r="12983" spans="5:7" x14ac:dyDescent="0.25">
      <c r="E12983" s="31"/>
      <c r="F12983" s="31"/>
      <c r="G12983" s="31"/>
    </row>
    <row r="12984" spans="5:7" x14ac:dyDescent="0.25">
      <c r="E12984" s="31"/>
      <c r="F12984" s="31"/>
      <c r="G12984" s="31"/>
    </row>
    <row r="12985" spans="5:7" x14ac:dyDescent="0.25">
      <c r="E12985" s="31"/>
      <c r="F12985" s="31"/>
      <c r="G12985" s="31"/>
    </row>
    <row r="12986" spans="5:7" x14ac:dyDescent="0.25">
      <c r="E12986" s="31"/>
      <c r="F12986" s="31"/>
      <c r="G12986" s="31"/>
    </row>
    <row r="12987" spans="5:7" x14ac:dyDescent="0.25">
      <c r="E12987" s="31"/>
      <c r="F12987" s="31"/>
      <c r="G12987" s="31"/>
    </row>
    <row r="12988" spans="5:7" x14ac:dyDescent="0.25">
      <c r="E12988" s="31"/>
      <c r="F12988" s="31"/>
      <c r="G12988" s="31"/>
    </row>
    <row r="12989" spans="5:7" x14ac:dyDescent="0.25">
      <c r="E12989" s="31"/>
      <c r="F12989" s="31"/>
      <c r="G12989" s="31"/>
    </row>
    <row r="12990" spans="5:7" x14ac:dyDescent="0.25">
      <c r="E12990" s="31"/>
      <c r="F12990" s="31"/>
      <c r="G12990" s="31"/>
    </row>
    <row r="12991" spans="5:7" x14ac:dyDescent="0.25">
      <c r="E12991" s="31"/>
      <c r="F12991" s="31"/>
      <c r="G12991" s="31"/>
    </row>
    <row r="12992" spans="5:7" x14ac:dyDescent="0.25">
      <c r="E12992" s="31"/>
      <c r="F12992" s="31"/>
      <c r="G12992" s="31"/>
    </row>
    <row r="12993" spans="5:7" x14ac:dyDescent="0.25">
      <c r="E12993" s="31"/>
      <c r="F12993" s="31"/>
      <c r="G12993" s="31"/>
    </row>
    <row r="12994" spans="5:7" x14ac:dyDescent="0.25">
      <c r="E12994" s="31"/>
      <c r="F12994" s="31"/>
      <c r="G12994" s="31"/>
    </row>
    <row r="12995" spans="5:7" x14ac:dyDescent="0.25">
      <c r="E12995" s="31"/>
      <c r="F12995" s="31"/>
      <c r="G12995" s="31"/>
    </row>
    <row r="12996" spans="5:7" x14ac:dyDescent="0.25">
      <c r="E12996" s="31"/>
      <c r="F12996" s="31"/>
      <c r="G12996" s="31"/>
    </row>
    <row r="12997" spans="5:7" x14ac:dyDescent="0.25">
      <c r="E12997" s="31"/>
      <c r="F12997" s="31"/>
      <c r="G12997" s="31"/>
    </row>
    <row r="12998" spans="5:7" x14ac:dyDescent="0.25">
      <c r="E12998" s="31"/>
      <c r="F12998" s="31"/>
      <c r="G12998" s="31"/>
    </row>
    <row r="12999" spans="5:7" x14ac:dyDescent="0.25">
      <c r="E12999" s="31"/>
      <c r="F12999" s="31"/>
      <c r="G12999" s="31"/>
    </row>
    <row r="13000" spans="5:7" x14ac:dyDescent="0.25">
      <c r="E13000" s="31"/>
      <c r="F13000" s="31"/>
      <c r="G13000" s="31"/>
    </row>
    <row r="13001" spans="5:7" x14ac:dyDescent="0.25">
      <c r="E13001" s="31"/>
      <c r="F13001" s="31"/>
      <c r="G13001" s="31"/>
    </row>
    <row r="13002" spans="5:7" x14ac:dyDescent="0.25">
      <c r="E13002" s="31"/>
      <c r="F13002" s="31"/>
      <c r="G13002" s="31"/>
    </row>
    <row r="13003" spans="5:7" x14ac:dyDescent="0.25">
      <c r="E13003" s="31"/>
      <c r="F13003" s="31"/>
      <c r="G13003" s="31"/>
    </row>
    <row r="13004" spans="5:7" x14ac:dyDescent="0.25">
      <c r="E13004" s="31"/>
      <c r="F13004" s="31"/>
      <c r="G13004" s="31"/>
    </row>
    <row r="13005" spans="5:7" x14ac:dyDescent="0.25">
      <c r="E13005" s="31"/>
      <c r="F13005" s="31"/>
      <c r="G13005" s="31"/>
    </row>
    <row r="13006" spans="5:7" x14ac:dyDescent="0.25">
      <c r="E13006" s="31"/>
      <c r="F13006" s="31"/>
      <c r="G13006" s="31"/>
    </row>
    <row r="13007" spans="5:7" x14ac:dyDescent="0.25">
      <c r="E13007" s="31"/>
      <c r="F13007" s="31"/>
      <c r="G13007" s="31"/>
    </row>
    <row r="13008" spans="5:7" x14ac:dyDescent="0.25">
      <c r="E13008" s="31"/>
      <c r="F13008" s="31"/>
      <c r="G13008" s="31"/>
    </row>
    <row r="13009" spans="5:7" x14ac:dyDescent="0.25">
      <c r="E13009" s="31"/>
      <c r="F13009" s="31"/>
      <c r="G13009" s="31"/>
    </row>
    <row r="13010" spans="5:7" x14ac:dyDescent="0.25">
      <c r="E13010" s="31"/>
      <c r="F13010" s="31"/>
      <c r="G13010" s="31"/>
    </row>
    <row r="13011" spans="5:7" x14ac:dyDescent="0.25">
      <c r="E13011" s="31"/>
      <c r="F13011" s="31"/>
      <c r="G13011" s="31"/>
    </row>
    <row r="13012" spans="5:7" x14ac:dyDescent="0.25">
      <c r="E13012" s="31"/>
      <c r="F13012" s="31"/>
      <c r="G13012" s="31"/>
    </row>
    <row r="13013" spans="5:7" x14ac:dyDescent="0.25">
      <c r="E13013" s="31"/>
      <c r="F13013" s="31"/>
      <c r="G13013" s="31"/>
    </row>
    <row r="13014" spans="5:7" x14ac:dyDescent="0.25">
      <c r="E13014" s="31"/>
      <c r="F13014" s="31"/>
      <c r="G13014" s="31"/>
    </row>
    <row r="13015" spans="5:7" x14ac:dyDescent="0.25">
      <c r="E13015" s="31"/>
      <c r="F13015" s="31"/>
      <c r="G13015" s="31"/>
    </row>
    <row r="13016" spans="5:7" x14ac:dyDescent="0.25">
      <c r="E13016" s="31"/>
      <c r="F13016" s="31"/>
      <c r="G13016" s="31"/>
    </row>
    <row r="13017" spans="5:7" x14ac:dyDescent="0.25">
      <c r="E13017" s="31"/>
      <c r="F13017" s="31"/>
      <c r="G13017" s="31"/>
    </row>
    <row r="13018" spans="5:7" x14ac:dyDescent="0.25">
      <c r="E13018" s="31"/>
      <c r="F13018" s="31"/>
      <c r="G13018" s="31"/>
    </row>
    <row r="13019" spans="5:7" x14ac:dyDescent="0.25">
      <c r="E13019" s="31"/>
      <c r="F13019" s="31"/>
      <c r="G13019" s="31"/>
    </row>
    <row r="13020" spans="5:7" x14ac:dyDescent="0.25">
      <c r="E13020" s="31"/>
      <c r="F13020" s="31"/>
      <c r="G13020" s="31"/>
    </row>
    <row r="13021" spans="5:7" x14ac:dyDescent="0.25">
      <c r="E13021" s="31"/>
      <c r="F13021" s="31"/>
      <c r="G13021" s="31"/>
    </row>
    <row r="13022" spans="5:7" x14ac:dyDescent="0.25">
      <c r="E13022" s="31"/>
      <c r="F13022" s="31"/>
      <c r="G13022" s="31"/>
    </row>
    <row r="13023" spans="5:7" x14ac:dyDescent="0.25">
      <c r="E13023" s="31"/>
      <c r="F13023" s="31"/>
      <c r="G13023" s="31"/>
    </row>
    <row r="13024" spans="5:7" x14ac:dyDescent="0.25">
      <c r="E13024" s="31"/>
      <c r="F13024" s="31"/>
      <c r="G13024" s="31"/>
    </row>
    <row r="13025" spans="5:7" x14ac:dyDescent="0.25">
      <c r="E13025" s="31"/>
      <c r="F13025" s="31"/>
      <c r="G13025" s="31"/>
    </row>
    <row r="13026" spans="5:7" x14ac:dyDescent="0.25">
      <c r="E13026" s="31"/>
      <c r="F13026" s="31"/>
      <c r="G13026" s="31"/>
    </row>
    <row r="13027" spans="5:7" x14ac:dyDescent="0.25">
      <c r="E13027" s="31"/>
      <c r="F13027" s="31"/>
      <c r="G13027" s="31"/>
    </row>
    <row r="13028" spans="5:7" x14ac:dyDescent="0.25">
      <c r="E13028" s="31"/>
      <c r="F13028" s="31"/>
      <c r="G13028" s="31"/>
    </row>
    <row r="13029" spans="5:7" x14ac:dyDescent="0.25">
      <c r="E13029" s="31"/>
      <c r="F13029" s="31"/>
      <c r="G13029" s="31"/>
    </row>
    <row r="13030" spans="5:7" x14ac:dyDescent="0.25">
      <c r="E13030" s="31"/>
      <c r="F13030" s="31"/>
      <c r="G13030" s="31"/>
    </row>
    <row r="13031" spans="5:7" x14ac:dyDescent="0.25">
      <c r="E13031" s="31"/>
      <c r="F13031" s="31"/>
      <c r="G13031" s="31"/>
    </row>
    <row r="13032" spans="5:7" x14ac:dyDescent="0.25">
      <c r="E13032" s="31"/>
      <c r="F13032" s="31"/>
      <c r="G13032" s="31"/>
    </row>
    <row r="13033" spans="5:7" x14ac:dyDescent="0.25">
      <c r="E13033" s="31"/>
      <c r="F13033" s="31"/>
      <c r="G13033" s="31"/>
    </row>
    <row r="13034" spans="5:7" x14ac:dyDescent="0.25">
      <c r="E13034" s="31"/>
      <c r="F13034" s="31"/>
      <c r="G13034" s="31"/>
    </row>
    <row r="13035" spans="5:7" x14ac:dyDescent="0.25">
      <c r="E13035" s="31"/>
      <c r="F13035" s="31"/>
      <c r="G13035" s="31"/>
    </row>
    <row r="13036" spans="5:7" x14ac:dyDescent="0.25">
      <c r="E13036" s="31"/>
      <c r="F13036" s="31"/>
      <c r="G13036" s="31"/>
    </row>
    <row r="13037" spans="5:7" x14ac:dyDescent="0.25">
      <c r="E13037" s="31"/>
      <c r="F13037" s="31"/>
      <c r="G13037" s="31"/>
    </row>
    <row r="13038" spans="5:7" x14ac:dyDescent="0.25">
      <c r="E13038" s="31"/>
      <c r="F13038" s="31"/>
      <c r="G13038" s="31"/>
    </row>
    <row r="13039" spans="5:7" x14ac:dyDescent="0.25">
      <c r="E13039" s="31"/>
      <c r="F13039" s="31"/>
      <c r="G13039" s="31"/>
    </row>
    <row r="13040" spans="5:7" x14ac:dyDescent="0.25">
      <c r="E13040" s="31"/>
      <c r="F13040" s="31"/>
      <c r="G13040" s="31"/>
    </row>
    <row r="13041" spans="5:7" x14ac:dyDescent="0.25">
      <c r="E13041" s="31"/>
      <c r="F13041" s="31"/>
      <c r="G13041" s="31"/>
    </row>
    <row r="13042" spans="5:7" x14ac:dyDescent="0.25">
      <c r="E13042" s="31"/>
      <c r="F13042" s="31"/>
      <c r="G13042" s="31"/>
    </row>
    <row r="13043" spans="5:7" x14ac:dyDescent="0.25">
      <c r="E13043" s="31"/>
      <c r="F13043" s="31"/>
      <c r="G13043" s="31"/>
    </row>
    <row r="13044" spans="5:7" x14ac:dyDescent="0.25">
      <c r="E13044" s="31"/>
      <c r="F13044" s="31"/>
      <c r="G13044" s="31"/>
    </row>
    <row r="13045" spans="5:7" x14ac:dyDescent="0.25">
      <c r="E13045" s="31"/>
      <c r="F13045" s="31"/>
      <c r="G13045" s="31"/>
    </row>
    <row r="13046" spans="5:7" x14ac:dyDescent="0.25">
      <c r="E13046" s="31"/>
      <c r="F13046" s="31"/>
      <c r="G13046" s="31"/>
    </row>
    <row r="13047" spans="5:7" x14ac:dyDescent="0.25">
      <c r="E13047" s="31"/>
      <c r="F13047" s="31"/>
      <c r="G13047" s="31"/>
    </row>
    <row r="13048" spans="5:7" x14ac:dyDescent="0.25">
      <c r="E13048" s="31"/>
      <c r="F13048" s="31"/>
      <c r="G13048" s="31"/>
    </row>
    <row r="13049" spans="5:7" x14ac:dyDescent="0.25">
      <c r="E13049" s="31"/>
      <c r="F13049" s="31"/>
      <c r="G13049" s="31"/>
    </row>
    <row r="13050" spans="5:7" x14ac:dyDescent="0.25">
      <c r="E13050" s="31"/>
      <c r="F13050" s="31"/>
      <c r="G13050" s="31"/>
    </row>
    <row r="13051" spans="5:7" x14ac:dyDescent="0.25">
      <c r="E13051" s="31"/>
      <c r="F13051" s="31"/>
      <c r="G13051" s="31"/>
    </row>
    <row r="13052" spans="5:7" x14ac:dyDescent="0.25">
      <c r="E13052" s="31"/>
      <c r="F13052" s="31"/>
      <c r="G13052" s="31"/>
    </row>
    <row r="13053" spans="5:7" x14ac:dyDescent="0.25">
      <c r="E13053" s="31"/>
      <c r="F13053" s="31"/>
      <c r="G13053" s="31"/>
    </row>
    <row r="13054" spans="5:7" x14ac:dyDescent="0.25">
      <c r="E13054" s="31"/>
      <c r="F13054" s="31"/>
      <c r="G13054" s="31"/>
    </row>
    <row r="13055" spans="5:7" x14ac:dyDescent="0.25">
      <c r="E13055" s="31"/>
      <c r="F13055" s="31"/>
      <c r="G13055" s="31"/>
    </row>
    <row r="13056" spans="5:7" x14ac:dyDescent="0.25">
      <c r="E13056" s="31"/>
      <c r="F13056" s="31"/>
      <c r="G13056" s="31"/>
    </row>
    <row r="13057" spans="5:7" x14ac:dyDescent="0.25">
      <c r="E13057" s="31"/>
      <c r="F13057" s="31"/>
      <c r="G13057" s="31"/>
    </row>
    <row r="13058" spans="5:7" x14ac:dyDescent="0.25">
      <c r="E13058" s="31"/>
      <c r="F13058" s="31"/>
      <c r="G13058" s="31"/>
    </row>
    <row r="13059" spans="5:7" x14ac:dyDescent="0.25">
      <c r="E13059" s="31"/>
      <c r="F13059" s="31"/>
      <c r="G13059" s="31"/>
    </row>
    <row r="13060" spans="5:7" x14ac:dyDescent="0.25">
      <c r="E13060" s="31"/>
      <c r="F13060" s="31"/>
      <c r="G13060" s="31"/>
    </row>
    <row r="13061" spans="5:7" x14ac:dyDescent="0.25">
      <c r="E13061" s="31"/>
      <c r="F13061" s="31"/>
      <c r="G13061" s="31"/>
    </row>
    <row r="13062" spans="5:7" x14ac:dyDescent="0.25">
      <c r="E13062" s="31"/>
      <c r="F13062" s="31"/>
      <c r="G13062" s="31"/>
    </row>
    <row r="13063" spans="5:7" x14ac:dyDescent="0.25">
      <c r="E13063" s="31"/>
      <c r="F13063" s="31"/>
      <c r="G13063" s="31"/>
    </row>
    <row r="13064" spans="5:7" x14ac:dyDescent="0.25">
      <c r="E13064" s="31"/>
      <c r="F13064" s="31"/>
      <c r="G13064" s="31"/>
    </row>
    <row r="13065" spans="5:7" x14ac:dyDescent="0.25">
      <c r="E13065" s="31"/>
      <c r="F13065" s="31"/>
      <c r="G13065" s="31"/>
    </row>
    <row r="13066" spans="5:7" x14ac:dyDescent="0.25">
      <c r="E13066" s="31"/>
      <c r="F13066" s="31"/>
      <c r="G13066" s="31"/>
    </row>
    <row r="13067" spans="5:7" x14ac:dyDescent="0.25">
      <c r="E13067" s="31"/>
      <c r="F13067" s="31"/>
      <c r="G13067" s="31"/>
    </row>
    <row r="13068" spans="5:7" x14ac:dyDescent="0.25">
      <c r="E13068" s="31"/>
      <c r="F13068" s="31"/>
      <c r="G13068" s="31"/>
    </row>
    <row r="13069" spans="5:7" x14ac:dyDescent="0.25">
      <c r="E13069" s="31"/>
      <c r="F13069" s="31"/>
      <c r="G13069" s="31"/>
    </row>
    <row r="13070" spans="5:7" x14ac:dyDescent="0.25">
      <c r="E13070" s="31"/>
      <c r="F13070" s="31"/>
      <c r="G13070" s="31"/>
    </row>
    <row r="13071" spans="5:7" x14ac:dyDescent="0.25">
      <c r="E13071" s="31"/>
      <c r="F13071" s="31"/>
      <c r="G13071" s="31"/>
    </row>
    <row r="13072" spans="5:7" x14ac:dyDescent="0.25">
      <c r="E13072" s="31"/>
      <c r="F13072" s="31"/>
      <c r="G13072" s="31"/>
    </row>
    <row r="13073" spans="5:7" x14ac:dyDescent="0.25">
      <c r="E13073" s="31"/>
      <c r="F13073" s="31"/>
      <c r="G13073" s="31"/>
    </row>
    <row r="13074" spans="5:7" x14ac:dyDescent="0.25">
      <c r="E13074" s="31"/>
      <c r="F13074" s="31"/>
      <c r="G13074" s="31"/>
    </row>
    <row r="13075" spans="5:7" x14ac:dyDescent="0.25">
      <c r="E13075" s="31"/>
      <c r="F13075" s="31"/>
      <c r="G13075" s="31"/>
    </row>
    <row r="13076" spans="5:7" x14ac:dyDescent="0.25">
      <c r="E13076" s="31"/>
      <c r="F13076" s="31"/>
      <c r="G13076" s="31"/>
    </row>
    <row r="13077" spans="5:7" x14ac:dyDescent="0.25">
      <c r="E13077" s="31"/>
      <c r="F13077" s="31"/>
      <c r="G13077" s="31"/>
    </row>
    <row r="13078" spans="5:7" x14ac:dyDescent="0.25">
      <c r="E13078" s="31"/>
      <c r="F13078" s="31"/>
      <c r="G13078" s="31"/>
    </row>
    <row r="13079" spans="5:7" x14ac:dyDescent="0.25">
      <c r="E13079" s="31"/>
      <c r="F13079" s="31"/>
      <c r="G13079" s="31"/>
    </row>
    <row r="13080" spans="5:7" x14ac:dyDescent="0.25">
      <c r="E13080" s="31"/>
      <c r="F13080" s="31"/>
      <c r="G13080" s="31"/>
    </row>
    <row r="13081" spans="5:7" x14ac:dyDescent="0.25">
      <c r="E13081" s="31"/>
      <c r="F13081" s="31"/>
      <c r="G13081" s="31"/>
    </row>
    <row r="13082" spans="5:7" x14ac:dyDescent="0.25">
      <c r="E13082" s="31"/>
      <c r="F13082" s="31"/>
      <c r="G13082" s="31"/>
    </row>
    <row r="13083" spans="5:7" x14ac:dyDescent="0.25">
      <c r="E13083" s="31"/>
      <c r="F13083" s="31"/>
      <c r="G13083" s="31"/>
    </row>
    <row r="13084" spans="5:7" x14ac:dyDescent="0.25">
      <c r="E13084" s="31"/>
      <c r="F13084" s="31"/>
      <c r="G13084" s="31"/>
    </row>
    <row r="13085" spans="5:7" x14ac:dyDescent="0.25">
      <c r="E13085" s="31"/>
      <c r="F13085" s="31"/>
      <c r="G13085" s="31"/>
    </row>
    <row r="13086" spans="5:7" x14ac:dyDescent="0.25">
      <c r="E13086" s="31"/>
      <c r="F13086" s="31"/>
      <c r="G13086" s="31"/>
    </row>
    <row r="13087" spans="5:7" x14ac:dyDescent="0.25">
      <c r="E13087" s="31"/>
      <c r="F13087" s="31"/>
      <c r="G13087" s="31"/>
    </row>
    <row r="13088" spans="5:7" x14ac:dyDescent="0.25">
      <c r="E13088" s="31"/>
      <c r="F13088" s="31"/>
      <c r="G13088" s="31"/>
    </row>
    <row r="13089" spans="5:7" x14ac:dyDescent="0.25">
      <c r="E13089" s="31"/>
      <c r="F13089" s="31"/>
      <c r="G13089" s="31"/>
    </row>
    <row r="13090" spans="5:7" x14ac:dyDescent="0.25">
      <c r="E13090" s="31"/>
      <c r="F13090" s="31"/>
      <c r="G13090" s="31"/>
    </row>
    <row r="13091" spans="5:7" x14ac:dyDescent="0.25">
      <c r="E13091" s="31"/>
      <c r="F13091" s="31"/>
      <c r="G13091" s="31"/>
    </row>
    <row r="13092" spans="5:7" x14ac:dyDescent="0.25">
      <c r="E13092" s="31"/>
      <c r="F13092" s="31"/>
      <c r="G13092" s="31"/>
    </row>
    <row r="13093" spans="5:7" x14ac:dyDescent="0.25">
      <c r="E13093" s="31"/>
      <c r="F13093" s="31"/>
      <c r="G13093" s="31"/>
    </row>
    <row r="13094" spans="5:7" x14ac:dyDescent="0.25">
      <c r="E13094" s="31"/>
      <c r="F13094" s="31"/>
      <c r="G13094" s="31"/>
    </row>
    <row r="13095" spans="5:7" x14ac:dyDescent="0.25">
      <c r="E13095" s="31"/>
      <c r="F13095" s="31"/>
      <c r="G13095" s="31"/>
    </row>
    <row r="13096" spans="5:7" x14ac:dyDescent="0.25">
      <c r="E13096" s="31"/>
      <c r="F13096" s="31"/>
      <c r="G13096" s="31"/>
    </row>
    <row r="13097" spans="5:7" x14ac:dyDescent="0.25">
      <c r="E13097" s="31"/>
      <c r="F13097" s="31"/>
      <c r="G13097" s="31"/>
    </row>
    <row r="13098" spans="5:7" x14ac:dyDescent="0.25">
      <c r="E13098" s="31"/>
      <c r="F13098" s="31"/>
      <c r="G13098" s="31"/>
    </row>
    <row r="13099" spans="5:7" x14ac:dyDescent="0.25">
      <c r="E13099" s="31"/>
      <c r="F13099" s="31"/>
      <c r="G13099" s="31"/>
    </row>
    <row r="13100" spans="5:7" x14ac:dyDescent="0.25">
      <c r="E13100" s="31"/>
      <c r="F13100" s="31"/>
      <c r="G13100" s="31"/>
    </row>
    <row r="13101" spans="5:7" x14ac:dyDescent="0.25">
      <c r="E13101" s="31"/>
      <c r="F13101" s="31"/>
      <c r="G13101" s="31"/>
    </row>
    <row r="13102" spans="5:7" x14ac:dyDescent="0.25">
      <c r="E13102" s="31"/>
      <c r="F13102" s="31"/>
      <c r="G13102" s="31"/>
    </row>
    <row r="13103" spans="5:7" x14ac:dyDescent="0.25">
      <c r="E13103" s="31"/>
      <c r="F13103" s="31"/>
      <c r="G13103" s="31"/>
    </row>
    <row r="13104" spans="5:7" x14ac:dyDescent="0.25">
      <c r="E13104" s="31"/>
      <c r="F13104" s="31"/>
      <c r="G13104" s="31"/>
    </row>
    <row r="13105" spans="5:7" x14ac:dyDescent="0.25">
      <c r="E13105" s="31"/>
      <c r="F13105" s="31"/>
      <c r="G13105" s="31"/>
    </row>
    <row r="13106" spans="5:7" x14ac:dyDescent="0.25">
      <c r="E13106" s="31"/>
      <c r="F13106" s="31"/>
      <c r="G13106" s="31"/>
    </row>
    <row r="13107" spans="5:7" x14ac:dyDescent="0.25">
      <c r="E13107" s="31"/>
      <c r="F13107" s="31"/>
      <c r="G13107" s="31"/>
    </row>
    <row r="13108" spans="5:7" x14ac:dyDescent="0.25">
      <c r="E13108" s="31"/>
      <c r="F13108" s="31"/>
      <c r="G13108" s="31"/>
    </row>
    <row r="13109" spans="5:7" x14ac:dyDescent="0.25">
      <c r="E13109" s="31"/>
      <c r="F13109" s="31"/>
      <c r="G13109" s="31"/>
    </row>
    <row r="13110" spans="5:7" x14ac:dyDescent="0.25">
      <c r="E13110" s="31"/>
      <c r="F13110" s="31"/>
      <c r="G13110" s="31"/>
    </row>
    <row r="13111" spans="5:7" x14ac:dyDescent="0.25">
      <c r="E13111" s="31"/>
      <c r="F13111" s="31"/>
      <c r="G13111" s="31"/>
    </row>
    <row r="13112" spans="5:7" x14ac:dyDescent="0.25">
      <c r="E13112" s="31"/>
      <c r="F13112" s="31"/>
      <c r="G13112" s="31"/>
    </row>
    <row r="13113" spans="5:7" x14ac:dyDescent="0.25">
      <c r="E13113" s="31"/>
      <c r="F13113" s="31"/>
      <c r="G13113" s="31"/>
    </row>
    <row r="13114" spans="5:7" x14ac:dyDescent="0.25">
      <c r="E13114" s="31"/>
      <c r="F13114" s="31"/>
      <c r="G13114" s="31"/>
    </row>
    <row r="13115" spans="5:7" x14ac:dyDescent="0.25">
      <c r="E13115" s="31"/>
      <c r="F13115" s="31"/>
      <c r="G13115" s="31"/>
    </row>
    <row r="13116" spans="5:7" x14ac:dyDescent="0.25">
      <c r="E13116" s="31"/>
      <c r="F13116" s="31"/>
      <c r="G13116" s="31"/>
    </row>
    <row r="13117" spans="5:7" x14ac:dyDescent="0.25">
      <c r="E13117" s="31"/>
      <c r="F13117" s="31"/>
      <c r="G13117" s="31"/>
    </row>
    <row r="13118" spans="5:7" x14ac:dyDescent="0.25">
      <c r="E13118" s="31"/>
      <c r="F13118" s="31"/>
      <c r="G13118" s="31"/>
    </row>
    <row r="13119" spans="5:7" x14ac:dyDescent="0.25">
      <c r="E13119" s="31"/>
      <c r="F13119" s="31"/>
      <c r="G13119" s="31"/>
    </row>
    <row r="13120" spans="5:7" x14ac:dyDescent="0.25">
      <c r="E13120" s="31"/>
      <c r="F13120" s="31"/>
      <c r="G13120" s="31"/>
    </row>
    <row r="13121" spans="5:7" x14ac:dyDescent="0.25">
      <c r="E13121" s="31"/>
      <c r="F13121" s="31"/>
      <c r="G13121" s="31"/>
    </row>
    <row r="13122" spans="5:7" x14ac:dyDescent="0.25">
      <c r="E13122" s="31"/>
      <c r="F13122" s="31"/>
      <c r="G13122" s="31"/>
    </row>
    <row r="13123" spans="5:7" x14ac:dyDescent="0.25">
      <c r="E13123" s="31"/>
      <c r="F13123" s="31"/>
      <c r="G13123" s="31"/>
    </row>
    <row r="13124" spans="5:7" x14ac:dyDescent="0.25">
      <c r="E13124" s="31"/>
      <c r="F13124" s="31"/>
      <c r="G13124" s="31"/>
    </row>
    <row r="13125" spans="5:7" x14ac:dyDescent="0.25">
      <c r="E13125" s="31"/>
      <c r="F13125" s="31"/>
      <c r="G13125" s="31"/>
    </row>
    <row r="13126" spans="5:7" x14ac:dyDescent="0.25">
      <c r="E13126" s="31"/>
      <c r="F13126" s="31"/>
      <c r="G13126" s="31"/>
    </row>
    <row r="13127" spans="5:7" x14ac:dyDescent="0.25">
      <c r="E13127" s="31"/>
      <c r="F13127" s="31"/>
      <c r="G13127" s="31"/>
    </row>
    <row r="13128" spans="5:7" x14ac:dyDescent="0.25">
      <c r="E13128" s="31"/>
      <c r="F13128" s="31"/>
      <c r="G13128" s="31"/>
    </row>
    <row r="13129" spans="5:7" x14ac:dyDescent="0.25">
      <c r="E13129" s="31"/>
      <c r="F13129" s="31"/>
      <c r="G13129" s="31"/>
    </row>
    <row r="13130" spans="5:7" x14ac:dyDescent="0.25">
      <c r="E13130" s="31"/>
      <c r="F13130" s="31"/>
      <c r="G13130" s="31"/>
    </row>
    <row r="13131" spans="5:7" x14ac:dyDescent="0.25">
      <c r="E13131" s="31"/>
      <c r="F13131" s="31"/>
      <c r="G13131" s="31"/>
    </row>
    <row r="13132" spans="5:7" x14ac:dyDescent="0.25">
      <c r="E13132" s="31"/>
      <c r="F13132" s="31"/>
      <c r="G13132" s="31"/>
    </row>
    <row r="13133" spans="5:7" x14ac:dyDescent="0.25">
      <c r="E13133" s="31"/>
      <c r="F13133" s="31"/>
      <c r="G13133" s="31"/>
    </row>
    <row r="13134" spans="5:7" x14ac:dyDescent="0.25">
      <c r="E13134" s="31"/>
      <c r="F13134" s="31"/>
      <c r="G13134" s="31"/>
    </row>
    <row r="13135" spans="5:7" x14ac:dyDescent="0.25">
      <c r="E13135" s="31"/>
      <c r="F13135" s="31"/>
      <c r="G13135" s="31"/>
    </row>
    <row r="13136" spans="5:7" x14ac:dyDescent="0.25">
      <c r="E13136" s="31"/>
      <c r="F13136" s="31"/>
      <c r="G13136" s="31"/>
    </row>
    <row r="13137" spans="5:7" x14ac:dyDescent="0.25">
      <c r="E13137" s="31"/>
      <c r="F13137" s="31"/>
      <c r="G13137" s="31"/>
    </row>
    <row r="13138" spans="5:7" x14ac:dyDescent="0.25">
      <c r="E13138" s="31"/>
      <c r="F13138" s="31"/>
      <c r="G13138" s="31"/>
    </row>
    <row r="13139" spans="5:7" x14ac:dyDescent="0.25">
      <c r="E13139" s="31"/>
      <c r="F13139" s="31"/>
      <c r="G13139" s="31"/>
    </row>
    <row r="13140" spans="5:7" x14ac:dyDescent="0.25">
      <c r="E13140" s="31"/>
      <c r="F13140" s="31"/>
      <c r="G13140" s="31"/>
    </row>
    <row r="13141" spans="5:7" x14ac:dyDescent="0.25">
      <c r="E13141" s="31"/>
      <c r="F13141" s="31"/>
      <c r="G13141" s="31"/>
    </row>
    <row r="13142" spans="5:7" x14ac:dyDescent="0.25">
      <c r="E13142" s="31"/>
      <c r="F13142" s="31"/>
      <c r="G13142" s="31"/>
    </row>
    <row r="13143" spans="5:7" x14ac:dyDescent="0.25">
      <c r="E13143" s="31"/>
      <c r="F13143" s="31"/>
      <c r="G13143" s="31"/>
    </row>
    <row r="13144" spans="5:7" x14ac:dyDescent="0.25">
      <c r="E13144" s="31"/>
      <c r="F13144" s="31"/>
      <c r="G13144" s="31"/>
    </row>
    <row r="13145" spans="5:7" x14ac:dyDescent="0.25">
      <c r="E13145" s="31"/>
      <c r="F13145" s="31"/>
      <c r="G13145" s="31"/>
    </row>
    <row r="13146" spans="5:7" x14ac:dyDescent="0.25">
      <c r="E13146" s="31"/>
      <c r="F13146" s="31"/>
      <c r="G13146" s="31"/>
    </row>
    <row r="13147" spans="5:7" x14ac:dyDescent="0.25">
      <c r="E13147" s="31"/>
      <c r="F13147" s="31"/>
      <c r="G13147" s="31"/>
    </row>
    <row r="13148" spans="5:7" x14ac:dyDescent="0.25">
      <c r="E13148" s="31"/>
      <c r="F13148" s="31"/>
      <c r="G13148" s="31"/>
    </row>
    <row r="13149" spans="5:7" x14ac:dyDescent="0.25">
      <c r="E13149" s="31"/>
      <c r="F13149" s="31"/>
      <c r="G13149" s="31"/>
    </row>
    <row r="13150" spans="5:7" x14ac:dyDescent="0.25">
      <c r="E13150" s="31"/>
      <c r="F13150" s="31"/>
      <c r="G13150" s="31"/>
    </row>
    <row r="13151" spans="5:7" x14ac:dyDescent="0.25">
      <c r="E13151" s="31"/>
      <c r="F13151" s="31"/>
      <c r="G13151" s="31"/>
    </row>
    <row r="13152" spans="5:7" x14ac:dyDescent="0.25">
      <c r="E13152" s="31"/>
      <c r="F13152" s="31"/>
      <c r="G13152" s="31"/>
    </row>
    <row r="13153" spans="5:7" x14ac:dyDescent="0.25">
      <c r="E13153" s="31"/>
      <c r="F13153" s="31"/>
      <c r="G13153" s="31"/>
    </row>
    <row r="13154" spans="5:7" x14ac:dyDescent="0.25">
      <c r="E13154" s="31"/>
      <c r="F13154" s="31"/>
      <c r="G13154" s="31"/>
    </row>
    <row r="13155" spans="5:7" x14ac:dyDescent="0.25">
      <c r="E13155" s="31"/>
      <c r="F13155" s="31"/>
      <c r="G13155" s="31"/>
    </row>
    <row r="13156" spans="5:7" x14ac:dyDescent="0.25">
      <c r="E13156" s="31"/>
      <c r="F13156" s="31"/>
      <c r="G13156" s="31"/>
    </row>
    <row r="13157" spans="5:7" x14ac:dyDescent="0.25">
      <c r="E13157" s="31"/>
      <c r="F13157" s="31"/>
      <c r="G13157" s="31"/>
    </row>
    <row r="13158" spans="5:7" x14ac:dyDescent="0.25">
      <c r="E13158" s="31"/>
      <c r="F13158" s="31"/>
      <c r="G13158" s="31"/>
    </row>
    <row r="13159" spans="5:7" x14ac:dyDescent="0.25">
      <c r="E13159" s="31"/>
      <c r="F13159" s="31"/>
      <c r="G13159" s="31"/>
    </row>
    <row r="13160" spans="5:7" x14ac:dyDescent="0.25">
      <c r="E13160" s="31"/>
      <c r="F13160" s="31"/>
      <c r="G13160" s="31"/>
    </row>
    <row r="13161" spans="5:7" x14ac:dyDescent="0.25">
      <c r="E13161" s="31"/>
      <c r="F13161" s="31"/>
      <c r="G13161" s="31"/>
    </row>
    <row r="13162" spans="5:7" x14ac:dyDescent="0.25">
      <c r="E13162" s="31"/>
      <c r="F13162" s="31"/>
      <c r="G13162" s="31"/>
    </row>
    <row r="13163" spans="5:7" x14ac:dyDescent="0.25">
      <c r="E13163" s="31"/>
      <c r="F13163" s="31"/>
      <c r="G13163" s="31"/>
    </row>
    <row r="13164" spans="5:7" x14ac:dyDescent="0.25">
      <c r="E13164" s="31"/>
      <c r="F13164" s="31"/>
      <c r="G13164" s="31"/>
    </row>
    <row r="13165" spans="5:7" x14ac:dyDescent="0.25">
      <c r="E13165" s="31"/>
      <c r="F13165" s="31"/>
      <c r="G13165" s="31"/>
    </row>
    <row r="13166" spans="5:7" x14ac:dyDescent="0.25">
      <c r="E13166" s="31"/>
      <c r="F13166" s="31"/>
      <c r="G13166" s="31"/>
    </row>
    <row r="13167" spans="5:7" x14ac:dyDescent="0.25">
      <c r="E13167" s="31"/>
      <c r="F13167" s="31"/>
      <c r="G13167" s="31"/>
    </row>
    <row r="13168" spans="5:7" x14ac:dyDescent="0.25">
      <c r="E13168" s="31"/>
      <c r="F13168" s="31"/>
      <c r="G13168" s="31"/>
    </row>
    <row r="13169" spans="5:7" x14ac:dyDescent="0.25">
      <c r="E13169" s="31"/>
      <c r="F13169" s="31"/>
      <c r="G13169" s="31"/>
    </row>
    <row r="13170" spans="5:7" x14ac:dyDescent="0.25">
      <c r="E13170" s="31"/>
      <c r="F13170" s="31"/>
      <c r="G13170" s="31"/>
    </row>
    <row r="13171" spans="5:7" x14ac:dyDescent="0.25">
      <c r="E13171" s="31"/>
      <c r="F13171" s="31"/>
      <c r="G13171" s="31"/>
    </row>
    <row r="13172" spans="5:7" x14ac:dyDescent="0.25">
      <c r="E13172" s="31"/>
      <c r="F13172" s="31"/>
      <c r="G13172" s="31"/>
    </row>
    <row r="13173" spans="5:7" x14ac:dyDescent="0.25">
      <c r="E13173" s="31"/>
      <c r="F13173" s="31"/>
      <c r="G13173" s="31"/>
    </row>
    <row r="13174" spans="5:7" x14ac:dyDescent="0.25">
      <c r="E13174" s="31"/>
      <c r="F13174" s="31"/>
      <c r="G13174" s="31"/>
    </row>
    <row r="13175" spans="5:7" x14ac:dyDescent="0.25">
      <c r="E13175" s="31"/>
      <c r="F13175" s="31"/>
      <c r="G13175" s="31"/>
    </row>
    <row r="13176" spans="5:7" x14ac:dyDescent="0.25">
      <c r="E13176" s="31"/>
      <c r="F13176" s="31"/>
      <c r="G13176" s="31"/>
    </row>
    <row r="13177" spans="5:7" x14ac:dyDescent="0.25">
      <c r="E13177" s="31"/>
      <c r="F13177" s="31"/>
      <c r="G13177" s="31"/>
    </row>
    <row r="13178" spans="5:7" x14ac:dyDescent="0.25">
      <c r="E13178" s="31"/>
      <c r="F13178" s="31"/>
      <c r="G13178" s="31"/>
    </row>
    <row r="13179" spans="5:7" x14ac:dyDescent="0.25">
      <c r="E13179" s="31"/>
      <c r="F13179" s="31"/>
      <c r="G13179" s="31"/>
    </row>
    <row r="13180" spans="5:7" x14ac:dyDescent="0.25">
      <c r="E13180" s="31"/>
      <c r="F13180" s="31"/>
      <c r="G13180" s="31"/>
    </row>
    <row r="13181" spans="5:7" x14ac:dyDescent="0.25">
      <c r="E13181" s="31"/>
      <c r="F13181" s="31"/>
      <c r="G13181" s="31"/>
    </row>
    <row r="13182" spans="5:7" x14ac:dyDescent="0.25">
      <c r="E13182" s="31"/>
      <c r="F13182" s="31"/>
      <c r="G13182" s="31"/>
    </row>
    <row r="13183" spans="5:7" x14ac:dyDescent="0.25">
      <c r="E13183" s="31"/>
      <c r="F13183" s="31"/>
      <c r="G13183" s="31"/>
    </row>
    <row r="13184" spans="5:7" x14ac:dyDescent="0.25">
      <c r="E13184" s="31"/>
      <c r="F13184" s="31"/>
      <c r="G13184" s="31"/>
    </row>
    <row r="13185" spans="5:7" x14ac:dyDescent="0.25">
      <c r="E13185" s="31"/>
      <c r="F13185" s="31"/>
      <c r="G13185" s="31"/>
    </row>
    <row r="13186" spans="5:7" x14ac:dyDescent="0.25">
      <c r="E13186" s="31"/>
      <c r="F13186" s="31"/>
      <c r="G13186" s="31"/>
    </row>
    <row r="13187" spans="5:7" x14ac:dyDescent="0.25">
      <c r="E13187" s="31"/>
      <c r="F13187" s="31"/>
      <c r="G13187" s="31"/>
    </row>
    <row r="13188" spans="5:7" x14ac:dyDescent="0.25">
      <c r="E13188" s="31"/>
      <c r="F13188" s="31"/>
      <c r="G13188" s="31"/>
    </row>
    <row r="13189" spans="5:7" x14ac:dyDescent="0.25">
      <c r="E13189" s="31"/>
      <c r="F13189" s="31"/>
      <c r="G13189" s="31"/>
    </row>
    <row r="13190" spans="5:7" x14ac:dyDescent="0.25">
      <c r="E13190" s="31"/>
      <c r="F13190" s="31"/>
      <c r="G13190" s="31"/>
    </row>
    <row r="13191" spans="5:7" x14ac:dyDescent="0.25">
      <c r="E13191" s="31"/>
      <c r="F13191" s="31"/>
      <c r="G13191" s="31"/>
    </row>
    <row r="13192" spans="5:7" x14ac:dyDescent="0.25">
      <c r="E13192" s="31"/>
      <c r="F13192" s="31"/>
      <c r="G13192" s="31"/>
    </row>
    <row r="13193" spans="5:7" x14ac:dyDescent="0.25">
      <c r="E13193" s="31"/>
      <c r="F13193" s="31"/>
      <c r="G13193" s="31"/>
    </row>
    <row r="13194" spans="5:7" x14ac:dyDescent="0.25">
      <c r="E13194" s="31"/>
      <c r="F13194" s="31"/>
      <c r="G13194" s="31"/>
    </row>
    <row r="13195" spans="5:7" x14ac:dyDescent="0.25">
      <c r="E13195" s="31"/>
      <c r="F13195" s="31"/>
      <c r="G13195" s="31"/>
    </row>
    <row r="13196" spans="5:7" x14ac:dyDescent="0.25">
      <c r="E13196" s="31"/>
      <c r="F13196" s="31"/>
      <c r="G13196" s="31"/>
    </row>
    <row r="13197" spans="5:7" x14ac:dyDescent="0.25">
      <c r="E13197" s="31"/>
      <c r="F13197" s="31"/>
      <c r="G13197" s="31"/>
    </row>
    <row r="13198" spans="5:7" x14ac:dyDescent="0.25">
      <c r="E13198" s="31"/>
      <c r="F13198" s="31"/>
      <c r="G13198" s="31"/>
    </row>
    <row r="13199" spans="5:7" x14ac:dyDescent="0.25">
      <c r="E13199" s="31"/>
      <c r="F13199" s="31"/>
      <c r="G13199" s="31"/>
    </row>
    <row r="13200" spans="5:7" x14ac:dyDescent="0.25">
      <c r="E13200" s="31"/>
      <c r="F13200" s="31"/>
      <c r="G13200" s="31"/>
    </row>
    <row r="13201" spans="5:7" x14ac:dyDescent="0.25">
      <c r="E13201" s="31"/>
      <c r="F13201" s="31"/>
      <c r="G13201" s="31"/>
    </row>
    <row r="13202" spans="5:7" x14ac:dyDescent="0.25">
      <c r="E13202" s="31"/>
      <c r="F13202" s="31"/>
      <c r="G13202" s="31"/>
    </row>
    <row r="13203" spans="5:7" x14ac:dyDescent="0.25">
      <c r="E13203" s="31"/>
      <c r="F13203" s="31"/>
      <c r="G13203" s="31"/>
    </row>
    <row r="13204" spans="5:7" x14ac:dyDescent="0.25">
      <c r="E13204" s="31"/>
      <c r="F13204" s="31"/>
      <c r="G13204" s="31"/>
    </row>
    <row r="13205" spans="5:7" x14ac:dyDescent="0.25">
      <c r="E13205" s="31"/>
      <c r="F13205" s="31"/>
      <c r="G13205" s="31"/>
    </row>
    <row r="13206" spans="5:7" x14ac:dyDescent="0.25">
      <c r="E13206" s="31"/>
      <c r="F13206" s="31"/>
      <c r="G13206" s="31"/>
    </row>
    <row r="13207" spans="5:7" x14ac:dyDescent="0.25">
      <c r="E13207" s="31"/>
      <c r="F13207" s="31"/>
      <c r="G13207" s="31"/>
    </row>
    <row r="13208" spans="5:7" x14ac:dyDescent="0.25">
      <c r="E13208" s="31"/>
      <c r="F13208" s="31"/>
      <c r="G13208" s="31"/>
    </row>
    <row r="13209" spans="5:7" x14ac:dyDescent="0.25">
      <c r="E13209" s="31"/>
      <c r="F13209" s="31"/>
      <c r="G13209" s="31"/>
    </row>
    <row r="13210" spans="5:7" x14ac:dyDescent="0.25">
      <c r="E13210" s="31"/>
      <c r="F13210" s="31"/>
      <c r="G13210" s="31"/>
    </row>
    <row r="13211" spans="5:7" x14ac:dyDescent="0.25">
      <c r="E13211" s="31"/>
      <c r="F13211" s="31"/>
      <c r="G13211" s="31"/>
    </row>
    <row r="13212" spans="5:7" x14ac:dyDescent="0.25">
      <c r="E13212" s="31"/>
      <c r="F13212" s="31"/>
      <c r="G13212" s="31"/>
    </row>
    <row r="13213" spans="5:7" x14ac:dyDescent="0.25">
      <c r="E13213" s="31"/>
      <c r="F13213" s="31"/>
      <c r="G13213" s="31"/>
    </row>
    <row r="13214" spans="5:7" x14ac:dyDescent="0.25">
      <c r="E13214" s="31"/>
      <c r="F13214" s="31"/>
      <c r="G13214" s="31"/>
    </row>
    <row r="13215" spans="5:7" x14ac:dyDescent="0.25">
      <c r="E13215" s="31"/>
      <c r="F13215" s="31"/>
      <c r="G13215" s="31"/>
    </row>
    <row r="13216" spans="5:7" x14ac:dyDescent="0.25">
      <c r="E13216" s="31"/>
      <c r="F13216" s="31"/>
      <c r="G13216" s="31"/>
    </row>
    <row r="13217" spans="5:7" x14ac:dyDescent="0.25">
      <c r="E13217" s="31"/>
      <c r="F13217" s="31"/>
      <c r="G13217" s="31"/>
    </row>
    <row r="13218" spans="5:7" x14ac:dyDescent="0.25">
      <c r="E13218" s="31"/>
      <c r="F13218" s="31"/>
      <c r="G13218" s="31"/>
    </row>
    <row r="13219" spans="5:7" x14ac:dyDescent="0.25">
      <c r="E13219" s="31"/>
      <c r="F13219" s="31"/>
      <c r="G13219" s="31"/>
    </row>
    <row r="13220" spans="5:7" x14ac:dyDescent="0.25">
      <c r="E13220" s="31"/>
      <c r="F13220" s="31"/>
      <c r="G13220" s="31"/>
    </row>
    <row r="13221" spans="5:7" x14ac:dyDescent="0.25">
      <c r="E13221" s="31"/>
      <c r="F13221" s="31"/>
      <c r="G13221" s="31"/>
    </row>
    <row r="13222" spans="5:7" x14ac:dyDescent="0.25">
      <c r="E13222" s="31"/>
      <c r="F13222" s="31"/>
      <c r="G13222" s="31"/>
    </row>
    <row r="13223" spans="5:7" x14ac:dyDescent="0.25">
      <c r="E13223" s="31"/>
      <c r="F13223" s="31"/>
      <c r="G13223" s="31"/>
    </row>
    <row r="13224" spans="5:7" x14ac:dyDescent="0.25">
      <c r="E13224" s="31"/>
      <c r="F13224" s="31"/>
      <c r="G13224" s="31"/>
    </row>
    <row r="13225" spans="5:7" x14ac:dyDescent="0.25">
      <c r="E13225" s="31"/>
      <c r="F13225" s="31"/>
      <c r="G13225" s="31"/>
    </row>
    <row r="13226" spans="5:7" x14ac:dyDescent="0.25">
      <c r="E13226" s="31"/>
      <c r="F13226" s="31"/>
      <c r="G13226" s="31"/>
    </row>
    <row r="13227" spans="5:7" x14ac:dyDescent="0.25">
      <c r="E13227" s="31"/>
      <c r="F13227" s="31"/>
      <c r="G13227" s="31"/>
    </row>
    <row r="13228" spans="5:7" x14ac:dyDescent="0.25">
      <c r="E13228" s="31"/>
      <c r="F13228" s="31"/>
      <c r="G13228" s="31"/>
    </row>
    <row r="13229" spans="5:7" x14ac:dyDescent="0.25">
      <c r="E13229" s="31"/>
      <c r="F13229" s="31"/>
      <c r="G13229" s="31"/>
    </row>
    <row r="13230" spans="5:7" x14ac:dyDescent="0.25">
      <c r="E13230" s="31"/>
      <c r="F13230" s="31"/>
      <c r="G13230" s="31"/>
    </row>
    <row r="13231" spans="5:7" x14ac:dyDescent="0.25">
      <c r="E13231" s="31"/>
      <c r="F13231" s="31"/>
      <c r="G13231" s="31"/>
    </row>
    <row r="13232" spans="5:7" x14ac:dyDescent="0.25">
      <c r="E13232" s="31"/>
      <c r="F13232" s="31"/>
      <c r="G13232" s="31"/>
    </row>
    <row r="13233" spans="5:7" x14ac:dyDescent="0.25">
      <c r="E13233" s="31"/>
      <c r="F13233" s="31"/>
      <c r="G13233" s="31"/>
    </row>
    <row r="13234" spans="5:7" x14ac:dyDescent="0.25">
      <c r="E13234" s="31"/>
      <c r="F13234" s="31"/>
      <c r="G13234" s="31"/>
    </row>
    <row r="13235" spans="5:7" x14ac:dyDescent="0.25">
      <c r="E13235" s="31"/>
      <c r="F13235" s="31"/>
      <c r="G13235" s="31"/>
    </row>
    <row r="13236" spans="5:7" x14ac:dyDescent="0.25">
      <c r="E13236" s="31"/>
      <c r="F13236" s="31"/>
      <c r="G13236" s="31"/>
    </row>
    <row r="13237" spans="5:7" x14ac:dyDescent="0.25">
      <c r="E13237" s="31"/>
      <c r="F13237" s="31"/>
      <c r="G13237" s="31"/>
    </row>
    <row r="13238" spans="5:7" x14ac:dyDescent="0.25">
      <c r="E13238" s="31"/>
      <c r="F13238" s="31"/>
      <c r="G13238" s="31"/>
    </row>
    <row r="13239" spans="5:7" x14ac:dyDescent="0.25">
      <c r="E13239" s="31"/>
      <c r="F13239" s="31"/>
      <c r="G13239" s="31"/>
    </row>
    <row r="13240" spans="5:7" x14ac:dyDescent="0.25">
      <c r="E13240" s="31"/>
      <c r="F13240" s="31"/>
      <c r="G13240" s="31"/>
    </row>
    <row r="13241" spans="5:7" x14ac:dyDescent="0.25">
      <c r="E13241" s="31"/>
      <c r="F13241" s="31"/>
      <c r="G13241" s="31"/>
    </row>
    <row r="13242" spans="5:7" x14ac:dyDescent="0.25">
      <c r="E13242" s="31"/>
      <c r="F13242" s="31"/>
      <c r="G13242" s="31"/>
    </row>
    <row r="13243" spans="5:7" x14ac:dyDescent="0.25">
      <c r="E13243" s="31"/>
      <c r="F13243" s="31"/>
      <c r="G13243" s="31"/>
    </row>
    <row r="13244" spans="5:7" x14ac:dyDescent="0.25">
      <c r="E13244" s="31"/>
      <c r="F13244" s="31"/>
      <c r="G13244" s="31"/>
    </row>
    <row r="13245" spans="5:7" x14ac:dyDescent="0.25">
      <c r="E13245" s="31"/>
      <c r="F13245" s="31"/>
      <c r="G13245" s="31"/>
    </row>
    <row r="13246" spans="5:7" x14ac:dyDescent="0.25">
      <c r="E13246" s="31"/>
      <c r="F13246" s="31"/>
      <c r="G13246" s="31"/>
    </row>
    <row r="13247" spans="5:7" x14ac:dyDescent="0.25">
      <c r="E13247" s="31"/>
      <c r="F13247" s="31"/>
      <c r="G13247" s="31"/>
    </row>
    <row r="13248" spans="5:7" x14ac:dyDescent="0.25">
      <c r="E13248" s="31"/>
      <c r="F13248" s="31"/>
      <c r="G13248" s="31"/>
    </row>
    <row r="13249" spans="5:7" x14ac:dyDescent="0.25">
      <c r="E13249" s="31"/>
      <c r="F13249" s="31"/>
      <c r="G13249" s="31"/>
    </row>
    <row r="13250" spans="5:7" x14ac:dyDescent="0.25">
      <c r="E13250" s="31"/>
      <c r="F13250" s="31"/>
      <c r="G13250" s="31"/>
    </row>
    <row r="13251" spans="5:7" x14ac:dyDescent="0.25">
      <c r="E13251" s="31"/>
      <c r="F13251" s="31"/>
      <c r="G13251" s="31"/>
    </row>
    <row r="13252" spans="5:7" x14ac:dyDescent="0.25">
      <c r="E13252" s="31"/>
      <c r="F13252" s="31"/>
      <c r="G13252" s="31"/>
    </row>
    <row r="13253" spans="5:7" x14ac:dyDescent="0.25">
      <c r="E13253" s="31"/>
      <c r="F13253" s="31"/>
      <c r="G13253" s="31"/>
    </row>
    <row r="13254" spans="5:7" x14ac:dyDescent="0.25">
      <c r="E13254" s="31"/>
      <c r="F13254" s="31"/>
      <c r="G13254" s="31"/>
    </row>
    <row r="13255" spans="5:7" x14ac:dyDescent="0.25">
      <c r="E13255" s="31"/>
      <c r="F13255" s="31"/>
      <c r="G13255" s="31"/>
    </row>
    <row r="13256" spans="5:7" x14ac:dyDescent="0.25">
      <c r="E13256" s="31"/>
      <c r="F13256" s="31"/>
      <c r="G13256" s="31"/>
    </row>
    <row r="13257" spans="5:7" x14ac:dyDescent="0.25">
      <c r="E13257" s="31"/>
      <c r="F13257" s="31"/>
      <c r="G13257" s="31"/>
    </row>
    <row r="13258" spans="5:7" x14ac:dyDescent="0.25">
      <c r="E13258" s="31"/>
      <c r="F13258" s="31"/>
      <c r="G13258" s="31"/>
    </row>
    <row r="13259" spans="5:7" x14ac:dyDescent="0.25">
      <c r="E13259" s="31"/>
      <c r="F13259" s="31"/>
      <c r="G13259" s="31"/>
    </row>
    <row r="13260" spans="5:7" x14ac:dyDescent="0.25">
      <c r="E13260" s="31"/>
      <c r="F13260" s="31"/>
      <c r="G13260" s="31"/>
    </row>
    <row r="13261" spans="5:7" x14ac:dyDescent="0.25">
      <c r="E13261" s="31"/>
      <c r="F13261" s="31"/>
      <c r="G13261" s="31"/>
    </row>
    <row r="13262" spans="5:7" x14ac:dyDescent="0.25">
      <c r="E13262" s="31"/>
      <c r="F13262" s="31"/>
      <c r="G13262" s="31"/>
    </row>
    <row r="13263" spans="5:7" x14ac:dyDescent="0.25">
      <c r="E13263" s="31"/>
      <c r="F13263" s="31"/>
      <c r="G13263" s="31"/>
    </row>
    <row r="13264" spans="5:7" x14ac:dyDescent="0.25">
      <c r="E13264" s="31"/>
      <c r="F13264" s="31"/>
      <c r="G13264" s="31"/>
    </row>
    <row r="13265" spans="5:7" x14ac:dyDescent="0.25">
      <c r="E13265" s="31"/>
      <c r="F13265" s="31"/>
      <c r="G13265" s="31"/>
    </row>
    <row r="13266" spans="5:7" x14ac:dyDescent="0.25">
      <c r="E13266" s="31"/>
      <c r="F13266" s="31"/>
      <c r="G13266" s="31"/>
    </row>
    <row r="13267" spans="5:7" x14ac:dyDescent="0.25">
      <c r="E13267" s="31"/>
      <c r="F13267" s="31"/>
      <c r="G13267" s="31"/>
    </row>
    <row r="13268" spans="5:7" x14ac:dyDescent="0.25">
      <c r="E13268" s="31"/>
      <c r="F13268" s="31"/>
      <c r="G13268" s="31"/>
    </row>
    <row r="13269" spans="5:7" x14ac:dyDescent="0.25">
      <c r="E13269" s="31"/>
      <c r="F13269" s="31"/>
      <c r="G13269" s="31"/>
    </row>
    <row r="13270" spans="5:7" x14ac:dyDescent="0.25">
      <c r="E13270" s="31"/>
      <c r="F13270" s="31"/>
      <c r="G13270" s="31"/>
    </row>
    <row r="13271" spans="5:7" x14ac:dyDescent="0.25">
      <c r="E13271" s="31"/>
      <c r="F13271" s="31"/>
      <c r="G13271" s="31"/>
    </row>
    <row r="13272" spans="5:7" x14ac:dyDescent="0.25">
      <c r="E13272" s="31"/>
      <c r="F13272" s="31"/>
      <c r="G13272" s="31"/>
    </row>
    <row r="13273" spans="5:7" x14ac:dyDescent="0.25">
      <c r="E13273" s="31"/>
      <c r="F13273" s="31"/>
      <c r="G13273" s="31"/>
    </row>
    <row r="13274" spans="5:7" x14ac:dyDescent="0.25">
      <c r="E13274" s="31"/>
      <c r="F13274" s="31"/>
      <c r="G13274" s="31"/>
    </row>
    <row r="13275" spans="5:7" x14ac:dyDescent="0.25">
      <c r="E13275" s="31"/>
      <c r="F13275" s="31"/>
      <c r="G13275" s="31"/>
    </row>
    <row r="13276" spans="5:7" x14ac:dyDescent="0.25">
      <c r="E13276" s="31"/>
      <c r="F13276" s="31"/>
      <c r="G13276" s="31"/>
    </row>
    <row r="13277" spans="5:7" x14ac:dyDescent="0.25">
      <c r="E13277" s="31"/>
      <c r="F13277" s="31"/>
      <c r="G13277" s="31"/>
    </row>
    <row r="13278" spans="5:7" x14ac:dyDescent="0.25">
      <c r="E13278" s="31"/>
      <c r="F13278" s="31"/>
      <c r="G13278" s="31"/>
    </row>
    <row r="13279" spans="5:7" x14ac:dyDescent="0.25">
      <c r="E13279" s="31"/>
      <c r="F13279" s="31"/>
      <c r="G13279" s="31"/>
    </row>
    <row r="13280" spans="5:7" x14ac:dyDescent="0.25">
      <c r="E13280" s="31"/>
      <c r="F13280" s="31"/>
      <c r="G13280" s="31"/>
    </row>
    <row r="13281" spans="5:7" x14ac:dyDescent="0.25">
      <c r="E13281" s="31"/>
      <c r="F13281" s="31"/>
      <c r="G13281" s="31"/>
    </row>
    <row r="13282" spans="5:7" x14ac:dyDescent="0.25">
      <c r="E13282" s="31"/>
      <c r="F13282" s="31"/>
      <c r="G13282" s="31"/>
    </row>
    <row r="13283" spans="5:7" x14ac:dyDescent="0.25">
      <c r="E13283" s="31"/>
      <c r="F13283" s="31"/>
      <c r="G13283" s="31"/>
    </row>
    <row r="13284" spans="5:7" x14ac:dyDescent="0.25">
      <c r="E13284" s="31"/>
      <c r="F13284" s="31"/>
      <c r="G13284" s="31"/>
    </row>
    <row r="13285" spans="5:7" x14ac:dyDescent="0.25">
      <c r="E13285" s="31"/>
      <c r="F13285" s="31"/>
      <c r="G13285" s="31"/>
    </row>
    <row r="13286" spans="5:7" x14ac:dyDescent="0.25">
      <c r="E13286" s="31"/>
      <c r="F13286" s="31"/>
      <c r="G13286" s="31"/>
    </row>
    <row r="13287" spans="5:7" x14ac:dyDescent="0.25">
      <c r="E13287" s="31"/>
      <c r="F13287" s="31"/>
      <c r="G13287" s="31"/>
    </row>
    <row r="13288" spans="5:7" x14ac:dyDescent="0.25">
      <c r="E13288" s="31"/>
      <c r="F13288" s="31"/>
      <c r="G13288" s="31"/>
    </row>
    <row r="13289" spans="5:7" x14ac:dyDescent="0.25">
      <c r="E13289" s="31"/>
      <c r="F13289" s="31"/>
      <c r="G13289" s="31"/>
    </row>
    <row r="13290" spans="5:7" x14ac:dyDescent="0.25">
      <c r="E13290" s="31"/>
      <c r="F13290" s="31"/>
      <c r="G13290" s="31"/>
    </row>
    <row r="13291" spans="5:7" x14ac:dyDescent="0.25">
      <c r="E13291" s="31"/>
      <c r="F13291" s="31"/>
      <c r="G13291" s="31"/>
    </row>
    <row r="13292" spans="5:7" x14ac:dyDescent="0.25">
      <c r="E13292" s="31"/>
      <c r="F13292" s="31"/>
      <c r="G13292" s="31"/>
    </row>
    <row r="13293" spans="5:7" x14ac:dyDescent="0.25">
      <c r="E13293" s="31"/>
      <c r="F13293" s="31"/>
      <c r="G13293" s="31"/>
    </row>
    <row r="13294" spans="5:7" x14ac:dyDescent="0.25">
      <c r="E13294" s="31"/>
      <c r="F13294" s="31"/>
      <c r="G13294" s="31"/>
    </row>
    <row r="13295" spans="5:7" x14ac:dyDescent="0.25">
      <c r="E13295" s="31"/>
      <c r="F13295" s="31"/>
      <c r="G13295" s="31"/>
    </row>
    <row r="13296" spans="5:7" x14ac:dyDescent="0.25">
      <c r="E13296" s="31"/>
      <c r="F13296" s="31"/>
      <c r="G13296" s="31"/>
    </row>
    <row r="13297" spans="5:7" x14ac:dyDescent="0.25">
      <c r="E13297" s="31"/>
      <c r="F13297" s="31"/>
      <c r="G13297" s="31"/>
    </row>
    <row r="13298" spans="5:7" x14ac:dyDescent="0.25">
      <c r="E13298" s="31"/>
      <c r="F13298" s="31"/>
      <c r="G13298" s="31"/>
    </row>
    <row r="13299" spans="5:7" x14ac:dyDescent="0.25">
      <c r="E13299" s="31"/>
      <c r="F13299" s="31"/>
      <c r="G13299" s="31"/>
    </row>
    <row r="13300" spans="5:7" x14ac:dyDescent="0.25">
      <c r="E13300" s="31"/>
      <c r="F13300" s="31"/>
      <c r="G13300" s="31"/>
    </row>
    <row r="13301" spans="5:7" x14ac:dyDescent="0.25">
      <c r="E13301" s="31"/>
      <c r="F13301" s="31"/>
      <c r="G13301" s="31"/>
    </row>
    <row r="13302" spans="5:7" x14ac:dyDescent="0.25">
      <c r="E13302" s="31"/>
      <c r="F13302" s="31"/>
      <c r="G13302" s="31"/>
    </row>
    <row r="13303" spans="5:7" x14ac:dyDescent="0.25">
      <c r="E13303" s="31"/>
      <c r="F13303" s="31"/>
      <c r="G13303" s="31"/>
    </row>
    <row r="13304" spans="5:7" x14ac:dyDescent="0.25">
      <c r="E13304" s="31"/>
      <c r="F13304" s="31"/>
      <c r="G13304" s="31"/>
    </row>
    <row r="13305" spans="5:7" x14ac:dyDescent="0.25">
      <c r="E13305" s="31"/>
      <c r="F13305" s="31"/>
      <c r="G13305" s="31"/>
    </row>
    <row r="13306" spans="5:7" x14ac:dyDescent="0.25">
      <c r="E13306" s="31"/>
      <c r="F13306" s="31"/>
      <c r="G13306" s="31"/>
    </row>
    <row r="13307" spans="5:7" x14ac:dyDescent="0.25">
      <c r="E13307" s="31"/>
      <c r="F13307" s="31"/>
      <c r="G13307" s="31"/>
    </row>
    <row r="13308" spans="5:7" x14ac:dyDescent="0.25">
      <c r="E13308" s="31"/>
      <c r="F13308" s="31"/>
      <c r="G13308" s="31"/>
    </row>
    <row r="13309" spans="5:7" x14ac:dyDescent="0.25">
      <c r="E13309" s="31"/>
      <c r="F13309" s="31"/>
      <c r="G13309" s="31"/>
    </row>
    <row r="13310" spans="5:7" x14ac:dyDescent="0.25">
      <c r="E13310" s="31"/>
      <c r="F13310" s="31"/>
      <c r="G13310" s="31"/>
    </row>
    <row r="13311" spans="5:7" x14ac:dyDescent="0.25">
      <c r="E13311" s="31"/>
      <c r="F13311" s="31"/>
      <c r="G13311" s="31"/>
    </row>
    <row r="13312" spans="5:7" x14ac:dyDescent="0.25">
      <c r="E13312" s="31"/>
      <c r="F13312" s="31"/>
      <c r="G13312" s="31"/>
    </row>
    <row r="13313" spans="5:7" x14ac:dyDescent="0.25">
      <c r="E13313" s="31"/>
      <c r="F13313" s="31"/>
      <c r="G13313" s="31"/>
    </row>
    <row r="13314" spans="5:7" x14ac:dyDescent="0.25">
      <c r="E13314" s="31"/>
      <c r="F13314" s="31"/>
      <c r="G13314" s="31"/>
    </row>
    <row r="13315" spans="5:7" x14ac:dyDescent="0.25">
      <c r="E13315" s="31"/>
      <c r="F13315" s="31"/>
      <c r="G13315" s="31"/>
    </row>
    <row r="13316" spans="5:7" x14ac:dyDescent="0.25">
      <c r="E13316" s="31"/>
      <c r="F13316" s="31"/>
      <c r="G13316" s="31"/>
    </row>
    <row r="13317" spans="5:7" x14ac:dyDescent="0.25">
      <c r="E13317" s="31"/>
      <c r="F13317" s="31"/>
      <c r="G13317" s="31"/>
    </row>
    <row r="13318" spans="5:7" x14ac:dyDescent="0.25">
      <c r="E13318" s="31"/>
      <c r="F13318" s="31"/>
      <c r="G13318" s="31"/>
    </row>
    <row r="13319" spans="5:7" x14ac:dyDescent="0.25">
      <c r="E13319" s="31"/>
      <c r="F13319" s="31"/>
      <c r="G13319" s="31"/>
    </row>
    <row r="13320" spans="5:7" x14ac:dyDescent="0.25">
      <c r="E13320" s="31"/>
      <c r="F13320" s="31"/>
      <c r="G13320" s="31"/>
    </row>
    <row r="13321" spans="5:7" x14ac:dyDescent="0.25">
      <c r="E13321" s="31"/>
      <c r="F13321" s="31"/>
      <c r="G13321" s="31"/>
    </row>
    <row r="13322" spans="5:7" x14ac:dyDescent="0.25">
      <c r="E13322" s="31"/>
      <c r="F13322" s="31"/>
      <c r="G13322" s="31"/>
    </row>
    <row r="13323" spans="5:7" x14ac:dyDescent="0.25">
      <c r="E13323" s="31"/>
      <c r="F13323" s="31"/>
      <c r="G13323" s="31"/>
    </row>
    <row r="13324" spans="5:7" x14ac:dyDescent="0.25">
      <c r="E13324" s="31"/>
      <c r="F13324" s="31"/>
      <c r="G13324" s="31"/>
    </row>
    <row r="13325" spans="5:7" x14ac:dyDescent="0.25">
      <c r="E13325" s="31"/>
      <c r="F13325" s="31"/>
      <c r="G13325" s="31"/>
    </row>
    <row r="13326" spans="5:7" x14ac:dyDescent="0.25">
      <c r="E13326" s="31"/>
      <c r="F13326" s="31"/>
      <c r="G13326" s="31"/>
    </row>
    <row r="13327" spans="5:7" x14ac:dyDescent="0.25">
      <c r="E13327" s="31"/>
      <c r="F13327" s="31"/>
      <c r="G13327" s="31"/>
    </row>
    <row r="13328" spans="5:7" x14ac:dyDescent="0.25">
      <c r="E13328" s="31"/>
      <c r="F13328" s="31"/>
      <c r="G13328" s="31"/>
    </row>
    <row r="13329" spans="5:7" x14ac:dyDescent="0.25">
      <c r="E13329" s="31"/>
      <c r="F13329" s="31"/>
      <c r="G13329" s="31"/>
    </row>
    <row r="13330" spans="5:7" x14ac:dyDescent="0.25">
      <c r="E13330" s="31"/>
      <c r="F13330" s="31"/>
      <c r="G13330" s="31"/>
    </row>
    <row r="13331" spans="5:7" x14ac:dyDescent="0.25">
      <c r="E13331" s="31"/>
      <c r="F13331" s="31"/>
      <c r="G13331" s="31"/>
    </row>
    <row r="13332" spans="5:7" x14ac:dyDescent="0.25">
      <c r="E13332" s="31"/>
      <c r="F13332" s="31"/>
      <c r="G13332" s="31"/>
    </row>
    <row r="13333" spans="5:7" x14ac:dyDescent="0.25">
      <c r="E13333" s="31"/>
      <c r="F13333" s="31"/>
      <c r="G13333" s="31"/>
    </row>
    <row r="13334" spans="5:7" x14ac:dyDescent="0.25">
      <c r="E13334" s="31"/>
      <c r="F13334" s="31"/>
      <c r="G13334" s="31"/>
    </row>
    <row r="13335" spans="5:7" x14ac:dyDescent="0.25">
      <c r="E13335" s="31"/>
      <c r="F13335" s="31"/>
      <c r="G13335" s="31"/>
    </row>
    <row r="13336" spans="5:7" x14ac:dyDescent="0.25">
      <c r="E13336" s="31"/>
      <c r="F13336" s="31"/>
      <c r="G13336" s="31"/>
    </row>
    <row r="13337" spans="5:7" x14ac:dyDescent="0.25">
      <c r="E13337" s="31"/>
      <c r="F13337" s="31"/>
      <c r="G13337" s="31"/>
    </row>
    <row r="13338" spans="5:7" x14ac:dyDescent="0.25">
      <c r="E13338" s="31"/>
      <c r="F13338" s="31"/>
      <c r="G13338" s="31"/>
    </row>
    <row r="13339" spans="5:7" x14ac:dyDescent="0.25">
      <c r="E13339" s="31"/>
      <c r="F13339" s="31"/>
      <c r="G13339" s="31"/>
    </row>
    <row r="13340" spans="5:7" x14ac:dyDescent="0.25">
      <c r="E13340" s="31"/>
      <c r="F13340" s="31"/>
      <c r="G13340" s="31"/>
    </row>
    <row r="13341" spans="5:7" x14ac:dyDescent="0.25">
      <c r="E13341" s="31"/>
      <c r="F13341" s="31"/>
      <c r="G13341" s="31"/>
    </row>
    <row r="13342" spans="5:7" x14ac:dyDescent="0.25">
      <c r="E13342" s="31"/>
      <c r="F13342" s="31"/>
      <c r="G13342" s="31"/>
    </row>
    <row r="13343" spans="5:7" x14ac:dyDescent="0.25">
      <c r="E13343" s="31"/>
      <c r="F13343" s="31"/>
      <c r="G13343" s="31"/>
    </row>
    <row r="13344" spans="5:7" x14ac:dyDescent="0.25">
      <c r="E13344" s="31"/>
      <c r="F13344" s="31"/>
      <c r="G13344" s="31"/>
    </row>
    <row r="13345" spans="5:7" x14ac:dyDescent="0.25">
      <c r="E13345" s="31"/>
      <c r="F13345" s="31"/>
      <c r="G13345" s="31"/>
    </row>
    <row r="13346" spans="5:7" x14ac:dyDescent="0.25">
      <c r="E13346" s="31"/>
      <c r="F13346" s="31"/>
      <c r="G13346" s="31"/>
    </row>
    <row r="13347" spans="5:7" x14ac:dyDescent="0.25">
      <c r="E13347" s="31"/>
      <c r="F13347" s="31"/>
      <c r="G13347" s="31"/>
    </row>
    <row r="13348" spans="5:7" x14ac:dyDescent="0.25">
      <c r="E13348" s="31"/>
      <c r="F13348" s="31"/>
      <c r="G13348" s="31"/>
    </row>
    <row r="13349" spans="5:7" x14ac:dyDescent="0.25">
      <c r="E13349" s="31"/>
      <c r="F13349" s="31"/>
      <c r="G13349" s="31"/>
    </row>
    <row r="13350" spans="5:7" x14ac:dyDescent="0.25">
      <c r="E13350" s="31"/>
      <c r="F13350" s="31"/>
      <c r="G13350" s="31"/>
    </row>
    <row r="13351" spans="5:7" x14ac:dyDescent="0.25">
      <c r="E13351" s="31"/>
      <c r="F13351" s="31"/>
      <c r="G13351" s="31"/>
    </row>
    <row r="13352" spans="5:7" x14ac:dyDescent="0.25">
      <c r="E13352" s="31"/>
      <c r="F13352" s="31"/>
      <c r="G13352" s="31"/>
    </row>
    <row r="13353" spans="5:7" x14ac:dyDescent="0.25">
      <c r="E13353" s="31"/>
      <c r="F13353" s="31"/>
      <c r="G13353" s="31"/>
    </row>
    <row r="13354" spans="5:7" x14ac:dyDescent="0.25">
      <c r="E13354" s="31"/>
      <c r="F13354" s="31"/>
      <c r="G13354" s="31"/>
    </row>
    <row r="13355" spans="5:7" x14ac:dyDescent="0.25">
      <c r="E13355" s="31"/>
      <c r="F13355" s="31"/>
      <c r="G13355" s="31"/>
    </row>
    <row r="13356" spans="5:7" x14ac:dyDescent="0.25">
      <c r="E13356" s="31"/>
      <c r="F13356" s="31"/>
      <c r="G13356" s="31"/>
    </row>
    <row r="13357" spans="5:7" x14ac:dyDescent="0.25">
      <c r="E13357" s="31"/>
      <c r="F13357" s="31"/>
      <c r="G13357" s="31"/>
    </row>
    <row r="13358" spans="5:7" x14ac:dyDescent="0.25">
      <c r="E13358" s="31"/>
      <c r="F13358" s="31"/>
      <c r="G13358" s="31"/>
    </row>
    <row r="13359" spans="5:7" x14ac:dyDescent="0.25">
      <c r="E13359" s="31"/>
      <c r="F13359" s="31"/>
      <c r="G13359" s="31"/>
    </row>
    <row r="13360" spans="5:7" x14ac:dyDescent="0.25">
      <c r="E13360" s="31"/>
      <c r="F13360" s="31"/>
      <c r="G13360" s="31"/>
    </row>
    <row r="13361" spans="5:7" x14ac:dyDescent="0.25">
      <c r="E13361" s="31"/>
      <c r="F13361" s="31"/>
      <c r="G13361" s="31"/>
    </row>
    <row r="13362" spans="5:7" x14ac:dyDescent="0.25">
      <c r="E13362" s="31"/>
      <c r="F13362" s="31"/>
      <c r="G13362" s="31"/>
    </row>
    <row r="13363" spans="5:7" x14ac:dyDescent="0.25">
      <c r="E13363" s="31"/>
      <c r="F13363" s="31"/>
      <c r="G13363" s="31"/>
    </row>
    <row r="13364" spans="5:7" x14ac:dyDescent="0.25">
      <c r="E13364" s="31"/>
      <c r="F13364" s="31"/>
      <c r="G13364" s="31"/>
    </row>
    <row r="13365" spans="5:7" x14ac:dyDescent="0.25">
      <c r="E13365" s="31"/>
      <c r="F13365" s="31"/>
      <c r="G13365" s="31"/>
    </row>
    <row r="13366" spans="5:7" x14ac:dyDescent="0.25">
      <c r="E13366" s="31"/>
      <c r="F13366" s="31"/>
      <c r="G13366" s="31"/>
    </row>
    <row r="13367" spans="5:7" x14ac:dyDescent="0.25">
      <c r="E13367" s="31"/>
      <c r="F13367" s="31"/>
      <c r="G13367" s="31"/>
    </row>
    <row r="13368" spans="5:7" x14ac:dyDescent="0.25">
      <c r="E13368" s="31"/>
      <c r="F13368" s="31"/>
      <c r="G13368" s="31"/>
    </row>
    <row r="13369" spans="5:7" x14ac:dyDescent="0.25">
      <c r="E13369" s="31"/>
      <c r="F13369" s="31"/>
      <c r="G13369" s="31"/>
    </row>
    <row r="13370" spans="5:7" x14ac:dyDescent="0.25">
      <c r="E13370" s="31"/>
      <c r="F13370" s="31"/>
      <c r="G13370" s="31"/>
    </row>
    <row r="13371" spans="5:7" x14ac:dyDescent="0.25">
      <c r="E13371" s="31"/>
      <c r="F13371" s="31"/>
      <c r="G13371" s="31"/>
    </row>
    <row r="13372" spans="5:7" x14ac:dyDescent="0.25">
      <c r="E13372" s="31"/>
      <c r="F13372" s="31"/>
      <c r="G13372" s="31"/>
    </row>
    <row r="13373" spans="5:7" x14ac:dyDescent="0.25">
      <c r="E13373" s="31"/>
      <c r="F13373" s="31"/>
      <c r="G13373" s="31"/>
    </row>
    <row r="13374" spans="5:7" x14ac:dyDescent="0.25">
      <c r="E13374" s="31"/>
      <c r="F13374" s="31"/>
      <c r="G13374" s="31"/>
    </row>
    <row r="13375" spans="5:7" x14ac:dyDescent="0.25">
      <c r="E13375" s="31"/>
      <c r="F13375" s="31"/>
      <c r="G13375" s="31"/>
    </row>
    <row r="13376" spans="5:7" x14ac:dyDescent="0.25">
      <c r="E13376" s="31"/>
      <c r="F13376" s="31"/>
      <c r="G13376" s="31"/>
    </row>
    <row r="13377" spans="5:7" x14ac:dyDescent="0.25">
      <c r="E13377" s="31"/>
      <c r="F13377" s="31"/>
      <c r="G13377" s="31"/>
    </row>
    <row r="13378" spans="5:7" x14ac:dyDescent="0.25">
      <c r="E13378" s="31"/>
      <c r="F13378" s="31"/>
      <c r="G13378" s="31"/>
    </row>
    <row r="13379" spans="5:7" x14ac:dyDescent="0.25">
      <c r="E13379" s="31"/>
      <c r="F13379" s="31"/>
      <c r="G13379" s="31"/>
    </row>
    <row r="13380" spans="5:7" x14ac:dyDescent="0.25">
      <c r="E13380" s="31"/>
      <c r="F13380" s="31"/>
      <c r="G13380" s="31"/>
    </row>
    <row r="13381" spans="5:7" x14ac:dyDescent="0.25">
      <c r="E13381" s="31"/>
      <c r="F13381" s="31"/>
      <c r="G13381" s="31"/>
    </row>
    <row r="13382" spans="5:7" x14ac:dyDescent="0.25">
      <c r="E13382" s="31"/>
      <c r="F13382" s="31"/>
      <c r="G13382" s="31"/>
    </row>
    <row r="13383" spans="5:7" x14ac:dyDescent="0.25">
      <c r="E13383" s="31"/>
      <c r="F13383" s="31"/>
      <c r="G13383" s="31"/>
    </row>
    <row r="13384" spans="5:7" x14ac:dyDescent="0.25">
      <c r="E13384" s="31"/>
      <c r="F13384" s="31"/>
      <c r="G13384" s="31"/>
    </row>
    <row r="13385" spans="5:7" x14ac:dyDescent="0.25">
      <c r="E13385" s="31"/>
      <c r="F13385" s="31"/>
      <c r="G13385" s="31"/>
    </row>
    <row r="13386" spans="5:7" x14ac:dyDescent="0.25">
      <c r="E13386" s="31"/>
      <c r="F13386" s="31"/>
      <c r="G13386" s="31"/>
    </row>
    <row r="13387" spans="5:7" x14ac:dyDescent="0.25">
      <c r="E13387" s="31"/>
      <c r="F13387" s="31"/>
      <c r="G13387" s="31"/>
    </row>
    <row r="13388" spans="5:7" x14ac:dyDescent="0.25">
      <c r="E13388" s="31"/>
      <c r="F13388" s="31"/>
      <c r="G13388" s="31"/>
    </row>
    <row r="13389" spans="5:7" x14ac:dyDescent="0.25">
      <c r="E13389" s="31"/>
      <c r="F13389" s="31"/>
      <c r="G13389" s="31"/>
    </row>
    <row r="13390" spans="5:7" x14ac:dyDescent="0.25">
      <c r="E13390" s="31"/>
      <c r="F13390" s="31"/>
      <c r="G13390" s="31"/>
    </row>
    <row r="13391" spans="5:7" x14ac:dyDescent="0.25">
      <c r="E13391" s="31"/>
      <c r="F13391" s="31"/>
      <c r="G13391" s="31"/>
    </row>
    <row r="13392" spans="5:7" x14ac:dyDescent="0.25">
      <c r="E13392" s="31"/>
      <c r="F13392" s="31"/>
      <c r="G13392" s="31"/>
    </row>
    <row r="13393" spans="5:7" x14ac:dyDescent="0.25">
      <c r="E13393" s="31"/>
      <c r="F13393" s="31"/>
      <c r="G13393" s="31"/>
    </row>
    <row r="13394" spans="5:7" x14ac:dyDescent="0.25">
      <c r="E13394" s="31"/>
      <c r="F13394" s="31"/>
      <c r="G13394" s="31"/>
    </row>
    <row r="13395" spans="5:7" x14ac:dyDescent="0.25">
      <c r="E13395" s="31"/>
      <c r="F13395" s="31"/>
      <c r="G13395" s="31"/>
    </row>
    <row r="13396" spans="5:7" x14ac:dyDescent="0.25">
      <c r="E13396" s="31"/>
      <c r="F13396" s="31"/>
      <c r="G13396" s="31"/>
    </row>
    <row r="13397" spans="5:7" x14ac:dyDescent="0.25">
      <c r="E13397" s="31"/>
      <c r="F13397" s="31"/>
      <c r="G13397" s="31"/>
    </row>
    <row r="13398" spans="5:7" x14ac:dyDescent="0.25">
      <c r="E13398" s="31"/>
      <c r="F13398" s="31"/>
      <c r="G13398" s="31"/>
    </row>
    <row r="13399" spans="5:7" x14ac:dyDescent="0.25">
      <c r="E13399" s="31"/>
      <c r="F13399" s="31"/>
      <c r="G13399" s="31"/>
    </row>
    <row r="13400" spans="5:7" x14ac:dyDescent="0.25">
      <c r="E13400" s="31"/>
      <c r="F13400" s="31"/>
      <c r="G13400" s="31"/>
    </row>
    <row r="13401" spans="5:7" x14ac:dyDescent="0.25">
      <c r="E13401" s="31"/>
      <c r="F13401" s="31"/>
      <c r="G13401" s="31"/>
    </row>
    <row r="13402" spans="5:7" x14ac:dyDescent="0.25">
      <c r="E13402" s="31"/>
      <c r="F13402" s="31"/>
      <c r="G13402" s="31"/>
    </row>
    <row r="13403" spans="5:7" x14ac:dyDescent="0.25">
      <c r="E13403" s="31"/>
      <c r="F13403" s="31"/>
      <c r="G13403" s="31"/>
    </row>
    <row r="13404" spans="5:7" x14ac:dyDescent="0.25">
      <c r="E13404" s="31"/>
      <c r="F13404" s="31"/>
      <c r="G13404" s="31"/>
    </row>
    <row r="13405" spans="5:7" x14ac:dyDescent="0.25">
      <c r="E13405" s="31"/>
      <c r="F13405" s="31"/>
      <c r="G13405" s="31"/>
    </row>
    <row r="13406" spans="5:7" x14ac:dyDescent="0.25">
      <c r="E13406" s="31"/>
      <c r="F13406" s="31"/>
      <c r="G13406" s="31"/>
    </row>
    <row r="13407" spans="5:7" x14ac:dyDescent="0.25">
      <c r="E13407" s="31"/>
      <c r="F13407" s="31"/>
      <c r="G13407" s="31"/>
    </row>
    <row r="13408" spans="5:7" x14ac:dyDescent="0.25">
      <c r="E13408" s="31"/>
      <c r="F13408" s="31"/>
      <c r="G13408" s="31"/>
    </row>
    <row r="13409" spans="5:7" x14ac:dyDescent="0.25">
      <c r="E13409" s="31"/>
      <c r="F13409" s="31"/>
      <c r="G13409" s="31"/>
    </row>
    <row r="13410" spans="5:7" x14ac:dyDescent="0.25">
      <c r="E13410" s="31"/>
      <c r="F13410" s="31"/>
      <c r="G13410" s="31"/>
    </row>
    <row r="13411" spans="5:7" x14ac:dyDescent="0.25">
      <c r="E13411" s="31"/>
      <c r="F13411" s="31"/>
      <c r="G13411" s="31"/>
    </row>
    <row r="13412" spans="5:7" x14ac:dyDescent="0.25">
      <c r="E13412" s="31"/>
      <c r="F13412" s="31"/>
      <c r="G13412" s="31"/>
    </row>
    <row r="13413" spans="5:7" x14ac:dyDescent="0.25">
      <c r="E13413" s="31"/>
      <c r="F13413" s="31"/>
      <c r="G13413" s="31"/>
    </row>
    <row r="13414" spans="5:7" x14ac:dyDescent="0.25">
      <c r="E13414" s="31"/>
      <c r="F13414" s="31"/>
      <c r="G13414" s="31"/>
    </row>
    <row r="13415" spans="5:7" x14ac:dyDescent="0.25">
      <c r="E13415" s="31"/>
      <c r="F13415" s="31"/>
      <c r="G13415" s="31"/>
    </row>
    <row r="13416" spans="5:7" x14ac:dyDescent="0.25">
      <c r="E13416" s="31"/>
      <c r="F13416" s="31"/>
      <c r="G13416" s="31"/>
    </row>
    <row r="13417" spans="5:7" x14ac:dyDescent="0.25">
      <c r="E13417" s="31"/>
      <c r="F13417" s="31"/>
      <c r="G13417" s="31"/>
    </row>
    <row r="13418" spans="5:7" x14ac:dyDescent="0.25">
      <c r="E13418" s="31"/>
      <c r="F13418" s="31"/>
      <c r="G13418" s="31"/>
    </row>
    <row r="13419" spans="5:7" x14ac:dyDescent="0.25">
      <c r="E13419" s="31"/>
      <c r="F13419" s="31"/>
      <c r="G13419" s="31"/>
    </row>
    <row r="13420" spans="5:7" x14ac:dyDescent="0.25">
      <c r="E13420" s="31"/>
      <c r="F13420" s="31"/>
      <c r="G13420" s="31"/>
    </row>
    <row r="13421" spans="5:7" x14ac:dyDescent="0.25">
      <c r="E13421" s="31"/>
      <c r="F13421" s="31"/>
      <c r="G13421" s="31"/>
    </row>
    <row r="13422" spans="5:7" x14ac:dyDescent="0.25">
      <c r="E13422" s="31"/>
      <c r="F13422" s="31"/>
      <c r="G13422" s="31"/>
    </row>
    <row r="13423" spans="5:7" x14ac:dyDescent="0.25">
      <c r="E13423" s="31"/>
      <c r="F13423" s="31"/>
      <c r="G13423" s="31"/>
    </row>
    <row r="13424" spans="5:7" x14ac:dyDescent="0.25">
      <c r="E13424" s="31"/>
      <c r="F13424" s="31"/>
      <c r="G13424" s="31"/>
    </row>
    <row r="13425" spans="5:7" x14ac:dyDescent="0.25">
      <c r="E13425" s="31"/>
      <c r="F13425" s="31"/>
      <c r="G13425" s="31"/>
    </row>
    <row r="13426" spans="5:7" x14ac:dyDescent="0.25">
      <c r="E13426" s="31"/>
      <c r="F13426" s="31"/>
      <c r="G13426" s="31"/>
    </row>
    <row r="13427" spans="5:7" x14ac:dyDescent="0.25">
      <c r="E13427" s="31"/>
      <c r="F13427" s="31"/>
      <c r="G13427" s="31"/>
    </row>
    <row r="13428" spans="5:7" x14ac:dyDescent="0.25">
      <c r="E13428" s="31"/>
      <c r="F13428" s="31"/>
      <c r="G13428" s="31"/>
    </row>
    <row r="13429" spans="5:7" x14ac:dyDescent="0.25">
      <c r="E13429" s="31"/>
      <c r="F13429" s="31"/>
      <c r="G13429" s="31"/>
    </row>
    <row r="13430" spans="5:7" x14ac:dyDescent="0.25">
      <c r="E13430" s="31"/>
      <c r="F13430" s="31"/>
      <c r="G13430" s="31"/>
    </row>
    <row r="13431" spans="5:7" x14ac:dyDescent="0.25">
      <c r="E13431" s="31"/>
      <c r="F13431" s="31"/>
      <c r="G13431" s="31"/>
    </row>
    <row r="13432" spans="5:7" x14ac:dyDescent="0.25">
      <c r="E13432" s="31"/>
      <c r="F13432" s="31"/>
      <c r="G13432" s="31"/>
    </row>
    <row r="13433" spans="5:7" x14ac:dyDescent="0.25">
      <c r="E13433" s="31"/>
      <c r="F13433" s="31"/>
      <c r="G13433" s="31"/>
    </row>
    <row r="13434" spans="5:7" x14ac:dyDescent="0.25">
      <c r="E13434" s="31"/>
      <c r="F13434" s="31"/>
      <c r="G13434" s="31"/>
    </row>
    <row r="13435" spans="5:7" x14ac:dyDescent="0.25">
      <c r="E13435" s="31"/>
      <c r="F13435" s="31"/>
      <c r="G13435" s="31"/>
    </row>
    <row r="13436" spans="5:7" x14ac:dyDescent="0.25">
      <c r="E13436" s="31"/>
      <c r="F13436" s="31"/>
      <c r="G13436" s="31"/>
    </row>
    <row r="13437" spans="5:7" x14ac:dyDescent="0.25">
      <c r="E13437" s="31"/>
      <c r="F13437" s="31"/>
      <c r="G13437" s="31"/>
    </row>
    <row r="13438" spans="5:7" x14ac:dyDescent="0.25">
      <c r="E13438" s="31"/>
      <c r="F13438" s="31"/>
      <c r="G13438" s="31"/>
    </row>
    <row r="13439" spans="5:7" x14ac:dyDescent="0.25">
      <c r="E13439" s="31"/>
      <c r="F13439" s="31"/>
      <c r="G13439" s="31"/>
    </row>
    <row r="13440" spans="5:7" x14ac:dyDescent="0.25">
      <c r="E13440" s="31"/>
      <c r="F13440" s="31"/>
      <c r="G13440" s="31"/>
    </row>
    <row r="13441" spans="5:7" x14ac:dyDescent="0.25">
      <c r="E13441" s="31"/>
      <c r="F13441" s="31"/>
      <c r="G13441" s="31"/>
    </row>
    <row r="13442" spans="5:7" x14ac:dyDescent="0.25">
      <c r="E13442" s="31"/>
      <c r="F13442" s="31"/>
      <c r="G13442" s="31"/>
    </row>
    <row r="13443" spans="5:7" x14ac:dyDescent="0.25">
      <c r="E13443" s="31"/>
      <c r="F13443" s="31"/>
      <c r="G13443" s="31"/>
    </row>
    <row r="13444" spans="5:7" x14ac:dyDescent="0.25">
      <c r="E13444" s="31"/>
      <c r="F13444" s="31"/>
      <c r="G13444" s="31"/>
    </row>
    <row r="13445" spans="5:7" x14ac:dyDescent="0.25">
      <c r="E13445" s="31"/>
      <c r="F13445" s="31"/>
      <c r="G13445" s="31"/>
    </row>
    <row r="13446" spans="5:7" x14ac:dyDescent="0.25">
      <c r="E13446" s="31"/>
      <c r="F13446" s="31"/>
      <c r="G13446" s="31"/>
    </row>
    <row r="13447" spans="5:7" x14ac:dyDescent="0.25">
      <c r="E13447" s="31"/>
      <c r="F13447" s="31"/>
      <c r="G13447" s="31"/>
    </row>
    <row r="13448" spans="5:7" x14ac:dyDescent="0.25">
      <c r="E13448" s="31"/>
      <c r="F13448" s="31"/>
      <c r="G13448" s="31"/>
    </row>
    <row r="13449" spans="5:7" x14ac:dyDescent="0.25">
      <c r="E13449" s="31"/>
      <c r="F13449" s="31"/>
      <c r="G13449" s="31"/>
    </row>
    <row r="13450" spans="5:7" x14ac:dyDescent="0.25">
      <c r="E13450" s="31"/>
      <c r="F13450" s="31"/>
      <c r="G13450" s="31"/>
    </row>
    <row r="13451" spans="5:7" x14ac:dyDescent="0.25">
      <c r="E13451" s="31"/>
      <c r="F13451" s="31"/>
      <c r="G13451" s="31"/>
    </row>
    <row r="13452" spans="5:7" x14ac:dyDescent="0.25">
      <c r="E13452" s="31"/>
      <c r="F13452" s="31"/>
      <c r="G13452" s="31"/>
    </row>
    <row r="13453" spans="5:7" x14ac:dyDescent="0.25">
      <c r="E13453" s="31"/>
      <c r="F13453" s="31"/>
      <c r="G13453" s="31"/>
    </row>
    <row r="13454" spans="5:7" x14ac:dyDescent="0.25">
      <c r="E13454" s="31"/>
      <c r="F13454" s="31"/>
      <c r="G13454" s="31"/>
    </row>
    <row r="13455" spans="5:7" x14ac:dyDescent="0.25">
      <c r="E13455" s="31"/>
      <c r="F13455" s="31"/>
      <c r="G13455" s="31"/>
    </row>
    <row r="13456" spans="5:7" x14ac:dyDescent="0.25">
      <c r="E13456" s="31"/>
      <c r="F13456" s="31"/>
      <c r="G13456" s="31"/>
    </row>
    <row r="13457" spans="5:7" x14ac:dyDescent="0.25">
      <c r="E13457" s="31"/>
      <c r="F13457" s="31"/>
      <c r="G13457" s="31"/>
    </row>
    <row r="13458" spans="5:7" x14ac:dyDescent="0.25">
      <c r="E13458" s="31"/>
      <c r="F13458" s="31"/>
      <c r="G13458" s="31"/>
    </row>
    <row r="13459" spans="5:7" x14ac:dyDescent="0.25">
      <c r="E13459" s="31"/>
      <c r="F13459" s="31"/>
      <c r="G13459" s="31"/>
    </row>
    <row r="13460" spans="5:7" x14ac:dyDescent="0.25">
      <c r="E13460" s="31"/>
      <c r="F13460" s="31"/>
      <c r="G13460" s="31"/>
    </row>
    <row r="13461" spans="5:7" x14ac:dyDescent="0.25">
      <c r="E13461" s="31"/>
      <c r="F13461" s="31"/>
      <c r="G13461" s="31"/>
    </row>
    <row r="13462" spans="5:7" x14ac:dyDescent="0.25">
      <c r="E13462" s="31"/>
      <c r="F13462" s="31"/>
      <c r="G13462" s="31"/>
    </row>
    <row r="13463" spans="5:7" x14ac:dyDescent="0.25">
      <c r="E13463" s="31"/>
      <c r="F13463" s="31"/>
      <c r="G13463" s="31"/>
    </row>
    <row r="13464" spans="5:7" x14ac:dyDescent="0.25">
      <c r="E13464" s="31"/>
      <c r="F13464" s="31"/>
      <c r="G13464" s="31"/>
    </row>
    <row r="13465" spans="5:7" x14ac:dyDescent="0.25">
      <c r="E13465" s="31"/>
      <c r="F13465" s="31"/>
      <c r="G13465" s="31"/>
    </row>
    <row r="13466" spans="5:7" x14ac:dyDescent="0.25">
      <c r="E13466" s="31"/>
      <c r="F13466" s="31"/>
      <c r="G13466" s="31"/>
    </row>
    <row r="13467" spans="5:7" x14ac:dyDescent="0.25">
      <c r="E13467" s="31"/>
      <c r="F13467" s="31"/>
      <c r="G13467" s="31"/>
    </row>
    <row r="13468" spans="5:7" x14ac:dyDescent="0.25">
      <c r="E13468" s="31"/>
      <c r="F13468" s="31"/>
      <c r="G13468" s="31"/>
    </row>
    <row r="13469" spans="5:7" x14ac:dyDescent="0.25">
      <c r="E13469" s="31"/>
      <c r="F13469" s="31"/>
      <c r="G13469" s="31"/>
    </row>
    <row r="13470" spans="5:7" x14ac:dyDescent="0.25">
      <c r="E13470" s="31"/>
      <c r="F13470" s="31"/>
      <c r="G13470" s="31"/>
    </row>
    <row r="13471" spans="5:7" x14ac:dyDescent="0.25">
      <c r="E13471" s="31"/>
      <c r="F13471" s="31"/>
      <c r="G13471" s="31"/>
    </row>
    <row r="13472" spans="5:7" x14ac:dyDescent="0.25">
      <c r="E13472" s="31"/>
      <c r="F13472" s="31"/>
      <c r="G13472" s="31"/>
    </row>
    <row r="13473" spans="5:7" x14ac:dyDescent="0.25">
      <c r="E13473" s="31"/>
      <c r="F13473" s="31"/>
      <c r="G13473" s="31"/>
    </row>
    <row r="13474" spans="5:7" x14ac:dyDescent="0.25">
      <c r="E13474" s="31"/>
      <c r="F13474" s="31"/>
      <c r="G13474" s="31"/>
    </row>
    <row r="13475" spans="5:7" x14ac:dyDescent="0.25">
      <c r="E13475" s="31"/>
      <c r="F13475" s="31"/>
      <c r="G13475" s="31"/>
    </row>
    <row r="13476" spans="5:7" x14ac:dyDescent="0.25">
      <c r="E13476" s="31"/>
      <c r="F13476" s="31"/>
      <c r="G13476" s="31"/>
    </row>
    <row r="13477" spans="5:7" x14ac:dyDescent="0.25">
      <c r="E13477" s="31"/>
      <c r="F13477" s="31"/>
      <c r="G13477" s="31"/>
    </row>
    <row r="13478" spans="5:7" x14ac:dyDescent="0.25">
      <c r="E13478" s="31"/>
      <c r="F13478" s="31"/>
      <c r="G13478" s="31"/>
    </row>
    <row r="13479" spans="5:7" x14ac:dyDescent="0.25">
      <c r="E13479" s="31"/>
      <c r="F13479" s="31"/>
      <c r="G13479" s="31"/>
    </row>
    <row r="13480" spans="5:7" x14ac:dyDescent="0.25">
      <c r="E13480" s="31"/>
      <c r="F13480" s="31"/>
      <c r="G13480" s="31"/>
    </row>
    <row r="13481" spans="5:7" x14ac:dyDescent="0.25">
      <c r="E13481" s="31"/>
      <c r="F13481" s="31"/>
      <c r="G13481" s="31"/>
    </row>
    <row r="13482" spans="5:7" x14ac:dyDescent="0.25">
      <c r="E13482" s="31"/>
      <c r="F13482" s="31"/>
      <c r="G13482" s="31"/>
    </row>
    <row r="13483" spans="5:7" x14ac:dyDescent="0.25">
      <c r="E13483" s="31"/>
      <c r="F13483" s="31"/>
      <c r="G13483" s="31"/>
    </row>
    <row r="13484" spans="5:7" x14ac:dyDescent="0.25">
      <c r="E13484" s="31"/>
      <c r="F13484" s="31"/>
      <c r="G13484" s="31"/>
    </row>
    <row r="13485" spans="5:7" x14ac:dyDescent="0.25">
      <c r="E13485" s="31"/>
      <c r="F13485" s="31"/>
      <c r="G13485" s="31"/>
    </row>
    <row r="13486" spans="5:7" x14ac:dyDescent="0.25">
      <c r="E13486" s="31"/>
      <c r="F13486" s="31"/>
      <c r="G13486" s="31"/>
    </row>
    <row r="13487" spans="5:7" x14ac:dyDescent="0.25">
      <c r="E13487" s="31"/>
      <c r="F13487" s="31"/>
      <c r="G13487" s="31"/>
    </row>
    <row r="13488" spans="5:7" x14ac:dyDescent="0.25">
      <c r="E13488" s="31"/>
      <c r="F13488" s="31"/>
      <c r="G13488" s="31"/>
    </row>
    <row r="13489" spans="5:7" x14ac:dyDescent="0.25">
      <c r="E13489" s="31"/>
      <c r="F13489" s="31"/>
      <c r="G13489" s="31"/>
    </row>
    <row r="13490" spans="5:7" x14ac:dyDescent="0.25">
      <c r="E13490" s="31"/>
      <c r="F13490" s="31"/>
      <c r="G13490" s="31"/>
    </row>
    <row r="13491" spans="5:7" x14ac:dyDescent="0.25">
      <c r="E13491" s="31"/>
      <c r="F13491" s="31"/>
      <c r="G13491" s="31"/>
    </row>
    <row r="13492" spans="5:7" x14ac:dyDescent="0.25">
      <c r="E13492" s="31"/>
      <c r="F13492" s="31"/>
      <c r="G13492" s="31"/>
    </row>
    <row r="13493" spans="5:7" x14ac:dyDescent="0.25">
      <c r="E13493" s="31"/>
      <c r="F13493" s="31"/>
      <c r="G13493" s="31"/>
    </row>
    <row r="13494" spans="5:7" x14ac:dyDescent="0.25">
      <c r="E13494" s="31"/>
      <c r="F13494" s="31"/>
      <c r="G13494" s="31"/>
    </row>
    <row r="13495" spans="5:7" x14ac:dyDescent="0.25">
      <c r="E13495" s="31"/>
      <c r="F13495" s="31"/>
      <c r="G13495" s="31"/>
    </row>
    <row r="13496" spans="5:7" x14ac:dyDescent="0.25">
      <c r="E13496" s="31"/>
      <c r="F13496" s="31"/>
      <c r="G13496" s="31"/>
    </row>
    <row r="13497" spans="5:7" x14ac:dyDescent="0.25">
      <c r="E13497" s="31"/>
      <c r="F13497" s="31"/>
      <c r="G13497" s="31"/>
    </row>
    <row r="13498" spans="5:7" x14ac:dyDescent="0.25">
      <c r="E13498" s="31"/>
      <c r="F13498" s="31"/>
      <c r="G13498" s="31"/>
    </row>
    <row r="13499" spans="5:7" x14ac:dyDescent="0.25">
      <c r="E13499" s="31"/>
      <c r="F13499" s="31"/>
      <c r="G13499" s="31"/>
    </row>
    <row r="13500" spans="5:7" x14ac:dyDescent="0.25">
      <c r="E13500" s="31"/>
      <c r="F13500" s="31"/>
      <c r="G13500" s="31"/>
    </row>
    <row r="13501" spans="5:7" x14ac:dyDescent="0.25">
      <c r="E13501" s="31"/>
      <c r="F13501" s="31"/>
      <c r="G13501" s="31"/>
    </row>
    <row r="13502" spans="5:7" x14ac:dyDescent="0.25">
      <c r="E13502" s="31"/>
      <c r="F13502" s="31"/>
      <c r="G13502" s="31"/>
    </row>
    <row r="13503" spans="5:7" x14ac:dyDescent="0.25">
      <c r="E13503" s="31"/>
      <c r="F13503" s="31"/>
      <c r="G13503" s="31"/>
    </row>
    <row r="13504" spans="5:7" x14ac:dyDescent="0.25">
      <c r="E13504" s="31"/>
      <c r="F13504" s="31"/>
      <c r="G13504" s="31"/>
    </row>
    <row r="13505" spans="5:7" x14ac:dyDescent="0.25">
      <c r="E13505" s="31"/>
      <c r="F13505" s="31"/>
      <c r="G13505" s="31"/>
    </row>
    <row r="13506" spans="5:7" x14ac:dyDescent="0.25">
      <c r="E13506" s="31"/>
      <c r="F13506" s="31"/>
      <c r="G13506" s="31"/>
    </row>
    <row r="13507" spans="5:7" x14ac:dyDescent="0.25">
      <c r="E13507" s="31"/>
      <c r="F13507" s="31"/>
      <c r="G13507" s="31"/>
    </row>
    <row r="13508" spans="5:7" x14ac:dyDescent="0.25">
      <c r="E13508" s="31"/>
      <c r="F13508" s="31"/>
      <c r="G13508" s="31"/>
    </row>
    <row r="13509" spans="5:7" x14ac:dyDescent="0.25">
      <c r="E13509" s="31"/>
      <c r="F13509" s="31"/>
      <c r="G13509" s="31"/>
    </row>
    <row r="13510" spans="5:7" x14ac:dyDescent="0.25">
      <c r="E13510" s="31"/>
      <c r="F13510" s="31"/>
      <c r="G13510" s="31"/>
    </row>
    <row r="13511" spans="5:7" x14ac:dyDescent="0.25">
      <c r="E13511" s="31"/>
      <c r="F13511" s="31"/>
      <c r="G13511" s="31"/>
    </row>
    <row r="13512" spans="5:7" x14ac:dyDescent="0.25">
      <c r="E13512" s="31"/>
      <c r="F13512" s="31"/>
      <c r="G13512" s="31"/>
    </row>
    <row r="13513" spans="5:7" x14ac:dyDescent="0.25">
      <c r="E13513" s="31"/>
      <c r="F13513" s="31"/>
      <c r="G13513" s="31"/>
    </row>
    <row r="13514" spans="5:7" x14ac:dyDescent="0.25">
      <c r="E13514" s="31"/>
      <c r="F13514" s="31"/>
      <c r="G13514" s="31"/>
    </row>
    <row r="13515" spans="5:7" x14ac:dyDescent="0.25">
      <c r="E13515" s="31"/>
      <c r="F13515" s="31"/>
      <c r="G13515" s="31"/>
    </row>
    <row r="13516" spans="5:7" x14ac:dyDescent="0.25">
      <c r="E13516" s="31"/>
      <c r="F13516" s="31"/>
      <c r="G13516" s="31"/>
    </row>
    <row r="13517" spans="5:7" x14ac:dyDescent="0.25">
      <c r="E13517" s="31"/>
      <c r="F13517" s="31"/>
      <c r="G13517" s="31"/>
    </row>
    <row r="13518" spans="5:7" x14ac:dyDescent="0.25">
      <c r="E13518" s="31"/>
      <c r="F13518" s="31"/>
      <c r="G13518" s="31"/>
    </row>
    <row r="13519" spans="5:7" x14ac:dyDescent="0.25">
      <c r="E13519" s="31"/>
      <c r="F13519" s="31"/>
      <c r="G13519" s="31"/>
    </row>
    <row r="13520" spans="5:7" x14ac:dyDescent="0.25">
      <c r="E13520" s="31"/>
      <c r="F13520" s="31"/>
      <c r="G13520" s="31"/>
    </row>
    <row r="13521" spans="5:7" x14ac:dyDescent="0.25">
      <c r="E13521" s="31"/>
      <c r="F13521" s="31"/>
      <c r="G13521" s="31"/>
    </row>
    <row r="13522" spans="5:7" x14ac:dyDescent="0.25">
      <c r="E13522" s="31"/>
      <c r="F13522" s="31"/>
      <c r="G13522" s="31"/>
    </row>
    <row r="13523" spans="5:7" x14ac:dyDescent="0.25">
      <c r="E13523" s="31"/>
      <c r="F13523" s="31"/>
      <c r="G13523" s="31"/>
    </row>
    <row r="13524" spans="5:7" x14ac:dyDescent="0.25">
      <c r="E13524" s="31"/>
      <c r="F13524" s="31"/>
      <c r="G13524" s="31"/>
    </row>
    <row r="13525" spans="5:7" x14ac:dyDescent="0.25">
      <c r="E13525" s="31"/>
      <c r="F13525" s="31"/>
      <c r="G13525" s="31"/>
    </row>
    <row r="13526" spans="5:7" x14ac:dyDescent="0.25">
      <c r="E13526" s="31"/>
      <c r="F13526" s="31"/>
      <c r="G13526" s="31"/>
    </row>
    <row r="13527" spans="5:7" x14ac:dyDescent="0.25">
      <c r="E13527" s="31"/>
      <c r="F13527" s="31"/>
      <c r="G13527" s="31"/>
    </row>
    <row r="13528" spans="5:7" x14ac:dyDescent="0.25">
      <c r="E13528" s="31"/>
      <c r="F13528" s="31"/>
      <c r="G13528" s="31"/>
    </row>
    <row r="13529" spans="5:7" x14ac:dyDescent="0.25">
      <c r="E13529" s="31"/>
      <c r="F13529" s="31"/>
      <c r="G13529" s="31"/>
    </row>
    <row r="13530" spans="5:7" x14ac:dyDescent="0.25">
      <c r="E13530" s="31"/>
      <c r="F13530" s="31"/>
      <c r="G13530" s="31"/>
    </row>
    <row r="13531" spans="5:7" x14ac:dyDescent="0.25">
      <c r="E13531" s="31"/>
      <c r="F13531" s="31"/>
      <c r="G13531" s="31"/>
    </row>
    <row r="13532" spans="5:7" x14ac:dyDescent="0.25">
      <c r="E13532" s="31"/>
      <c r="F13532" s="31"/>
      <c r="G13532" s="31"/>
    </row>
    <row r="13533" spans="5:7" x14ac:dyDescent="0.25">
      <c r="E13533" s="31"/>
      <c r="F13533" s="31"/>
      <c r="G13533" s="31"/>
    </row>
    <row r="13534" spans="5:7" x14ac:dyDescent="0.25">
      <c r="E13534" s="31"/>
      <c r="F13534" s="31"/>
      <c r="G13534" s="31"/>
    </row>
    <row r="13535" spans="5:7" x14ac:dyDescent="0.25">
      <c r="E13535" s="31"/>
      <c r="F13535" s="31"/>
      <c r="G13535" s="31"/>
    </row>
    <row r="13536" spans="5:7" x14ac:dyDescent="0.25">
      <c r="E13536" s="31"/>
      <c r="F13536" s="31"/>
      <c r="G13536" s="31"/>
    </row>
    <row r="13537" spans="5:7" x14ac:dyDescent="0.25">
      <c r="E13537" s="31"/>
      <c r="F13537" s="31"/>
      <c r="G13537" s="31"/>
    </row>
    <row r="13538" spans="5:7" x14ac:dyDescent="0.25">
      <c r="E13538" s="31"/>
      <c r="F13538" s="31"/>
      <c r="G13538" s="31"/>
    </row>
    <row r="13539" spans="5:7" x14ac:dyDescent="0.25">
      <c r="E13539" s="31"/>
      <c r="F13539" s="31"/>
      <c r="G13539" s="31"/>
    </row>
    <row r="13540" spans="5:7" x14ac:dyDescent="0.25">
      <c r="E13540" s="31"/>
      <c r="F13540" s="31"/>
      <c r="G13540" s="31"/>
    </row>
    <row r="13541" spans="5:7" x14ac:dyDescent="0.25">
      <c r="E13541" s="31"/>
      <c r="F13541" s="31"/>
      <c r="G13541" s="31"/>
    </row>
    <row r="13542" spans="5:7" x14ac:dyDescent="0.25">
      <c r="E13542" s="31"/>
      <c r="F13542" s="31"/>
      <c r="G13542" s="31"/>
    </row>
    <row r="13543" spans="5:7" x14ac:dyDescent="0.25">
      <c r="E13543" s="31"/>
      <c r="F13543" s="31"/>
      <c r="G13543" s="31"/>
    </row>
    <row r="13544" spans="5:7" x14ac:dyDescent="0.25">
      <c r="E13544" s="31"/>
      <c r="F13544" s="31"/>
      <c r="G13544" s="31"/>
    </row>
    <row r="13545" spans="5:7" x14ac:dyDescent="0.25">
      <c r="E13545" s="31"/>
      <c r="F13545" s="31"/>
      <c r="G13545" s="31"/>
    </row>
    <row r="13546" spans="5:7" x14ac:dyDescent="0.25">
      <c r="E13546" s="31"/>
      <c r="F13546" s="31"/>
      <c r="G13546" s="31"/>
    </row>
    <row r="13547" spans="5:7" x14ac:dyDescent="0.25">
      <c r="E13547" s="31"/>
      <c r="F13547" s="31"/>
      <c r="G13547" s="31"/>
    </row>
    <row r="13548" spans="5:7" x14ac:dyDescent="0.25">
      <c r="E13548" s="31"/>
      <c r="F13548" s="31"/>
      <c r="G13548" s="31"/>
    </row>
    <row r="13549" spans="5:7" x14ac:dyDescent="0.25">
      <c r="E13549" s="31"/>
      <c r="F13549" s="31"/>
      <c r="G13549" s="31"/>
    </row>
    <row r="13550" spans="5:7" x14ac:dyDescent="0.25">
      <c r="E13550" s="31"/>
      <c r="F13550" s="31"/>
      <c r="G13550" s="31"/>
    </row>
    <row r="13551" spans="5:7" x14ac:dyDescent="0.25">
      <c r="E13551" s="31"/>
      <c r="F13551" s="31"/>
      <c r="G13551" s="31"/>
    </row>
    <row r="13552" spans="5:7" x14ac:dyDescent="0.25">
      <c r="E13552" s="31"/>
      <c r="F13552" s="31"/>
      <c r="G13552" s="31"/>
    </row>
    <row r="13553" spans="5:7" x14ac:dyDescent="0.25">
      <c r="E13553" s="31"/>
      <c r="F13553" s="31"/>
      <c r="G13553" s="31"/>
    </row>
    <row r="13554" spans="5:7" x14ac:dyDescent="0.25">
      <c r="E13554" s="31"/>
      <c r="F13554" s="31"/>
      <c r="G13554" s="31"/>
    </row>
    <row r="13555" spans="5:7" x14ac:dyDescent="0.25">
      <c r="E13555" s="31"/>
      <c r="F13555" s="31"/>
      <c r="G13555" s="31"/>
    </row>
    <row r="13556" spans="5:7" x14ac:dyDescent="0.25">
      <c r="E13556" s="31"/>
      <c r="F13556" s="31"/>
      <c r="G13556" s="31"/>
    </row>
    <row r="13557" spans="5:7" x14ac:dyDescent="0.25">
      <c r="E13557" s="31"/>
      <c r="F13557" s="31"/>
      <c r="G13557" s="31"/>
    </row>
    <row r="13558" spans="5:7" x14ac:dyDescent="0.25">
      <c r="E13558" s="31"/>
      <c r="F13558" s="31"/>
      <c r="G13558" s="31"/>
    </row>
    <row r="13559" spans="5:7" x14ac:dyDescent="0.25">
      <c r="E13559" s="31"/>
      <c r="F13559" s="31"/>
      <c r="G13559" s="31"/>
    </row>
    <row r="13560" spans="5:7" x14ac:dyDescent="0.25">
      <c r="E13560" s="31"/>
      <c r="F13560" s="31"/>
      <c r="G13560" s="31"/>
    </row>
    <row r="13561" spans="5:7" x14ac:dyDescent="0.25">
      <c r="E13561" s="31"/>
      <c r="F13561" s="31"/>
      <c r="G13561" s="31"/>
    </row>
    <row r="13562" spans="5:7" x14ac:dyDescent="0.25">
      <c r="E13562" s="31"/>
      <c r="F13562" s="31"/>
      <c r="G13562" s="31"/>
    </row>
    <row r="13563" spans="5:7" x14ac:dyDescent="0.25">
      <c r="E13563" s="31"/>
      <c r="F13563" s="31"/>
      <c r="G13563" s="31"/>
    </row>
    <row r="13564" spans="5:7" x14ac:dyDescent="0.25">
      <c r="E13564" s="31"/>
      <c r="F13564" s="31"/>
      <c r="G13564" s="31"/>
    </row>
    <row r="13565" spans="5:7" x14ac:dyDescent="0.25">
      <c r="E13565" s="31"/>
      <c r="F13565" s="31"/>
      <c r="G13565" s="31"/>
    </row>
    <row r="13566" spans="5:7" x14ac:dyDescent="0.25">
      <c r="E13566" s="31"/>
      <c r="F13566" s="31"/>
      <c r="G13566" s="31"/>
    </row>
    <row r="13567" spans="5:7" x14ac:dyDescent="0.25">
      <c r="E13567" s="31"/>
      <c r="F13567" s="31"/>
      <c r="G13567" s="31"/>
    </row>
    <row r="13568" spans="5:7" x14ac:dyDescent="0.25">
      <c r="E13568" s="31"/>
      <c r="F13568" s="31"/>
      <c r="G13568" s="31"/>
    </row>
    <row r="13569" spans="5:7" x14ac:dyDescent="0.25">
      <c r="E13569" s="31"/>
      <c r="F13569" s="31"/>
      <c r="G13569" s="31"/>
    </row>
    <row r="13570" spans="5:7" x14ac:dyDescent="0.25">
      <c r="E13570" s="31"/>
      <c r="F13570" s="31"/>
      <c r="G13570" s="31"/>
    </row>
    <row r="13571" spans="5:7" x14ac:dyDescent="0.25">
      <c r="E13571" s="31"/>
      <c r="F13571" s="31"/>
      <c r="G13571" s="31"/>
    </row>
    <row r="13572" spans="5:7" x14ac:dyDescent="0.25">
      <c r="E13572" s="31"/>
      <c r="F13572" s="31"/>
      <c r="G13572" s="31"/>
    </row>
    <row r="13573" spans="5:7" x14ac:dyDescent="0.25">
      <c r="E13573" s="31"/>
      <c r="F13573" s="31"/>
      <c r="G13573" s="31"/>
    </row>
    <row r="13574" spans="5:7" x14ac:dyDescent="0.25">
      <c r="E13574" s="31"/>
      <c r="F13574" s="31"/>
      <c r="G13574" s="31"/>
    </row>
    <row r="13575" spans="5:7" x14ac:dyDescent="0.25">
      <c r="E13575" s="31"/>
      <c r="F13575" s="31"/>
      <c r="G13575" s="31"/>
    </row>
    <row r="13576" spans="5:7" x14ac:dyDescent="0.25">
      <c r="E13576" s="31"/>
      <c r="F13576" s="31"/>
      <c r="G13576" s="31"/>
    </row>
    <row r="13577" spans="5:7" x14ac:dyDescent="0.25">
      <c r="E13577" s="31"/>
      <c r="F13577" s="31"/>
      <c r="G13577" s="31"/>
    </row>
    <row r="13578" spans="5:7" x14ac:dyDescent="0.25">
      <c r="E13578" s="31"/>
      <c r="F13578" s="31"/>
      <c r="G13578" s="31"/>
    </row>
    <row r="13579" spans="5:7" x14ac:dyDescent="0.25">
      <c r="E13579" s="31"/>
      <c r="F13579" s="31"/>
      <c r="G13579" s="31"/>
    </row>
    <row r="13580" spans="5:7" x14ac:dyDescent="0.25">
      <c r="E13580" s="31"/>
      <c r="F13580" s="31"/>
      <c r="G13580" s="31"/>
    </row>
    <row r="13581" spans="5:7" x14ac:dyDescent="0.25">
      <c r="E13581" s="31"/>
      <c r="F13581" s="31"/>
      <c r="G13581" s="31"/>
    </row>
    <row r="13582" spans="5:7" x14ac:dyDescent="0.25">
      <c r="E13582" s="31"/>
      <c r="F13582" s="31"/>
      <c r="G13582" s="31"/>
    </row>
    <row r="13583" spans="5:7" x14ac:dyDescent="0.25">
      <c r="E13583" s="31"/>
      <c r="F13583" s="31"/>
      <c r="G13583" s="31"/>
    </row>
    <row r="13584" spans="5:7" x14ac:dyDescent="0.25">
      <c r="E13584" s="31"/>
      <c r="F13584" s="31"/>
      <c r="G13584" s="31"/>
    </row>
    <row r="13585" spans="5:7" x14ac:dyDescent="0.25">
      <c r="E13585" s="31"/>
      <c r="F13585" s="31"/>
      <c r="G13585" s="31"/>
    </row>
    <row r="13586" spans="5:7" x14ac:dyDescent="0.25">
      <c r="E13586" s="31"/>
      <c r="F13586" s="31"/>
      <c r="G13586" s="31"/>
    </row>
    <row r="13587" spans="5:7" x14ac:dyDescent="0.25">
      <c r="E13587" s="31"/>
      <c r="F13587" s="31"/>
      <c r="G13587" s="31"/>
    </row>
    <row r="13588" spans="5:7" x14ac:dyDescent="0.25">
      <c r="E13588" s="31"/>
      <c r="F13588" s="31"/>
      <c r="G13588" s="31"/>
    </row>
    <row r="13589" spans="5:7" x14ac:dyDescent="0.25">
      <c r="E13589" s="31"/>
      <c r="F13589" s="31"/>
      <c r="G13589" s="31"/>
    </row>
    <row r="13590" spans="5:7" x14ac:dyDescent="0.25">
      <c r="E13590" s="31"/>
      <c r="F13590" s="31"/>
      <c r="G13590" s="31"/>
    </row>
    <row r="13591" spans="5:7" x14ac:dyDescent="0.25">
      <c r="E13591" s="31"/>
      <c r="F13591" s="31"/>
      <c r="G13591" s="31"/>
    </row>
    <row r="13592" spans="5:7" x14ac:dyDescent="0.25">
      <c r="E13592" s="31"/>
      <c r="F13592" s="31"/>
      <c r="G13592" s="31"/>
    </row>
    <row r="13593" spans="5:7" x14ac:dyDescent="0.25">
      <c r="E13593" s="31"/>
      <c r="F13593" s="31"/>
      <c r="G13593" s="31"/>
    </row>
    <row r="13594" spans="5:7" x14ac:dyDescent="0.25">
      <c r="E13594" s="31"/>
      <c r="F13594" s="31"/>
      <c r="G13594" s="31"/>
    </row>
    <row r="13595" spans="5:7" x14ac:dyDescent="0.25">
      <c r="E13595" s="31"/>
      <c r="F13595" s="31"/>
      <c r="G13595" s="31"/>
    </row>
    <row r="13596" spans="5:7" x14ac:dyDescent="0.25">
      <c r="E13596" s="31"/>
      <c r="F13596" s="31"/>
      <c r="G13596" s="31"/>
    </row>
    <row r="13597" spans="5:7" x14ac:dyDescent="0.25">
      <c r="E13597" s="31"/>
      <c r="F13597" s="31"/>
      <c r="G13597" s="31"/>
    </row>
    <row r="13598" spans="5:7" x14ac:dyDescent="0.25">
      <c r="E13598" s="31"/>
      <c r="F13598" s="31"/>
      <c r="G13598" s="31"/>
    </row>
    <row r="13599" spans="5:7" x14ac:dyDescent="0.25">
      <c r="E13599" s="31"/>
      <c r="F13599" s="31"/>
      <c r="G13599" s="31"/>
    </row>
    <row r="13600" spans="5:7" x14ac:dyDescent="0.25">
      <c r="E13600" s="31"/>
      <c r="F13600" s="31"/>
      <c r="G13600" s="31"/>
    </row>
    <row r="13601" spans="5:7" x14ac:dyDescent="0.25">
      <c r="E13601" s="31"/>
      <c r="F13601" s="31"/>
      <c r="G13601" s="31"/>
    </row>
    <row r="13602" spans="5:7" x14ac:dyDescent="0.25">
      <c r="E13602" s="31"/>
      <c r="F13602" s="31"/>
      <c r="G13602" s="31"/>
    </row>
    <row r="13603" spans="5:7" x14ac:dyDescent="0.25">
      <c r="E13603" s="31"/>
      <c r="F13603" s="31"/>
      <c r="G13603" s="31"/>
    </row>
    <row r="13604" spans="5:7" x14ac:dyDescent="0.25">
      <c r="E13604" s="31"/>
      <c r="F13604" s="31"/>
      <c r="G13604" s="31"/>
    </row>
    <row r="13605" spans="5:7" x14ac:dyDescent="0.25">
      <c r="E13605" s="31"/>
      <c r="F13605" s="31"/>
      <c r="G13605" s="31"/>
    </row>
    <row r="13606" spans="5:7" x14ac:dyDescent="0.25">
      <c r="E13606" s="31"/>
      <c r="F13606" s="31"/>
      <c r="G13606" s="31"/>
    </row>
    <row r="13607" spans="5:7" x14ac:dyDescent="0.25">
      <c r="E13607" s="31"/>
      <c r="F13607" s="31"/>
      <c r="G13607" s="31"/>
    </row>
    <row r="13608" spans="5:7" x14ac:dyDescent="0.25">
      <c r="E13608" s="31"/>
      <c r="F13608" s="31"/>
      <c r="G13608" s="31"/>
    </row>
    <row r="13609" spans="5:7" x14ac:dyDescent="0.25">
      <c r="E13609" s="31"/>
      <c r="F13609" s="31"/>
      <c r="G13609" s="31"/>
    </row>
    <row r="13610" spans="5:7" x14ac:dyDescent="0.25">
      <c r="E13610" s="31"/>
      <c r="F13610" s="31"/>
      <c r="G13610" s="31"/>
    </row>
    <row r="13611" spans="5:7" x14ac:dyDescent="0.25">
      <c r="E13611" s="31"/>
      <c r="F13611" s="31"/>
      <c r="G13611" s="31"/>
    </row>
    <row r="13612" spans="5:7" x14ac:dyDescent="0.25">
      <c r="E13612" s="31"/>
      <c r="F13612" s="31"/>
      <c r="G13612" s="31"/>
    </row>
    <row r="13613" spans="5:7" x14ac:dyDescent="0.25">
      <c r="E13613" s="31"/>
      <c r="F13613" s="31"/>
      <c r="G13613" s="31"/>
    </row>
    <row r="13614" spans="5:7" x14ac:dyDescent="0.25">
      <c r="E13614" s="31"/>
      <c r="F13614" s="31"/>
      <c r="G13614" s="31"/>
    </row>
    <row r="13615" spans="5:7" x14ac:dyDescent="0.25">
      <c r="E13615" s="31"/>
      <c r="F13615" s="31"/>
      <c r="G13615" s="31"/>
    </row>
    <row r="13616" spans="5:7" x14ac:dyDescent="0.25">
      <c r="E13616" s="31"/>
      <c r="F13616" s="31"/>
      <c r="G13616" s="31"/>
    </row>
    <row r="13617" spans="5:7" x14ac:dyDescent="0.25">
      <c r="E13617" s="31"/>
      <c r="F13617" s="31"/>
      <c r="G13617" s="31"/>
    </row>
    <row r="13618" spans="5:7" x14ac:dyDescent="0.25">
      <c r="E13618" s="31"/>
      <c r="F13618" s="31"/>
      <c r="G13618" s="31"/>
    </row>
    <row r="13619" spans="5:7" x14ac:dyDescent="0.25">
      <c r="E13619" s="31"/>
      <c r="F13619" s="31"/>
      <c r="G13619" s="31"/>
    </row>
    <row r="13620" spans="5:7" x14ac:dyDescent="0.25">
      <c r="E13620" s="31"/>
      <c r="F13620" s="31"/>
      <c r="G13620" s="31"/>
    </row>
    <row r="13621" spans="5:7" x14ac:dyDescent="0.25">
      <c r="E13621" s="31"/>
      <c r="F13621" s="31"/>
      <c r="G13621" s="31"/>
    </row>
    <row r="13622" spans="5:7" x14ac:dyDescent="0.25">
      <c r="E13622" s="31"/>
      <c r="F13622" s="31"/>
      <c r="G13622" s="31"/>
    </row>
    <row r="13623" spans="5:7" x14ac:dyDescent="0.25">
      <c r="E13623" s="31"/>
      <c r="F13623" s="31"/>
      <c r="G13623" s="31"/>
    </row>
    <row r="13624" spans="5:7" x14ac:dyDescent="0.25">
      <c r="E13624" s="31"/>
      <c r="F13624" s="31"/>
      <c r="G13624" s="31"/>
    </row>
    <row r="13625" spans="5:7" x14ac:dyDescent="0.25">
      <c r="E13625" s="31"/>
      <c r="F13625" s="31"/>
      <c r="G13625" s="31"/>
    </row>
    <row r="13626" spans="5:7" x14ac:dyDescent="0.25">
      <c r="E13626" s="31"/>
      <c r="F13626" s="31"/>
      <c r="G13626" s="31"/>
    </row>
    <row r="13627" spans="5:7" x14ac:dyDescent="0.25">
      <c r="E13627" s="31"/>
      <c r="F13627" s="31"/>
      <c r="G13627" s="31"/>
    </row>
    <row r="13628" spans="5:7" x14ac:dyDescent="0.25">
      <c r="E13628" s="31"/>
      <c r="F13628" s="31"/>
      <c r="G13628" s="31"/>
    </row>
    <row r="13629" spans="5:7" x14ac:dyDescent="0.25">
      <c r="E13629" s="31"/>
      <c r="F13629" s="31"/>
      <c r="G13629" s="31"/>
    </row>
    <row r="13630" spans="5:7" x14ac:dyDescent="0.25">
      <c r="E13630" s="31"/>
      <c r="F13630" s="31"/>
      <c r="G13630" s="31"/>
    </row>
    <row r="13631" spans="5:7" x14ac:dyDescent="0.25">
      <c r="E13631" s="31"/>
      <c r="F13631" s="31"/>
      <c r="G13631" s="31"/>
    </row>
    <row r="13632" spans="5:7" x14ac:dyDescent="0.25">
      <c r="E13632" s="31"/>
      <c r="F13632" s="31"/>
      <c r="G13632" s="31"/>
    </row>
    <row r="13633" spans="5:7" x14ac:dyDescent="0.25">
      <c r="E13633" s="31"/>
      <c r="F13633" s="31"/>
      <c r="G13633" s="31"/>
    </row>
    <row r="13634" spans="5:7" x14ac:dyDescent="0.25">
      <c r="E13634" s="31"/>
      <c r="F13634" s="31"/>
      <c r="G13634" s="31"/>
    </row>
    <row r="13635" spans="5:7" x14ac:dyDescent="0.25">
      <c r="E13635" s="31"/>
      <c r="F13635" s="31"/>
      <c r="G13635" s="31"/>
    </row>
    <row r="13636" spans="5:7" x14ac:dyDescent="0.25">
      <c r="E13636" s="31"/>
      <c r="F13636" s="31"/>
      <c r="G13636" s="31"/>
    </row>
    <row r="13637" spans="5:7" x14ac:dyDescent="0.25">
      <c r="E13637" s="31"/>
      <c r="F13637" s="31"/>
      <c r="G13637" s="31"/>
    </row>
    <row r="13638" spans="5:7" x14ac:dyDescent="0.25">
      <c r="E13638" s="31"/>
      <c r="F13638" s="31"/>
      <c r="G13638" s="31"/>
    </row>
    <row r="13639" spans="5:7" x14ac:dyDescent="0.25">
      <c r="E13639" s="31"/>
      <c r="F13639" s="31"/>
      <c r="G13639" s="31"/>
    </row>
    <row r="13640" spans="5:7" x14ac:dyDescent="0.25">
      <c r="E13640" s="31"/>
      <c r="F13640" s="31"/>
      <c r="G13640" s="31"/>
    </row>
    <row r="13641" spans="5:7" x14ac:dyDescent="0.25">
      <c r="E13641" s="31"/>
      <c r="F13641" s="31"/>
      <c r="G13641" s="31"/>
    </row>
    <row r="13642" spans="5:7" x14ac:dyDescent="0.25">
      <c r="E13642" s="31"/>
      <c r="F13642" s="31"/>
      <c r="G13642" s="31"/>
    </row>
    <row r="13643" spans="5:7" x14ac:dyDescent="0.25">
      <c r="E13643" s="31"/>
      <c r="F13643" s="31"/>
      <c r="G13643" s="31"/>
    </row>
    <row r="13644" spans="5:7" x14ac:dyDescent="0.25">
      <c r="E13644" s="31"/>
      <c r="F13644" s="31"/>
      <c r="G13644" s="31"/>
    </row>
    <row r="13645" spans="5:7" x14ac:dyDescent="0.25">
      <c r="E13645" s="31"/>
      <c r="F13645" s="31"/>
      <c r="G13645" s="31"/>
    </row>
    <row r="13646" spans="5:7" x14ac:dyDescent="0.25">
      <c r="E13646" s="31"/>
      <c r="F13646" s="31"/>
      <c r="G13646" s="31"/>
    </row>
    <row r="13647" spans="5:7" x14ac:dyDescent="0.25">
      <c r="E13647" s="31"/>
      <c r="F13647" s="31"/>
      <c r="G13647" s="31"/>
    </row>
    <row r="13648" spans="5:7" x14ac:dyDescent="0.25">
      <c r="E13648" s="31"/>
      <c r="F13648" s="31"/>
      <c r="G13648" s="31"/>
    </row>
    <row r="13649" spans="5:7" x14ac:dyDescent="0.25">
      <c r="E13649" s="31"/>
      <c r="F13649" s="31"/>
      <c r="G13649" s="31"/>
    </row>
    <row r="13650" spans="5:7" x14ac:dyDescent="0.25">
      <c r="E13650" s="31"/>
      <c r="F13650" s="31"/>
      <c r="G13650" s="31"/>
    </row>
    <row r="13651" spans="5:7" x14ac:dyDescent="0.25">
      <c r="E13651" s="31"/>
      <c r="F13651" s="31"/>
      <c r="G13651" s="31"/>
    </row>
    <row r="13652" spans="5:7" x14ac:dyDescent="0.25">
      <c r="E13652" s="31"/>
      <c r="F13652" s="31"/>
      <c r="G13652" s="31"/>
    </row>
    <row r="13653" spans="5:7" x14ac:dyDescent="0.25">
      <c r="E13653" s="31"/>
      <c r="F13653" s="31"/>
      <c r="G13653" s="31"/>
    </row>
    <row r="13654" spans="5:7" x14ac:dyDescent="0.25">
      <c r="E13654" s="31"/>
      <c r="F13654" s="31"/>
      <c r="G13654" s="31"/>
    </row>
    <row r="13655" spans="5:7" x14ac:dyDescent="0.25">
      <c r="E13655" s="31"/>
      <c r="F13655" s="31"/>
      <c r="G13655" s="31"/>
    </row>
    <row r="13656" spans="5:7" x14ac:dyDescent="0.25">
      <c r="E13656" s="31"/>
      <c r="F13656" s="31"/>
      <c r="G13656" s="31"/>
    </row>
    <row r="13657" spans="5:7" x14ac:dyDescent="0.25">
      <c r="E13657" s="31"/>
      <c r="F13657" s="31"/>
      <c r="G13657" s="31"/>
    </row>
    <row r="13658" spans="5:7" x14ac:dyDescent="0.25">
      <c r="E13658" s="31"/>
      <c r="F13658" s="31"/>
      <c r="G13658" s="31"/>
    </row>
    <row r="13659" spans="5:7" x14ac:dyDescent="0.25">
      <c r="E13659" s="31"/>
      <c r="F13659" s="31"/>
      <c r="G13659" s="31"/>
    </row>
    <row r="13660" spans="5:7" x14ac:dyDescent="0.25">
      <c r="E13660" s="31"/>
      <c r="F13660" s="31"/>
      <c r="G13660" s="31"/>
    </row>
    <row r="13661" spans="5:7" x14ac:dyDescent="0.25">
      <c r="E13661" s="31"/>
      <c r="F13661" s="31"/>
      <c r="G13661" s="31"/>
    </row>
    <row r="13662" spans="5:7" x14ac:dyDescent="0.25">
      <c r="E13662" s="31"/>
      <c r="F13662" s="31"/>
      <c r="G13662" s="31"/>
    </row>
    <row r="13663" spans="5:7" x14ac:dyDescent="0.25">
      <c r="E13663" s="31"/>
      <c r="F13663" s="31"/>
      <c r="G13663" s="31"/>
    </row>
    <row r="13664" spans="5:7" x14ac:dyDescent="0.25">
      <c r="E13664" s="31"/>
      <c r="F13664" s="31"/>
      <c r="G13664" s="31"/>
    </row>
    <row r="13665" spans="5:7" x14ac:dyDescent="0.25">
      <c r="E13665" s="31"/>
      <c r="F13665" s="31"/>
      <c r="G13665" s="31"/>
    </row>
    <row r="13666" spans="5:7" x14ac:dyDescent="0.25">
      <c r="E13666" s="31"/>
      <c r="F13666" s="31"/>
      <c r="G13666" s="31"/>
    </row>
    <row r="13667" spans="5:7" x14ac:dyDescent="0.25">
      <c r="E13667" s="31"/>
      <c r="F13667" s="31"/>
      <c r="G13667" s="31"/>
    </row>
    <row r="13668" spans="5:7" x14ac:dyDescent="0.25">
      <c r="E13668" s="31"/>
      <c r="F13668" s="31"/>
      <c r="G13668" s="31"/>
    </row>
    <row r="13669" spans="5:7" x14ac:dyDescent="0.25">
      <c r="E13669" s="31"/>
      <c r="F13669" s="31"/>
      <c r="G13669" s="31"/>
    </row>
    <row r="13670" spans="5:7" x14ac:dyDescent="0.25">
      <c r="E13670" s="31"/>
      <c r="F13670" s="31"/>
      <c r="G13670" s="31"/>
    </row>
    <row r="13671" spans="5:7" x14ac:dyDescent="0.25">
      <c r="E13671" s="31"/>
      <c r="F13671" s="31"/>
      <c r="G13671" s="31"/>
    </row>
    <row r="13672" spans="5:7" x14ac:dyDescent="0.25">
      <c r="E13672" s="31"/>
      <c r="F13672" s="31"/>
      <c r="G13672" s="31"/>
    </row>
    <row r="13673" spans="5:7" x14ac:dyDescent="0.25">
      <c r="E13673" s="31"/>
      <c r="F13673" s="31"/>
      <c r="G13673" s="31"/>
    </row>
    <row r="13674" spans="5:7" x14ac:dyDescent="0.25">
      <c r="E13674" s="31"/>
      <c r="F13674" s="31"/>
      <c r="G13674" s="31"/>
    </row>
    <row r="13675" spans="5:7" x14ac:dyDescent="0.25">
      <c r="E13675" s="31"/>
      <c r="F13675" s="31"/>
      <c r="G13675" s="31"/>
    </row>
    <row r="13676" spans="5:7" x14ac:dyDescent="0.25">
      <c r="E13676" s="31"/>
      <c r="F13676" s="31"/>
      <c r="G13676" s="31"/>
    </row>
    <row r="13677" spans="5:7" x14ac:dyDescent="0.25">
      <c r="E13677" s="31"/>
      <c r="F13677" s="31"/>
      <c r="G13677" s="31"/>
    </row>
    <row r="13678" spans="5:7" x14ac:dyDescent="0.25">
      <c r="E13678" s="31"/>
      <c r="F13678" s="31"/>
      <c r="G13678" s="31"/>
    </row>
    <row r="13679" spans="5:7" x14ac:dyDescent="0.25">
      <c r="E13679" s="31"/>
      <c r="F13679" s="31"/>
      <c r="G13679" s="31"/>
    </row>
    <row r="13680" spans="5:7" x14ac:dyDescent="0.25">
      <c r="E13680" s="31"/>
      <c r="F13680" s="31"/>
      <c r="G13680" s="31"/>
    </row>
    <row r="13681" spans="5:7" x14ac:dyDescent="0.25">
      <c r="E13681" s="31"/>
      <c r="F13681" s="31"/>
      <c r="G13681" s="31"/>
    </row>
    <row r="13682" spans="5:7" x14ac:dyDescent="0.25">
      <c r="E13682" s="31"/>
      <c r="F13682" s="31"/>
      <c r="G13682" s="31"/>
    </row>
    <row r="13683" spans="5:7" x14ac:dyDescent="0.25">
      <c r="E13683" s="31"/>
      <c r="F13683" s="31"/>
      <c r="G13683" s="31"/>
    </row>
    <row r="13684" spans="5:7" x14ac:dyDescent="0.25">
      <c r="E13684" s="31"/>
      <c r="F13684" s="31"/>
      <c r="G13684" s="31"/>
    </row>
    <row r="13685" spans="5:7" x14ac:dyDescent="0.25">
      <c r="E13685" s="31"/>
      <c r="F13685" s="31"/>
      <c r="G13685" s="31"/>
    </row>
    <row r="13686" spans="5:7" x14ac:dyDescent="0.25">
      <c r="E13686" s="31"/>
      <c r="F13686" s="31"/>
      <c r="G13686" s="31"/>
    </row>
    <row r="13687" spans="5:7" x14ac:dyDescent="0.25">
      <c r="E13687" s="31"/>
      <c r="F13687" s="31"/>
      <c r="G13687" s="31"/>
    </row>
    <row r="13688" spans="5:7" x14ac:dyDescent="0.25">
      <c r="E13688" s="31"/>
      <c r="F13688" s="31"/>
      <c r="G13688" s="31"/>
    </row>
    <row r="13689" spans="5:7" x14ac:dyDescent="0.25">
      <c r="E13689" s="31"/>
      <c r="F13689" s="31"/>
      <c r="G13689" s="31"/>
    </row>
    <row r="13690" spans="5:7" x14ac:dyDescent="0.25">
      <c r="E13690" s="31"/>
      <c r="F13690" s="31"/>
      <c r="G13690" s="31"/>
    </row>
    <row r="13691" spans="5:7" x14ac:dyDescent="0.25">
      <c r="E13691" s="31"/>
      <c r="F13691" s="31"/>
      <c r="G13691" s="31"/>
    </row>
    <row r="13692" spans="5:7" x14ac:dyDescent="0.25">
      <c r="E13692" s="31"/>
      <c r="F13692" s="31"/>
      <c r="G13692" s="31"/>
    </row>
    <row r="13693" spans="5:7" x14ac:dyDescent="0.25">
      <c r="E13693" s="31"/>
      <c r="F13693" s="31"/>
      <c r="G13693" s="31"/>
    </row>
    <row r="13694" spans="5:7" x14ac:dyDescent="0.25">
      <c r="E13694" s="31"/>
      <c r="F13694" s="31"/>
      <c r="G13694" s="31"/>
    </row>
    <row r="13695" spans="5:7" x14ac:dyDescent="0.25">
      <c r="E13695" s="31"/>
      <c r="F13695" s="31"/>
      <c r="G13695" s="31"/>
    </row>
    <row r="13696" spans="5:7" x14ac:dyDescent="0.25">
      <c r="E13696" s="31"/>
      <c r="F13696" s="31"/>
      <c r="G13696" s="31"/>
    </row>
    <row r="13697" spans="5:7" x14ac:dyDescent="0.25">
      <c r="E13697" s="31"/>
      <c r="F13697" s="31"/>
      <c r="G13697" s="31"/>
    </row>
    <row r="13698" spans="5:7" x14ac:dyDescent="0.25">
      <c r="E13698" s="31"/>
      <c r="F13698" s="31"/>
      <c r="G13698" s="31"/>
    </row>
    <row r="13699" spans="5:7" x14ac:dyDescent="0.25">
      <c r="E13699" s="31"/>
      <c r="F13699" s="31"/>
      <c r="G13699" s="31"/>
    </row>
    <row r="13700" spans="5:7" x14ac:dyDescent="0.25">
      <c r="E13700" s="31"/>
      <c r="F13700" s="31"/>
      <c r="G13700" s="31"/>
    </row>
    <row r="13701" spans="5:7" x14ac:dyDescent="0.25">
      <c r="E13701" s="31"/>
      <c r="F13701" s="31"/>
      <c r="G13701" s="31"/>
    </row>
    <row r="13702" spans="5:7" x14ac:dyDescent="0.25">
      <c r="E13702" s="31"/>
      <c r="F13702" s="31"/>
      <c r="G13702" s="31"/>
    </row>
    <row r="13703" spans="5:7" x14ac:dyDescent="0.25">
      <c r="E13703" s="31"/>
      <c r="F13703" s="31"/>
      <c r="G13703" s="31"/>
    </row>
    <row r="13704" spans="5:7" x14ac:dyDescent="0.25">
      <c r="E13704" s="31"/>
      <c r="F13704" s="31"/>
      <c r="G13704" s="31"/>
    </row>
    <row r="13705" spans="5:7" x14ac:dyDescent="0.25">
      <c r="E13705" s="31"/>
      <c r="F13705" s="31"/>
      <c r="G13705" s="31"/>
    </row>
    <row r="13706" spans="5:7" x14ac:dyDescent="0.25">
      <c r="E13706" s="31"/>
      <c r="F13706" s="31"/>
      <c r="G13706" s="31"/>
    </row>
    <row r="13707" spans="5:7" x14ac:dyDescent="0.25">
      <c r="E13707" s="31"/>
      <c r="F13707" s="31"/>
      <c r="G13707" s="31"/>
    </row>
    <row r="13708" spans="5:7" x14ac:dyDescent="0.25">
      <c r="E13708" s="31"/>
      <c r="F13708" s="31"/>
      <c r="G13708" s="31"/>
    </row>
    <row r="13709" spans="5:7" x14ac:dyDescent="0.25">
      <c r="E13709" s="31"/>
      <c r="F13709" s="31"/>
      <c r="G13709" s="31"/>
    </row>
    <row r="13710" spans="5:7" x14ac:dyDescent="0.25">
      <c r="E13710" s="31"/>
      <c r="F13710" s="31"/>
      <c r="G13710" s="31"/>
    </row>
    <row r="13711" spans="5:7" x14ac:dyDescent="0.25">
      <c r="E13711" s="31"/>
      <c r="F13711" s="31"/>
      <c r="G13711" s="31"/>
    </row>
    <row r="13712" spans="5:7" x14ac:dyDescent="0.25">
      <c r="E13712" s="31"/>
      <c r="F13712" s="31"/>
      <c r="G13712" s="31"/>
    </row>
    <row r="13713" spans="5:7" x14ac:dyDescent="0.25">
      <c r="E13713" s="31"/>
      <c r="F13713" s="31"/>
      <c r="G13713" s="31"/>
    </row>
    <row r="13714" spans="5:7" x14ac:dyDescent="0.25">
      <c r="E13714" s="31"/>
      <c r="F13714" s="31"/>
      <c r="G13714" s="31"/>
    </row>
    <row r="13715" spans="5:7" x14ac:dyDescent="0.25">
      <c r="E13715" s="31"/>
      <c r="F13715" s="31"/>
      <c r="G13715" s="31"/>
    </row>
    <row r="13716" spans="5:7" x14ac:dyDescent="0.25">
      <c r="E13716" s="31"/>
      <c r="F13716" s="31"/>
      <c r="G13716" s="31"/>
    </row>
    <row r="13717" spans="5:7" x14ac:dyDescent="0.25">
      <c r="E13717" s="31"/>
      <c r="F13717" s="31"/>
      <c r="G13717" s="31"/>
    </row>
    <row r="13718" spans="5:7" x14ac:dyDescent="0.25">
      <c r="E13718" s="31"/>
      <c r="F13718" s="31"/>
      <c r="G13718" s="31"/>
    </row>
    <row r="13719" spans="5:7" x14ac:dyDescent="0.25">
      <c r="E13719" s="31"/>
      <c r="F13719" s="31"/>
      <c r="G13719" s="31"/>
    </row>
    <row r="13720" spans="5:7" x14ac:dyDescent="0.25">
      <c r="E13720" s="31"/>
      <c r="F13720" s="31"/>
      <c r="G13720" s="31"/>
    </row>
    <row r="13721" spans="5:7" x14ac:dyDescent="0.25">
      <c r="E13721" s="31"/>
      <c r="F13721" s="31"/>
      <c r="G13721" s="31"/>
    </row>
    <row r="13722" spans="5:7" x14ac:dyDescent="0.25">
      <c r="E13722" s="31"/>
      <c r="F13722" s="31"/>
      <c r="G13722" s="31"/>
    </row>
    <row r="13723" spans="5:7" x14ac:dyDescent="0.25">
      <c r="E13723" s="31"/>
      <c r="F13723" s="31"/>
      <c r="G13723" s="31"/>
    </row>
    <row r="13724" spans="5:7" x14ac:dyDescent="0.25">
      <c r="E13724" s="31"/>
      <c r="F13724" s="31"/>
      <c r="G13724" s="31"/>
    </row>
    <row r="13725" spans="5:7" x14ac:dyDescent="0.25">
      <c r="E13725" s="31"/>
      <c r="F13725" s="31"/>
      <c r="G13725" s="31"/>
    </row>
    <row r="13726" spans="5:7" x14ac:dyDescent="0.25">
      <c r="E13726" s="31"/>
      <c r="F13726" s="31"/>
      <c r="G13726" s="31"/>
    </row>
    <row r="13727" spans="5:7" x14ac:dyDescent="0.25">
      <c r="E13727" s="31"/>
      <c r="F13727" s="31"/>
      <c r="G13727" s="31"/>
    </row>
    <row r="13728" spans="5:7" x14ac:dyDescent="0.25">
      <c r="E13728" s="31"/>
      <c r="F13728" s="31"/>
      <c r="G13728" s="31"/>
    </row>
    <row r="13729" spans="5:7" x14ac:dyDescent="0.25">
      <c r="E13729" s="31"/>
      <c r="F13729" s="31"/>
      <c r="G13729" s="31"/>
    </row>
    <row r="13730" spans="5:7" x14ac:dyDescent="0.25">
      <c r="E13730" s="31"/>
      <c r="F13730" s="31"/>
      <c r="G13730" s="31"/>
    </row>
    <row r="13731" spans="5:7" x14ac:dyDescent="0.25">
      <c r="E13731" s="31"/>
      <c r="F13731" s="31"/>
      <c r="G13731" s="31"/>
    </row>
    <row r="13732" spans="5:7" x14ac:dyDescent="0.25">
      <c r="E13732" s="31"/>
      <c r="F13732" s="31"/>
      <c r="G13732" s="31"/>
    </row>
    <row r="13733" spans="5:7" x14ac:dyDescent="0.25">
      <c r="E13733" s="31"/>
      <c r="F13733" s="31"/>
      <c r="G13733" s="31"/>
    </row>
    <row r="13734" spans="5:7" x14ac:dyDescent="0.25">
      <c r="E13734" s="31"/>
      <c r="F13734" s="31"/>
      <c r="G13734" s="31"/>
    </row>
    <row r="13735" spans="5:7" x14ac:dyDescent="0.25">
      <c r="E13735" s="31"/>
      <c r="F13735" s="31"/>
      <c r="G13735" s="31"/>
    </row>
    <row r="13736" spans="5:7" x14ac:dyDescent="0.25">
      <c r="E13736" s="31"/>
      <c r="F13736" s="31"/>
      <c r="G13736" s="31"/>
    </row>
    <row r="13737" spans="5:7" x14ac:dyDescent="0.25">
      <c r="E13737" s="31"/>
      <c r="F13737" s="31"/>
      <c r="G13737" s="31"/>
    </row>
    <row r="13738" spans="5:7" x14ac:dyDescent="0.25">
      <c r="E13738" s="31"/>
      <c r="F13738" s="31"/>
      <c r="G13738" s="31"/>
    </row>
    <row r="13739" spans="5:7" x14ac:dyDescent="0.25">
      <c r="E13739" s="31"/>
      <c r="F13739" s="31"/>
      <c r="G13739" s="31"/>
    </row>
    <row r="13740" spans="5:7" x14ac:dyDescent="0.25">
      <c r="E13740" s="31"/>
      <c r="F13740" s="31"/>
      <c r="G13740" s="31"/>
    </row>
    <row r="13741" spans="5:7" x14ac:dyDescent="0.25">
      <c r="E13741" s="31"/>
      <c r="F13741" s="31"/>
      <c r="G13741" s="31"/>
    </row>
    <row r="13742" spans="5:7" x14ac:dyDescent="0.25">
      <c r="E13742" s="31"/>
      <c r="F13742" s="31"/>
      <c r="G13742" s="31"/>
    </row>
    <row r="13743" spans="5:7" x14ac:dyDescent="0.25">
      <c r="E13743" s="31"/>
      <c r="F13743" s="31"/>
      <c r="G13743" s="31"/>
    </row>
    <row r="13744" spans="5:7" x14ac:dyDescent="0.25">
      <c r="E13744" s="31"/>
      <c r="F13744" s="31"/>
      <c r="G13744" s="31"/>
    </row>
    <row r="13745" spans="5:7" x14ac:dyDescent="0.25">
      <c r="E13745" s="31"/>
      <c r="F13745" s="31"/>
      <c r="G13745" s="31"/>
    </row>
    <row r="13746" spans="5:7" x14ac:dyDescent="0.25">
      <c r="E13746" s="31"/>
      <c r="F13746" s="31"/>
      <c r="G13746" s="31"/>
    </row>
    <row r="13747" spans="5:7" x14ac:dyDescent="0.25">
      <c r="E13747" s="31"/>
      <c r="F13747" s="31"/>
      <c r="G13747" s="31"/>
    </row>
    <row r="13748" spans="5:7" x14ac:dyDescent="0.25">
      <c r="E13748" s="31"/>
      <c r="F13748" s="31"/>
      <c r="G13748" s="31"/>
    </row>
    <row r="13749" spans="5:7" x14ac:dyDescent="0.25">
      <c r="E13749" s="31"/>
      <c r="F13749" s="31"/>
      <c r="G13749" s="31"/>
    </row>
    <row r="13750" spans="5:7" x14ac:dyDescent="0.25">
      <c r="E13750" s="31"/>
      <c r="F13750" s="31"/>
      <c r="G13750" s="31"/>
    </row>
    <row r="13751" spans="5:7" x14ac:dyDescent="0.25">
      <c r="E13751" s="31"/>
      <c r="F13751" s="31"/>
      <c r="G13751" s="31"/>
    </row>
    <row r="13752" spans="5:7" x14ac:dyDescent="0.25">
      <c r="E13752" s="31"/>
      <c r="F13752" s="31"/>
      <c r="G13752" s="31"/>
    </row>
    <row r="13753" spans="5:7" x14ac:dyDescent="0.25">
      <c r="E13753" s="31"/>
      <c r="F13753" s="31"/>
      <c r="G13753" s="31"/>
    </row>
    <row r="13754" spans="5:7" x14ac:dyDescent="0.25">
      <c r="E13754" s="31"/>
      <c r="F13754" s="31"/>
      <c r="G13754" s="31"/>
    </row>
    <row r="13755" spans="5:7" x14ac:dyDescent="0.25">
      <c r="E13755" s="31"/>
      <c r="F13755" s="31"/>
      <c r="G13755" s="31"/>
    </row>
    <row r="13756" spans="5:7" x14ac:dyDescent="0.25">
      <c r="E13756" s="31"/>
      <c r="F13756" s="31"/>
      <c r="G13756" s="31"/>
    </row>
    <row r="13757" spans="5:7" x14ac:dyDescent="0.25">
      <c r="E13757" s="31"/>
      <c r="F13757" s="31"/>
      <c r="G13757" s="31"/>
    </row>
    <row r="13758" spans="5:7" x14ac:dyDescent="0.25">
      <c r="E13758" s="31"/>
      <c r="F13758" s="31"/>
      <c r="G13758" s="31"/>
    </row>
    <row r="13759" spans="5:7" x14ac:dyDescent="0.25">
      <c r="E13759" s="31"/>
      <c r="F13759" s="31"/>
      <c r="G13759" s="31"/>
    </row>
    <row r="13760" spans="5:7" x14ac:dyDescent="0.25">
      <c r="E13760" s="31"/>
      <c r="F13760" s="31"/>
      <c r="G13760" s="31"/>
    </row>
    <row r="13761" spans="5:7" x14ac:dyDescent="0.25">
      <c r="E13761" s="31"/>
      <c r="F13761" s="31"/>
      <c r="G13761" s="31"/>
    </row>
    <row r="13762" spans="5:7" x14ac:dyDescent="0.25">
      <c r="E13762" s="31"/>
      <c r="F13762" s="31"/>
      <c r="G13762" s="31"/>
    </row>
    <row r="13763" spans="5:7" x14ac:dyDescent="0.25">
      <c r="E13763" s="31"/>
      <c r="F13763" s="31"/>
      <c r="G13763" s="31"/>
    </row>
    <row r="13764" spans="5:7" x14ac:dyDescent="0.25">
      <c r="E13764" s="31"/>
      <c r="F13764" s="31"/>
      <c r="G13764" s="31"/>
    </row>
    <row r="13765" spans="5:7" x14ac:dyDescent="0.25">
      <c r="E13765" s="31"/>
      <c r="F13765" s="31"/>
      <c r="G13765" s="31"/>
    </row>
    <row r="13766" spans="5:7" x14ac:dyDescent="0.25">
      <c r="E13766" s="31"/>
      <c r="F13766" s="31"/>
      <c r="G13766" s="31"/>
    </row>
    <row r="13767" spans="5:7" x14ac:dyDescent="0.25">
      <c r="E13767" s="31"/>
      <c r="F13767" s="31"/>
      <c r="G13767" s="31"/>
    </row>
    <row r="13768" spans="5:7" x14ac:dyDescent="0.25">
      <c r="E13768" s="31"/>
      <c r="F13768" s="31"/>
      <c r="G13768" s="31"/>
    </row>
    <row r="13769" spans="5:7" x14ac:dyDescent="0.25">
      <c r="E13769" s="31"/>
      <c r="F13769" s="31"/>
      <c r="G13769" s="31"/>
    </row>
    <row r="13770" spans="5:7" x14ac:dyDescent="0.25">
      <c r="E13770" s="31"/>
      <c r="F13770" s="31"/>
      <c r="G13770" s="31"/>
    </row>
    <row r="13771" spans="5:7" x14ac:dyDescent="0.25">
      <c r="E13771" s="31"/>
      <c r="F13771" s="31"/>
      <c r="G13771" s="31"/>
    </row>
    <row r="13772" spans="5:7" x14ac:dyDescent="0.25">
      <c r="E13772" s="31"/>
      <c r="F13772" s="31"/>
      <c r="G13772" s="31"/>
    </row>
    <row r="13773" spans="5:7" x14ac:dyDescent="0.25">
      <c r="E13773" s="31"/>
      <c r="F13773" s="31"/>
      <c r="G13773" s="31"/>
    </row>
    <row r="13774" spans="5:7" x14ac:dyDescent="0.25">
      <c r="E13774" s="31"/>
      <c r="F13774" s="31"/>
      <c r="G13774" s="31"/>
    </row>
    <row r="13775" spans="5:7" x14ac:dyDescent="0.25">
      <c r="E13775" s="31"/>
      <c r="F13775" s="31"/>
      <c r="G13775" s="31"/>
    </row>
    <row r="13776" spans="5:7" x14ac:dyDescent="0.25">
      <c r="E13776" s="31"/>
      <c r="F13776" s="31"/>
      <c r="G13776" s="31"/>
    </row>
    <row r="13777" spans="5:7" x14ac:dyDescent="0.25">
      <c r="E13777" s="31"/>
      <c r="F13777" s="31"/>
      <c r="G13777" s="31"/>
    </row>
    <row r="13778" spans="5:7" x14ac:dyDescent="0.25">
      <c r="E13778" s="31"/>
      <c r="F13778" s="31"/>
      <c r="G13778" s="31"/>
    </row>
    <row r="13779" spans="5:7" x14ac:dyDescent="0.25">
      <c r="E13779" s="31"/>
      <c r="F13779" s="31"/>
      <c r="G13779" s="31"/>
    </row>
    <row r="13780" spans="5:7" x14ac:dyDescent="0.25">
      <c r="E13780" s="31"/>
      <c r="F13780" s="31"/>
      <c r="G13780" s="31"/>
    </row>
    <row r="13781" spans="5:7" x14ac:dyDescent="0.25">
      <c r="E13781" s="31"/>
      <c r="F13781" s="31"/>
      <c r="G13781" s="31"/>
    </row>
    <row r="13782" spans="5:7" x14ac:dyDescent="0.25">
      <c r="E13782" s="31"/>
      <c r="F13782" s="31"/>
      <c r="G13782" s="31"/>
    </row>
    <row r="13783" spans="5:7" x14ac:dyDescent="0.25">
      <c r="E13783" s="31"/>
      <c r="F13783" s="31"/>
      <c r="G13783" s="31"/>
    </row>
    <row r="13784" spans="5:7" x14ac:dyDescent="0.25">
      <c r="E13784" s="31"/>
      <c r="F13784" s="31"/>
      <c r="G13784" s="31"/>
    </row>
    <row r="13785" spans="5:7" x14ac:dyDescent="0.25">
      <c r="E13785" s="31"/>
      <c r="F13785" s="31"/>
      <c r="G13785" s="31"/>
    </row>
    <row r="13786" spans="5:7" x14ac:dyDescent="0.25">
      <c r="E13786" s="31"/>
      <c r="F13786" s="31"/>
      <c r="G13786" s="31"/>
    </row>
    <row r="13787" spans="5:7" x14ac:dyDescent="0.25">
      <c r="E13787" s="31"/>
      <c r="F13787" s="31"/>
      <c r="G13787" s="31"/>
    </row>
    <row r="13788" spans="5:7" x14ac:dyDescent="0.25">
      <c r="E13788" s="31"/>
      <c r="F13788" s="31"/>
      <c r="G13788" s="31"/>
    </row>
    <row r="13789" spans="5:7" x14ac:dyDescent="0.25">
      <c r="E13789" s="31"/>
      <c r="F13789" s="31"/>
      <c r="G13789" s="31"/>
    </row>
    <row r="13790" spans="5:7" x14ac:dyDescent="0.25">
      <c r="E13790" s="31"/>
      <c r="F13790" s="31"/>
      <c r="G13790" s="31"/>
    </row>
    <row r="13791" spans="5:7" x14ac:dyDescent="0.25">
      <c r="E13791" s="31"/>
      <c r="F13791" s="31"/>
      <c r="G13791" s="31"/>
    </row>
    <row r="13792" spans="5:7" x14ac:dyDescent="0.25">
      <c r="E13792" s="31"/>
      <c r="F13792" s="31"/>
      <c r="G13792" s="31"/>
    </row>
    <row r="13793" spans="5:7" x14ac:dyDescent="0.25">
      <c r="E13793" s="31"/>
      <c r="F13793" s="31"/>
      <c r="G13793" s="31"/>
    </row>
    <row r="13794" spans="5:7" x14ac:dyDescent="0.25">
      <c r="E13794" s="31"/>
      <c r="F13794" s="31"/>
      <c r="G13794" s="31"/>
    </row>
    <row r="13795" spans="5:7" x14ac:dyDescent="0.25">
      <c r="E13795" s="31"/>
      <c r="F13795" s="31"/>
      <c r="G13795" s="31"/>
    </row>
    <row r="13796" spans="5:7" x14ac:dyDescent="0.25">
      <c r="E13796" s="31"/>
      <c r="F13796" s="31"/>
      <c r="G13796" s="31"/>
    </row>
    <row r="13797" spans="5:7" x14ac:dyDescent="0.25">
      <c r="E13797" s="31"/>
      <c r="F13797" s="31"/>
      <c r="G13797" s="31"/>
    </row>
    <row r="13798" spans="5:7" x14ac:dyDescent="0.25">
      <c r="E13798" s="31"/>
      <c r="F13798" s="31"/>
      <c r="G13798" s="31"/>
    </row>
    <row r="13799" spans="5:7" x14ac:dyDescent="0.25">
      <c r="E13799" s="31"/>
      <c r="F13799" s="31"/>
      <c r="G13799" s="31"/>
    </row>
    <row r="13800" spans="5:7" x14ac:dyDescent="0.25">
      <c r="E13800" s="31"/>
      <c r="F13800" s="31"/>
      <c r="G13800" s="31"/>
    </row>
    <row r="13801" spans="5:7" x14ac:dyDescent="0.25">
      <c r="E13801" s="31"/>
      <c r="F13801" s="31"/>
      <c r="G13801" s="31"/>
    </row>
    <row r="13802" spans="5:7" x14ac:dyDescent="0.25">
      <c r="E13802" s="31"/>
      <c r="F13802" s="31"/>
      <c r="G13802" s="31"/>
    </row>
    <row r="13803" spans="5:7" x14ac:dyDescent="0.25">
      <c r="E13803" s="31"/>
      <c r="F13803" s="31"/>
      <c r="G13803" s="31"/>
    </row>
    <row r="13804" spans="5:7" x14ac:dyDescent="0.25">
      <c r="E13804" s="31"/>
      <c r="F13804" s="31"/>
      <c r="G13804" s="31"/>
    </row>
    <row r="13805" spans="5:7" x14ac:dyDescent="0.25">
      <c r="E13805" s="31"/>
      <c r="F13805" s="31"/>
      <c r="G13805" s="31"/>
    </row>
    <row r="13806" spans="5:7" x14ac:dyDescent="0.25">
      <c r="E13806" s="31"/>
      <c r="F13806" s="31"/>
      <c r="G13806" s="31"/>
    </row>
    <row r="13807" spans="5:7" x14ac:dyDescent="0.25">
      <c r="E13807" s="31"/>
      <c r="F13807" s="31"/>
      <c r="G13807" s="31"/>
    </row>
    <row r="13808" spans="5:7" x14ac:dyDescent="0.25">
      <c r="E13808" s="31"/>
      <c r="F13808" s="31"/>
      <c r="G13808" s="31"/>
    </row>
    <row r="13809" spans="5:7" x14ac:dyDescent="0.25">
      <c r="E13809" s="31"/>
      <c r="F13809" s="31"/>
      <c r="G13809" s="31"/>
    </row>
    <row r="13810" spans="5:7" x14ac:dyDescent="0.25">
      <c r="E13810" s="31"/>
      <c r="F13810" s="31"/>
      <c r="G13810" s="31"/>
    </row>
    <row r="13811" spans="5:7" x14ac:dyDescent="0.25">
      <c r="E13811" s="31"/>
      <c r="F13811" s="31"/>
      <c r="G13811" s="31"/>
    </row>
    <row r="13812" spans="5:7" x14ac:dyDescent="0.25">
      <c r="E13812" s="31"/>
      <c r="F13812" s="31"/>
      <c r="G13812" s="31"/>
    </row>
    <row r="13813" spans="5:7" x14ac:dyDescent="0.25">
      <c r="E13813" s="31"/>
      <c r="F13813" s="31"/>
      <c r="G13813" s="31"/>
    </row>
    <row r="13814" spans="5:7" x14ac:dyDescent="0.25">
      <c r="E13814" s="31"/>
      <c r="F13814" s="31"/>
      <c r="G13814" s="31"/>
    </row>
    <row r="13815" spans="5:7" x14ac:dyDescent="0.25">
      <c r="E13815" s="31"/>
      <c r="F13815" s="31"/>
      <c r="G13815" s="31"/>
    </row>
    <row r="13816" spans="5:7" x14ac:dyDescent="0.25">
      <c r="E13816" s="31"/>
      <c r="F13816" s="31"/>
      <c r="G13816" s="31"/>
    </row>
    <row r="13817" spans="5:7" x14ac:dyDescent="0.25">
      <c r="E13817" s="31"/>
      <c r="F13817" s="31"/>
      <c r="G13817" s="31"/>
    </row>
    <row r="13818" spans="5:7" x14ac:dyDescent="0.25">
      <c r="E13818" s="31"/>
      <c r="F13818" s="31"/>
      <c r="G13818" s="31"/>
    </row>
    <row r="13819" spans="5:7" x14ac:dyDescent="0.25">
      <c r="E13819" s="31"/>
      <c r="F13819" s="31"/>
      <c r="G13819" s="31"/>
    </row>
    <row r="13820" spans="5:7" x14ac:dyDescent="0.25">
      <c r="E13820" s="31"/>
      <c r="F13820" s="31"/>
      <c r="G13820" s="31"/>
    </row>
    <row r="13821" spans="5:7" x14ac:dyDescent="0.25">
      <c r="E13821" s="31"/>
      <c r="F13821" s="31"/>
      <c r="G13821" s="31"/>
    </row>
    <row r="13822" spans="5:7" x14ac:dyDescent="0.25">
      <c r="E13822" s="31"/>
      <c r="F13822" s="31"/>
      <c r="G13822" s="31"/>
    </row>
    <row r="13823" spans="5:7" x14ac:dyDescent="0.25">
      <c r="E13823" s="31"/>
      <c r="F13823" s="31"/>
      <c r="G13823" s="31"/>
    </row>
    <row r="13824" spans="5:7" x14ac:dyDescent="0.25">
      <c r="E13824" s="31"/>
      <c r="F13824" s="31"/>
      <c r="G13824" s="31"/>
    </row>
    <row r="13825" spans="5:7" x14ac:dyDescent="0.25">
      <c r="E13825" s="31"/>
      <c r="F13825" s="31"/>
      <c r="G13825" s="31"/>
    </row>
    <row r="13826" spans="5:7" x14ac:dyDescent="0.25">
      <c r="E13826" s="31"/>
      <c r="F13826" s="31"/>
      <c r="G13826" s="31"/>
    </row>
    <row r="13827" spans="5:7" x14ac:dyDescent="0.25">
      <c r="E13827" s="31"/>
      <c r="F13827" s="31"/>
      <c r="G13827" s="31"/>
    </row>
    <row r="13828" spans="5:7" x14ac:dyDescent="0.25">
      <c r="E13828" s="31"/>
      <c r="F13828" s="31"/>
      <c r="G13828" s="31"/>
    </row>
    <row r="13829" spans="5:7" x14ac:dyDescent="0.25">
      <c r="E13829" s="31"/>
      <c r="F13829" s="31"/>
      <c r="G13829" s="31"/>
    </row>
    <row r="13830" spans="5:7" x14ac:dyDescent="0.25">
      <c r="E13830" s="31"/>
      <c r="F13830" s="31"/>
      <c r="G13830" s="31"/>
    </row>
    <row r="13831" spans="5:7" x14ac:dyDescent="0.25">
      <c r="E13831" s="31"/>
      <c r="F13831" s="31"/>
      <c r="G13831" s="31"/>
    </row>
    <row r="13832" spans="5:7" x14ac:dyDescent="0.25">
      <c r="E13832" s="31"/>
      <c r="F13832" s="31"/>
      <c r="G13832" s="31"/>
    </row>
    <row r="13833" spans="5:7" x14ac:dyDescent="0.25">
      <c r="E13833" s="31"/>
      <c r="F13833" s="31"/>
      <c r="G13833" s="31"/>
    </row>
    <row r="13834" spans="5:7" x14ac:dyDescent="0.25">
      <c r="E13834" s="31"/>
      <c r="F13834" s="31"/>
      <c r="G13834" s="31"/>
    </row>
    <row r="13835" spans="5:7" x14ac:dyDescent="0.25">
      <c r="E13835" s="31"/>
      <c r="F13835" s="31"/>
      <c r="G13835" s="31"/>
    </row>
    <row r="13836" spans="5:7" x14ac:dyDescent="0.25">
      <c r="E13836" s="31"/>
      <c r="F13836" s="31"/>
      <c r="G13836" s="31"/>
    </row>
    <row r="13837" spans="5:7" x14ac:dyDescent="0.25">
      <c r="E13837" s="31"/>
      <c r="F13837" s="31"/>
      <c r="G13837" s="31"/>
    </row>
    <row r="13838" spans="5:7" x14ac:dyDescent="0.25">
      <c r="E13838" s="31"/>
      <c r="F13838" s="31"/>
      <c r="G13838" s="31"/>
    </row>
    <row r="13839" spans="5:7" x14ac:dyDescent="0.25">
      <c r="E13839" s="31"/>
      <c r="F13839" s="31"/>
      <c r="G13839" s="31"/>
    </row>
    <row r="13840" spans="5:7" x14ac:dyDescent="0.25">
      <c r="E13840" s="31"/>
      <c r="F13840" s="31"/>
      <c r="G13840" s="31"/>
    </row>
    <row r="13841" spans="5:7" x14ac:dyDescent="0.25">
      <c r="E13841" s="31"/>
      <c r="F13841" s="31"/>
      <c r="G13841" s="31"/>
    </row>
    <row r="13842" spans="5:7" x14ac:dyDescent="0.25">
      <c r="E13842" s="31"/>
      <c r="F13842" s="31"/>
      <c r="G13842" s="31"/>
    </row>
    <row r="13843" spans="5:7" x14ac:dyDescent="0.25">
      <c r="E13843" s="31"/>
      <c r="F13843" s="31"/>
      <c r="G13843" s="31"/>
    </row>
    <row r="13844" spans="5:7" x14ac:dyDescent="0.25">
      <c r="E13844" s="31"/>
      <c r="F13844" s="31"/>
      <c r="G13844" s="31"/>
    </row>
    <row r="13845" spans="5:7" x14ac:dyDescent="0.25">
      <c r="E13845" s="31"/>
      <c r="F13845" s="31"/>
      <c r="G13845" s="31"/>
    </row>
    <row r="13846" spans="5:7" x14ac:dyDescent="0.25">
      <c r="E13846" s="31"/>
      <c r="F13846" s="31"/>
      <c r="G13846" s="31"/>
    </row>
    <row r="13847" spans="5:7" x14ac:dyDescent="0.25">
      <c r="E13847" s="31"/>
      <c r="F13847" s="31"/>
      <c r="G13847" s="31"/>
    </row>
    <row r="13848" spans="5:7" x14ac:dyDescent="0.25">
      <c r="E13848" s="31"/>
      <c r="F13848" s="31"/>
      <c r="G13848" s="31"/>
    </row>
    <row r="13849" spans="5:7" x14ac:dyDescent="0.25">
      <c r="E13849" s="31"/>
      <c r="F13849" s="31"/>
      <c r="G13849" s="31"/>
    </row>
    <row r="13850" spans="5:7" x14ac:dyDescent="0.25">
      <c r="E13850" s="31"/>
      <c r="F13850" s="31"/>
      <c r="G13850" s="31"/>
    </row>
    <row r="13851" spans="5:7" x14ac:dyDescent="0.25">
      <c r="E13851" s="31"/>
      <c r="F13851" s="31"/>
      <c r="G13851" s="31"/>
    </row>
    <row r="13852" spans="5:7" x14ac:dyDescent="0.25">
      <c r="E13852" s="31"/>
      <c r="F13852" s="31"/>
      <c r="G13852" s="31"/>
    </row>
    <row r="13853" spans="5:7" x14ac:dyDescent="0.25">
      <c r="E13853" s="31"/>
      <c r="F13853" s="31"/>
      <c r="G13853" s="31"/>
    </row>
    <row r="13854" spans="5:7" x14ac:dyDescent="0.25">
      <c r="E13854" s="31"/>
      <c r="F13854" s="31"/>
      <c r="G13854" s="31"/>
    </row>
    <row r="13855" spans="5:7" x14ac:dyDescent="0.25">
      <c r="E13855" s="31"/>
      <c r="F13855" s="31"/>
      <c r="G13855" s="31"/>
    </row>
    <row r="13856" spans="5:7" x14ac:dyDescent="0.25">
      <c r="E13856" s="31"/>
      <c r="F13856" s="31"/>
      <c r="G13856" s="31"/>
    </row>
    <row r="13857" spans="5:7" x14ac:dyDescent="0.25">
      <c r="E13857" s="31"/>
      <c r="F13857" s="31"/>
      <c r="G13857" s="31"/>
    </row>
    <row r="13858" spans="5:7" x14ac:dyDescent="0.25">
      <c r="E13858" s="31"/>
      <c r="F13858" s="31"/>
      <c r="G13858" s="31"/>
    </row>
    <row r="13859" spans="5:7" x14ac:dyDescent="0.25">
      <c r="E13859" s="31"/>
      <c r="F13859" s="31"/>
      <c r="G13859" s="31"/>
    </row>
    <row r="13860" spans="5:7" x14ac:dyDescent="0.25">
      <c r="E13860" s="31"/>
      <c r="F13860" s="31"/>
      <c r="G13860" s="31"/>
    </row>
    <row r="13861" spans="5:7" x14ac:dyDescent="0.25">
      <c r="E13861" s="31"/>
      <c r="F13861" s="31"/>
      <c r="G13861" s="31"/>
    </row>
    <row r="13862" spans="5:7" x14ac:dyDescent="0.25">
      <c r="E13862" s="31"/>
      <c r="F13862" s="31"/>
      <c r="G13862" s="31"/>
    </row>
    <row r="13863" spans="5:7" x14ac:dyDescent="0.25">
      <c r="E13863" s="31"/>
      <c r="F13863" s="31"/>
      <c r="G13863" s="31"/>
    </row>
    <row r="13864" spans="5:7" x14ac:dyDescent="0.25">
      <c r="E13864" s="31"/>
      <c r="F13864" s="31"/>
      <c r="G13864" s="31"/>
    </row>
    <row r="13865" spans="5:7" x14ac:dyDescent="0.25">
      <c r="E13865" s="31"/>
      <c r="F13865" s="31"/>
      <c r="G13865" s="31"/>
    </row>
    <row r="13866" spans="5:7" x14ac:dyDescent="0.25">
      <c r="E13866" s="31"/>
      <c r="F13866" s="31"/>
      <c r="G13866" s="31"/>
    </row>
    <row r="13867" spans="5:7" x14ac:dyDescent="0.25">
      <c r="E13867" s="31"/>
      <c r="F13867" s="31"/>
      <c r="G13867" s="31"/>
    </row>
    <row r="13868" spans="5:7" x14ac:dyDescent="0.25">
      <c r="E13868" s="31"/>
      <c r="F13868" s="31"/>
      <c r="G13868" s="31"/>
    </row>
    <row r="13869" spans="5:7" x14ac:dyDescent="0.25">
      <c r="E13869" s="31"/>
      <c r="F13869" s="31"/>
      <c r="G13869" s="31"/>
    </row>
    <row r="13870" spans="5:7" x14ac:dyDescent="0.25">
      <c r="E13870" s="31"/>
      <c r="F13870" s="31"/>
      <c r="G13870" s="31"/>
    </row>
    <row r="13871" spans="5:7" x14ac:dyDescent="0.25">
      <c r="E13871" s="31"/>
      <c r="F13871" s="31"/>
      <c r="G13871" s="31"/>
    </row>
    <row r="13872" spans="5:7" x14ac:dyDescent="0.25">
      <c r="E13872" s="31"/>
      <c r="F13872" s="31"/>
      <c r="G13872" s="31"/>
    </row>
    <row r="13873" spans="5:7" x14ac:dyDescent="0.25">
      <c r="E13873" s="31"/>
      <c r="F13873" s="31"/>
      <c r="G13873" s="31"/>
    </row>
    <row r="13874" spans="5:7" x14ac:dyDescent="0.25">
      <c r="E13874" s="31"/>
      <c r="F13874" s="31"/>
      <c r="G13874" s="31"/>
    </row>
    <row r="13875" spans="5:7" x14ac:dyDescent="0.25">
      <c r="E13875" s="31"/>
      <c r="F13875" s="31"/>
      <c r="G13875" s="31"/>
    </row>
    <row r="13876" spans="5:7" x14ac:dyDescent="0.25">
      <c r="E13876" s="31"/>
      <c r="F13876" s="31"/>
      <c r="G13876" s="31"/>
    </row>
    <row r="13877" spans="5:7" x14ac:dyDescent="0.25">
      <c r="E13877" s="31"/>
      <c r="F13877" s="31"/>
      <c r="G13877" s="31"/>
    </row>
    <row r="13878" spans="5:7" x14ac:dyDescent="0.25">
      <c r="E13878" s="31"/>
      <c r="F13878" s="31"/>
      <c r="G13878" s="31"/>
    </row>
    <row r="13879" spans="5:7" x14ac:dyDescent="0.25">
      <c r="E13879" s="31"/>
      <c r="F13879" s="31"/>
      <c r="G13879" s="31"/>
    </row>
    <row r="13880" spans="5:7" x14ac:dyDescent="0.25">
      <c r="E13880" s="31"/>
      <c r="F13880" s="31"/>
      <c r="G13880" s="31"/>
    </row>
    <row r="13881" spans="5:7" x14ac:dyDescent="0.25">
      <c r="E13881" s="31"/>
      <c r="F13881" s="31"/>
      <c r="G13881" s="31"/>
    </row>
    <row r="13882" spans="5:7" x14ac:dyDescent="0.25">
      <c r="E13882" s="31"/>
      <c r="F13882" s="31"/>
      <c r="G13882" s="31"/>
    </row>
    <row r="13883" spans="5:7" x14ac:dyDescent="0.25">
      <c r="E13883" s="31"/>
      <c r="F13883" s="31"/>
      <c r="G13883" s="31"/>
    </row>
    <row r="13884" spans="5:7" x14ac:dyDescent="0.25">
      <c r="E13884" s="31"/>
      <c r="F13884" s="31"/>
      <c r="G13884" s="31"/>
    </row>
    <row r="13885" spans="5:7" x14ac:dyDescent="0.25">
      <c r="E13885" s="31"/>
      <c r="F13885" s="31"/>
      <c r="G13885" s="31"/>
    </row>
    <row r="13886" spans="5:7" x14ac:dyDescent="0.25">
      <c r="E13886" s="31"/>
      <c r="F13886" s="31"/>
      <c r="G13886" s="31"/>
    </row>
    <row r="13887" spans="5:7" x14ac:dyDescent="0.25">
      <c r="E13887" s="31"/>
      <c r="F13887" s="31"/>
      <c r="G13887" s="31"/>
    </row>
    <row r="13888" spans="5:7" x14ac:dyDescent="0.25">
      <c r="E13888" s="31"/>
      <c r="F13888" s="31"/>
      <c r="G13888" s="31"/>
    </row>
    <row r="13889" spans="5:7" x14ac:dyDescent="0.25">
      <c r="E13889" s="31"/>
      <c r="F13889" s="31"/>
      <c r="G13889" s="31"/>
    </row>
    <row r="13890" spans="5:7" x14ac:dyDescent="0.25">
      <c r="E13890" s="31"/>
      <c r="F13890" s="31"/>
      <c r="G13890" s="31"/>
    </row>
    <row r="13891" spans="5:7" x14ac:dyDescent="0.25">
      <c r="E13891" s="31"/>
      <c r="F13891" s="31"/>
      <c r="G13891" s="31"/>
    </row>
    <row r="13892" spans="5:7" x14ac:dyDescent="0.25">
      <c r="E13892" s="31"/>
      <c r="F13892" s="31"/>
      <c r="G13892" s="31"/>
    </row>
    <row r="13893" spans="5:7" x14ac:dyDescent="0.25">
      <c r="E13893" s="31"/>
      <c r="F13893" s="31"/>
      <c r="G13893" s="31"/>
    </row>
    <row r="13894" spans="5:7" x14ac:dyDescent="0.25">
      <c r="E13894" s="31"/>
      <c r="F13894" s="31"/>
      <c r="G13894" s="31"/>
    </row>
    <row r="13895" spans="5:7" x14ac:dyDescent="0.25">
      <c r="E13895" s="31"/>
      <c r="F13895" s="31"/>
      <c r="G13895" s="31"/>
    </row>
    <row r="13896" spans="5:7" x14ac:dyDescent="0.25">
      <c r="E13896" s="31"/>
      <c r="F13896" s="31"/>
      <c r="G13896" s="31"/>
    </row>
    <row r="13897" spans="5:7" x14ac:dyDescent="0.25">
      <c r="E13897" s="31"/>
      <c r="F13897" s="31"/>
      <c r="G13897" s="31"/>
    </row>
    <row r="13898" spans="5:7" x14ac:dyDescent="0.25">
      <c r="E13898" s="31"/>
      <c r="F13898" s="31"/>
      <c r="G13898" s="31"/>
    </row>
    <row r="13899" spans="5:7" x14ac:dyDescent="0.25">
      <c r="E13899" s="31"/>
      <c r="F13899" s="31"/>
      <c r="G13899" s="31"/>
    </row>
    <row r="13900" spans="5:7" x14ac:dyDescent="0.25">
      <c r="E13900" s="31"/>
      <c r="F13900" s="31"/>
      <c r="G13900" s="31"/>
    </row>
    <row r="13901" spans="5:7" x14ac:dyDescent="0.25">
      <c r="E13901" s="31"/>
      <c r="F13901" s="31"/>
      <c r="G13901" s="31"/>
    </row>
    <row r="13902" spans="5:7" x14ac:dyDescent="0.25">
      <c r="E13902" s="31"/>
      <c r="F13902" s="31"/>
      <c r="G13902" s="31"/>
    </row>
    <row r="13903" spans="5:7" x14ac:dyDescent="0.25">
      <c r="E13903" s="31"/>
      <c r="F13903" s="31"/>
      <c r="G13903" s="31"/>
    </row>
    <row r="13904" spans="5:7" x14ac:dyDescent="0.25">
      <c r="E13904" s="31"/>
      <c r="F13904" s="31"/>
      <c r="G13904" s="31"/>
    </row>
    <row r="13905" spans="5:7" x14ac:dyDescent="0.25">
      <c r="E13905" s="31"/>
      <c r="F13905" s="31"/>
      <c r="G13905" s="31"/>
    </row>
    <row r="13906" spans="5:7" x14ac:dyDescent="0.25">
      <c r="E13906" s="31"/>
      <c r="F13906" s="31"/>
      <c r="G13906" s="31"/>
    </row>
    <row r="13907" spans="5:7" x14ac:dyDescent="0.25">
      <c r="E13907" s="31"/>
      <c r="F13907" s="31"/>
      <c r="G13907" s="31"/>
    </row>
    <row r="13908" spans="5:7" x14ac:dyDescent="0.25">
      <c r="E13908" s="31"/>
      <c r="F13908" s="31"/>
      <c r="G13908" s="31"/>
    </row>
    <row r="13909" spans="5:7" x14ac:dyDescent="0.25">
      <c r="E13909" s="31"/>
      <c r="F13909" s="31"/>
      <c r="G13909" s="31"/>
    </row>
    <row r="13910" spans="5:7" x14ac:dyDescent="0.25">
      <c r="E13910" s="31"/>
      <c r="F13910" s="31"/>
      <c r="G13910" s="31"/>
    </row>
    <row r="13911" spans="5:7" x14ac:dyDescent="0.25">
      <c r="E13911" s="31"/>
      <c r="F13911" s="31"/>
      <c r="G13911" s="31"/>
    </row>
    <row r="13912" spans="5:7" x14ac:dyDescent="0.25">
      <c r="E13912" s="31"/>
      <c r="F13912" s="31"/>
      <c r="G13912" s="31"/>
    </row>
    <row r="13913" spans="5:7" x14ac:dyDescent="0.25">
      <c r="E13913" s="31"/>
      <c r="F13913" s="31"/>
      <c r="G13913" s="31"/>
    </row>
    <row r="13914" spans="5:7" x14ac:dyDescent="0.25">
      <c r="E13914" s="31"/>
      <c r="F13914" s="31"/>
      <c r="G13914" s="31"/>
    </row>
    <row r="13915" spans="5:7" x14ac:dyDescent="0.25">
      <c r="E13915" s="31"/>
      <c r="F13915" s="31"/>
      <c r="G13915" s="31"/>
    </row>
    <row r="13916" spans="5:7" x14ac:dyDescent="0.25">
      <c r="E13916" s="31"/>
      <c r="F13916" s="31"/>
      <c r="G13916" s="31"/>
    </row>
    <row r="13917" spans="5:7" x14ac:dyDescent="0.25">
      <c r="E13917" s="31"/>
      <c r="F13917" s="31"/>
      <c r="G13917" s="31"/>
    </row>
    <row r="13918" spans="5:7" x14ac:dyDescent="0.25">
      <c r="E13918" s="31"/>
      <c r="F13918" s="31"/>
      <c r="G13918" s="31"/>
    </row>
    <row r="13919" spans="5:7" x14ac:dyDescent="0.25">
      <c r="E13919" s="31"/>
      <c r="F13919" s="31"/>
      <c r="G13919" s="31"/>
    </row>
    <row r="13920" spans="5:7" x14ac:dyDescent="0.25">
      <c r="E13920" s="31"/>
      <c r="F13920" s="31"/>
      <c r="G13920" s="31"/>
    </row>
    <row r="13921" spans="5:7" x14ac:dyDescent="0.25">
      <c r="E13921" s="31"/>
      <c r="F13921" s="31"/>
      <c r="G13921" s="31"/>
    </row>
    <row r="13922" spans="5:7" x14ac:dyDescent="0.25">
      <c r="E13922" s="31"/>
      <c r="F13922" s="31"/>
      <c r="G13922" s="31"/>
    </row>
    <row r="13923" spans="5:7" x14ac:dyDescent="0.25">
      <c r="E13923" s="31"/>
      <c r="F13923" s="31"/>
      <c r="G13923" s="31"/>
    </row>
    <row r="13924" spans="5:7" x14ac:dyDescent="0.25">
      <c r="E13924" s="31"/>
      <c r="F13924" s="31"/>
      <c r="G13924" s="31"/>
    </row>
    <row r="13925" spans="5:7" x14ac:dyDescent="0.25">
      <c r="E13925" s="31"/>
      <c r="F13925" s="31"/>
      <c r="G13925" s="31"/>
    </row>
    <row r="13926" spans="5:7" x14ac:dyDescent="0.25">
      <c r="E13926" s="31"/>
      <c r="F13926" s="31"/>
      <c r="G13926" s="31"/>
    </row>
    <row r="13927" spans="5:7" x14ac:dyDescent="0.25">
      <c r="E13927" s="31"/>
      <c r="F13927" s="31"/>
      <c r="G13927" s="31"/>
    </row>
    <row r="13928" spans="5:7" x14ac:dyDescent="0.25">
      <c r="E13928" s="31"/>
      <c r="F13928" s="31"/>
      <c r="G13928" s="31"/>
    </row>
    <row r="13929" spans="5:7" x14ac:dyDescent="0.25">
      <c r="E13929" s="31"/>
      <c r="F13929" s="31"/>
      <c r="G13929" s="31"/>
    </row>
    <row r="13930" spans="5:7" x14ac:dyDescent="0.25">
      <c r="E13930" s="31"/>
      <c r="F13930" s="31"/>
      <c r="G13930" s="31"/>
    </row>
    <row r="13931" spans="5:7" x14ac:dyDescent="0.25">
      <c r="E13931" s="31"/>
      <c r="F13931" s="31"/>
      <c r="G13931" s="31"/>
    </row>
    <row r="13932" spans="5:7" x14ac:dyDescent="0.25">
      <c r="E13932" s="31"/>
      <c r="F13932" s="31"/>
      <c r="G13932" s="31"/>
    </row>
    <row r="13933" spans="5:7" x14ac:dyDescent="0.25">
      <c r="E13933" s="31"/>
      <c r="F13933" s="31"/>
      <c r="G13933" s="31"/>
    </row>
    <row r="13934" spans="5:7" x14ac:dyDescent="0.25">
      <c r="E13934" s="31"/>
      <c r="F13934" s="31"/>
      <c r="G13934" s="31"/>
    </row>
    <row r="13935" spans="5:7" x14ac:dyDescent="0.25">
      <c r="E13935" s="31"/>
      <c r="F13935" s="31"/>
      <c r="G13935" s="31"/>
    </row>
    <row r="13936" spans="5:7" x14ac:dyDescent="0.25">
      <c r="E13936" s="31"/>
      <c r="F13936" s="31"/>
      <c r="G13936" s="31"/>
    </row>
    <row r="13937" spans="5:7" x14ac:dyDescent="0.25">
      <c r="E13937" s="31"/>
      <c r="F13937" s="31"/>
      <c r="G13937" s="31"/>
    </row>
    <row r="13938" spans="5:7" x14ac:dyDescent="0.25">
      <c r="E13938" s="31"/>
      <c r="F13938" s="31"/>
      <c r="G13938" s="31"/>
    </row>
    <row r="13939" spans="5:7" x14ac:dyDescent="0.25">
      <c r="E13939" s="31"/>
      <c r="F13939" s="31"/>
      <c r="G13939" s="31"/>
    </row>
    <row r="13940" spans="5:7" x14ac:dyDescent="0.25">
      <c r="E13940" s="31"/>
      <c r="F13940" s="31"/>
      <c r="G13940" s="31"/>
    </row>
    <row r="13941" spans="5:7" x14ac:dyDescent="0.25">
      <c r="E13941" s="31"/>
      <c r="F13941" s="31"/>
      <c r="G13941" s="31"/>
    </row>
    <row r="13942" spans="5:7" x14ac:dyDescent="0.25">
      <c r="E13942" s="31"/>
      <c r="F13942" s="31"/>
      <c r="G13942" s="31"/>
    </row>
    <row r="13943" spans="5:7" x14ac:dyDescent="0.25">
      <c r="E13943" s="31"/>
      <c r="F13943" s="31"/>
      <c r="G13943" s="31"/>
    </row>
    <row r="13944" spans="5:7" x14ac:dyDescent="0.25">
      <c r="E13944" s="31"/>
      <c r="F13944" s="31"/>
      <c r="G13944" s="31"/>
    </row>
    <row r="13945" spans="5:7" x14ac:dyDescent="0.25">
      <c r="E13945" s="31"/>
      <c r="F13945" s="31"/>
      <c r="G13945" s="31"/>
    </row>
    <row r="13946" spans="5:7" x14ac:dyDescent="0.25">
      <c r="E13946" s="31"/>
      <c r="F13946" s="31"/>
      <c r="G13946" s="31"/>
    </row>
    <row r="13947" spans="5:7" x14ac:dyDescent="0.25">
      <c r="E13947" s="31"/>
      <c r="F13947" s="31"/>
      <c r="G13947" s="31"/>
    </row>
    <row r="13948" spans="5:7" x14ac:dyDescent="0.25">
      <c r="E13948" s="31"/>
      <c r="F13948" s="31"/>
      <c r="G13948" s="31"/>
    </row>
    <row r="13949" spans="5:7" x14ac:dyDescent="0.25">
      <c r="E13949" s="31"/>
      <c r="F13949" s="31"/>
      <c r="G13949" s="31"/>
    </row>
    <row r="13950" spans="5:7" x14ac:dyDescent="0.25">
      <c r="E13950" s="31"/>
      <c r="F13950" s="31"/>
      <c r="G13950" s="31"/>
    </row>
    <row r="13951" spans="5:7" x14ac:dyDescent="0.25">
      <c r="E13951" s="31"/>
      <c r="F13951" s="31"/>
      <c r="G13951" s="31"/>
    </row>
    <row r="13952" spans="5:7" x14ac:dyDescent="0.25">
      <c r="E13952" s="31"/>
      <c r="F13952" s="31"/>
      <c r="G13952" s="31"/>
    </row>
    <row r="13953" spans="5:7" x14ac:dyDescent="0.25">
      <c r="E13953" s="31"/>
      <c r="F13953" s="31"/>
      <c r="G13953" s="31"/>
    </row>
    <row r="13954" spans="5:7" x14ac:dyDescent="0.25">
      <c r="E13954" s="31"/>
      <c r="F13954" s="31"/>
      <c r="G13954" s="31"/>
    </row>
    <row r="13955" spans="5:7" x14ac:dyDescent="0.25">
      <c r="E13955" s="31"/>
      <c r="F13955" s="31"/>
      <c r="G13955" s="31"/>
    </row>
    <row r="13956" spans="5:7" x14ac:dyDescent="0.25">
      <c r="E13956" s="31"/>
      <c r="F13956" s="31"/>
      <c r="G13956" s="31"/>
    </row>
    <row r="13957" spans="5:7" x14ac:dyDescent="0.25">
      <c r="E13957" s="31"/>
      <c r="F13957" s="31"/>
      <c r="G13957" s="31"/>
    </row>
    <row r="13958" spans="5:7" x14ac:dyDescent="0.25">
      <c r="E13958" s="31"/>
      <c r="F13958" s="31"/>
      <c r="G13958" s="31"/>
    </row>
    <row r="13959" spans="5:7" x14ac:dyDescent="0.25">
      <c r="E13959" s="31"/>
      <c r="F13959" s="31"/>
      <c r="G13959" s="31"/>
    </row>
    <row r="13960" spans="5:7" x14ac:dyDescent="0.25">
      <c r="E13960" s="31"/>
      <c r="F13960" s="31"/>
      <c r="G13960" s="31"/>
    </row>
    <row r="13961" spans="5:7" x14ac:dyDescent="0.25">
      <c r="E13961" s="31"/>
      <c r="F13961" s="31"/>
      <c r="G13961" s="31"/>
    </row>
    <row r="13962" spans="5:7" x14ac:dyDescent="0.25">
      <c r="E13962" s="31"/>
      <c r="F13962" s="31"/>
      <c r="G13962" s="31"/>
    </row>
    <row r="13963" spans="5:7" x14ac:dyDescent="0.25">
      <c r="E13963" s="31"/>
      <c r="F13963" s="31"/>
      <c r="G13963" s="31"/>
    </row>
    <row r="13964" spans="5:7" x14ac:dyDescent="0.25">
      <c r="E13964" s="31"/>
      <c r="F13964" s="31"/>
      <c r="G13964" s="31"/>
    </row>
    <row r="13965" spans="5:7" x14ac:dyDescent="0.25">
      <c r="E13965" s="31"/>
      <c r="F13965" s="31"/>
      <c r="G13965" s="31"/>
    </row>
    <row r="13966" spans="5:7" x14ac:dyDescent="0.25">
      <c r="E13966" s="31"/>
      <c r="F13966" s="31"/>
      <c r="G13966" s="31"/>
    </row>
    <row r="13967" spans="5:7" x14ac:dyDescent="0.25">
      <c r="E13967" s="31"/>
      <c r="F13967" s="31"/>
      <c r="G13967" s="31"/>
    </row>
    <row r="13968" spans="5:7" x14ac:dyDescent="0.25">
      <c r="E13968" s="31"/>
      <c r="F13968" s="31"/>
      <c r="G13968" s="31"/>
    </row>
    <row r="13969" spans="5:7" x14ac:dyDescent="0.25">
      <c r="E13969" s="31"/>
      <c r="F13969" s="31"/>
      <c r="G13969" s="31"/>
    </row>
    <row r="13970" spans="5:7" x14ac:dyDescent="0.25">
      <c r="E13970" s="31"/>
      <c r="F13970" s="31"/>
      <c r="G13970" s="31"/>
    </row>
    <row r="13971" spans="5:7" x14ac:dyDescent="0.25">
      <c r="E13971" s="31"/>
      <c r="F13971" s="31"/>
      <c r="G13971" s="31"/>
    </row>
    <row r="13972" spans="5:7" x14ac:dyDescent="0.25">
      <c r="E13972" s="31"/>
      <c r="F13972" s="31"/>
      <c r="G13972" s="31"/>
    </row>
    <row r="13973" spans="5:7" x14ac:dyDescent="0.25">
      <c r="E13973" s="31"/>
      <c r="F13973" s="31"/>
      <c r="G13973" s="31"/>
    </row>
    <row r="13974" spans="5:7" x14ac:dyDescent="0.25">
      <c r="E13974" s="31"/>
      <c r="F13974" s="31"/>
      <c r="G13974" s="31"/>
    </row>
    <row r="13975" spans="5:7" x14ac:dyDescent="0.25">
      <c r="E13975" s="31"/>
      <c r="F13975" s="31"/>
      <c r="G13975" s="31"/>
    </row>
    <row r="13976" spans="5:7" x14ac:dyDescent="0.25">
      <c r="E13976" s="31"/>
      <c r="F13976" s="31"/>
      <c r="G13976" s="31"/>
    </row>
    <row r="13977" spans="5:7" x14ac:dyDescent="0.25">
      <c r="E13977" s="31"/>
      <c r="F13977" s="31"/>
      <c r="G13977" s="31"/>
    </row>
    <row r="13978" spans="5:7" x14ac:dyDescent="0.25">
      <c r="E13978" s="31"/>
      <c r="F13978" s="31"/>
      <c r="G13978" s="31"/>
    </row>
    <row r="13979" spans="5:7" x14ac:dyDescent="0.25">
      <c r="E13979" s="31"/>
      <c r="F13979" s="31"/>
      <c r="G13979" s="31"/>
    </row>
    <row r="13980" spans="5:7" x14ac:dyDescent="0.25">
      <c r="E13980" s="31"/>
      <c r="F13980" s="31"/>
      <c r="G13980" s="31"/>
    </row>
    <row r="13981" spans="5:7" x14ac:dyDescent="0.25">
      <c r="E13981" s="31"/>
      <c r="F13981" s="31"/>
      <c r="G13981" s="31"/>
    </row>
    <row r="13982" spans="5:7" x14ac:dyDescent="0.25">
      <c r="E13982" s="31"/>
      <c r="F13982" s="31"/>
      <c r="G13982" s="31"/>
    </row>
    <row r="13983" spans="5:7" x14ac:dyDescent="0.25">
      <c r="E13983" s="31"/>
      <c r="F13983" s="31"/>
      <c r="G13983" s="31"/>
    </row>
    <row r="13984" spans="5:7" x14ac:dyDescent="0.25">
      <c r="E13984" s="31"/>
      <c r="F13984" s="31"/>
      <c r="G13984" s="31"/>
    </row>
    <row r="13985" spans="5:7" x14ac:dyDescent="0.25">
      <c r="E13985" s="31"/>
      <c r="F13985" s="31"/>
      <c r="G13985" s="31"/>
    </row>
    <row r="13986" spans="5:7" x14ac:dyDescent="0.25">
      <c r="E13986" s="31"/>
      <c r="F13986" s="31"/>
      <c r="G13986" s="31"/>
    </row>
    <row r="13987" spans="5:7" x14ac:dyDescent="0.25">
      <c r="E13987" s="31"/>
      <c r="F13987" s="31"/>
      <c r="G13987" s="31"/>
    </row>
    <row r="13988" spans="5:7" x14ac:dyDescent="0.25">
      <c r="E13988" s="31"/>
      <c r="F13988" s="31"/>
      <c r="G13988" s="31"/>
    </row>
    <row r="13989" spans="5:7" x14ac:dyDescent="0.25">
      <c r="E13989" s="31"/>
      <c r="F13989" s="31"/>
      <c r="G13989" s="31"/>
    </row>
    <row r="13990" spans="5:7" x14ac:dyDescent="0.25">
      <c r="E13990" s="31"/>
      <c r="F13990" s="31"/>
      <c r="G13990" s="31"/>
    </row>
    <row r="13991" spans="5:7" x14ac:dyDescent="0.25">
      <c r="E13991" s="31"/>
      <c r="F13991" s="31"/>
      <c r="G13991" s="31"/>
    </row>
    <row r="13992" spans="5:7" x14ac:dyDescent="0.25">
      <c r="E13992" s="31"/>
      <c r="F13992" s="31"/>
      <c r="G13992" s="31"/>
    </row>
    <row r="13993" spans="5:7" x14ac:dyDescent="0.25">
      <c r="E13993" s="31"/>
      <c r="F13993" s="31"/>
      <c r="G13993" s="31"/>
    </row>
    <row r="13994" spans="5:7" x14ac:dyDescent="0.25">
      <c r="E13994" s="31"/>
      <c r="F13994" s="31"/>
      <c r="G13994" s="31"/>
    </row>
    <row r="13995" spans="5:7" x14ac:dyDescent="0.25">
      <c r="E13995" s="31"/>
      <c r="F13995" s="31"/>
      <c r="G13995" s="31"/>
    </row>
    <row r="13996" spans="5:7" x14ac:dyDescent="0.25">
      <c r="E13996" s="31"/>
      <c r="F13996" s="31"/>
      <c r="G13996" s="31"/>
    </row>
    <row r="13997" spans="5:7" x14ac:dyDescent="0.25">
      <c r="E13997" s="31"/>
      <c r="F13997" s="31"/>
      <c r="G13997" s="31"/>
    </row>
    <row r="13998" spans="5:7" x14ac:dyDescent="0.25">
      <c r="E13998" s="31"/>
      <c r="F13998" s="31"/>
      <c r="G13998" s="31"/>
    </row>
    <row r="13999" spans="5:7" x14ac:dyDescent="0.25">
      <c r="E13999" s="31"/>
      <c r="F13999" s="31"/>
      <c r="G13999" s="31"/>
    </row>
    <row r="14000" spans="5:7" x14ac:dyDescent="0.25">
      <c r="E14000" s="31"/>
      <c r="F14000" s="31"/>
      <c r="G14000" s="31"/>
    </row>
    <row r="14001" spans="5:7" x14ac:dyDescent="0.25">
      <c r="E14001" s="31"/>
      <c r="F14001" s="31"/>
      <c r="G14001" s="31"/>
    </row>
    <row r="14002" spans="5:7" x14ac:dyDescent="0.25">
      <c r="E14002" s="31"/>
      <c r="F14002" s="31"/>
      <c r="G14002" s="31"/>
    </row>
    <row r="14003" spans="5:7" x14ac:dyDescent="0.25">
      <c r="E14003" s="31"/>
      <c r="F14003" s="31"/>
      <c r="G14003" s="31"/>
    </row>
    <row r="14004" spans="5:7" x14ac:dyDescent="0.25">
      <c r="E14004" s="31"/>
      <c r="F14004" s="31"/>
      <c r="G14004" s="31"/>
    </row>
    <row r="14005" spans="5:7" x14ac:dyDescent="0.25">
      <c r="E14005" s="31"/>
      <c r="F14005" s="31"/>
      <c r="G14005" s="31"/>
    </row>
    <row r="14006" spans="5:7" x14ac:dyDescent="0.25">
      <c r="E14006" s="31"/>
      <c r="F14006" s="31"/>
      <c r="G14006" s="31"/>
    </row>
    <row r="14007" spans="5:7" x14ac:dyDescent="0.25">
      <c r="E14007" s="31"/>
      <c r="F14007" s="31"/>
      <c r="G14007" s="31"/>
    </row>
    <row r="14008" spans="5:7" x14ac:dyDescent="0.25">
      <c r="E14008" s="31"/>
      <c r="F14008" s="31"/>
      <c r="G14008" s="31"/>
    </row>
    <row r="14009" spans="5:7" x14ac:dyDescent="0.25">
      <c r="E14009" s="31"/>
      <c r="F14009" s="31"/>
      <c r="G14009" s="31"/>
    </row>
    <row r="14010" spans="5:7" x14ac:dyDescent="0.25">
      <c r="E14010" s="31"/>
      <c r="F14010" s="31"/>
      <c r="G14010" s="31"/>
    </row>
    <row r="14011" spans="5:7" x14ac:dyDescent="0.25">
      <c r="E14011" s="31"/>
      <c r="F14011" s="31"/>
      <c r="G14011" s="31"/>
    </row>
    <row r="14012" spans="5:7" x14ac:dyDescent="0.25">
      <c r="E14012" s="31"/>
      <c r="F14012" s="31"/>
      <c r="G14012" s="31"/>
    </row>
    <row r="14013" spans="5:7" x14ac:dyDescent="0.25">
      <c r="E14013" s="31"/>
      <c r="F14013" s="31"/>
      <c r="G14013" s="31"/>
    </row>
    <row r="14014" spans="5:7" x14ac:dyDescent="0.25">
      <c r="E14014" s="31"/>
      <c r="F14014" s="31"/>
      <c r="G14014" s="31"/>
    </row>
    <row r="14015" spans="5:7" x14ac:dyDescent="0.25">
      <c r="E14015" s="31"/>
      <c r="F14015" s="31"/>
      <c r="G14015" s="31"/>
    </row>
    <row r="14016" spans="5:7" x14ac:dyDescent="0.25">
      <c r="E14016" s="31"/>
      <c r="F14016" s="31"/>
      <c r="G14016" s="31"/>
    </row>
    <row r="14017" spans="5:7" x14ac:dyDescent="0.25">
      <c r="E14017" s="31"/>
      <c r="F14017" s="31"/>
      <c r="G14017" s="31"/>
    </row>
    <row r="14018" spans="5:7" x14ac:dyDescent="0.25">
      <c r="E14018" s="31"/>
      <c r="F14018" s="31"/>
      <c r="G14018" s="31"/>
    </row>
    <row r="14019" spans="5:7" x14ac:dyDescent="0.25">
      <c r="E14019" s="31"/>
      <c r="F14019" s="31"/>
      <c r="G14019" s="31"/>
    </row>
    <row r="14020" spans="5:7" x14ac:dyDescent="0.25">
      <c r="E14020" s="31"/>
      <c r="F14020" s="31"/>
      <c r="G14020" s="31"/>
    </row>
    <row r="14021" spans="5:7" x14ac:dyDescent="0.25">
      <c r="E14021" s="31"/>
      <c r="F14021" s="31"/>
      <c r="G14021" s="31"/>
    </row>
    <row r="14022" spans="5:7" x14ac:dyDescent="0.25">
      <c r="E14022" s="31"/>
      <c r="F14022" s="31"/>
      <c r="G14022" s="31"/>
    </row>
    <row r="14023" spans="5:7" x14ac:dyDescent="0.25">
      <c r="E14023" s="31"/>
      <c r="F14023" s="31"/>
      <c r="G14023" s="31"/>
    </row>
    <row r="14024" spans="5:7" x14ac:dyDescent="0.25">
      <c r="E14024" s="31"/>
      <c r="F14024" s="31"/>
      <c r="G14024" s="31"/>
    </row>
    <row r="14025" spans="5:7" x14ac:dyDescent="0.25">
      <c r="E14025" s="31"/>
      <c r="F14025" s="31"/>
      <c r="G14025" s="31"/>
    </row>
    <row r="14026" spans="5:7" x14ac:dyDescent="0.25">
      <c r="E14026" s="31"/>
      <c r="F14026" s="31"/>
      <c r="G14026" s="31"/>
    </row>
    <row r="14027" spans="5:7" x14ac:dyDescent="0.25">
      <c r="E14027" s="31"/>
      <c r="F14027" s="31"/>
      <c r="G14027" s="31"/>
    </row>
    <row r="14028" spans="5:7" x14ac:dyDescent="0.25">
      <c r="E14028" s="31"/>
      <c r="F14028" s="31"/>
      <c r="G14028" s="31"/>
    </row>
    <row r="14029" spans="5:7" x14ac:dyDescent="0.25">
      <c r="E14029" s="31"/>
      <c r="F14029" s="31"/>
      <c r="G14029" s="31"/>
    </row>
    <row r="14030" spans="5:7" x14ac:dyDescent="0.25">
      <c r="E14030" s="31"/>
      <c r="F14030" s="31"/>
      <c r="G14030" s="31"/>
    </row>
    <row r="14031" spans="5:7" x14ac:dyDescent="0.25">
      <c r="E14031" s="31"/>
      <c r="F14031" s="31"/>
      <c r="G14031" s="31"/>
    </row>
    <row r="14032" spans="5:7" x14ac:dyDescent="0.25">
      <c r="E14032" s="31"/>
      <c r="F14032" s="31"/>
      <c r="G14032" s="31"/>
    </row>
    <row r="14033" spans="5:7" x14ac:dyDescent="0.25">
      <c r="E14033" s="31"/>
      <c r="F14033" s="31"/>
      <c r="G14033" s="31"/>
    </row>
    <row r="14034" spans="5:7" x14ac:dyDescent="0.25">
      <c r="E14034" s="31"/>
      <c r="F14034" s="31"/>
      <c r="G14034" s="31"/>
    </row>
    <row r="14035" spans="5:7" x14ac:dyDescent="0.25">
      <c r="E14035" s="31"/>
      <c r="F14035" s="31"/>
      <c r="G14035" s="31"/>
    </row>
    <row r="14036" spans="5:7" x14ac:dyDescent="0.25">
      <c r="E14036" s="31"/>
      <c r="F14036" s="31"/>
      <c r="G14036" s="31"/>
    </row>
    <row r="14037" spans="5:7" x14ac:dyDescent="0.25">
      <c r="E14037" s="31"/>
      <c r="F14037" s="31"/>
      <c r="G14037" s="31"/>
    </row>
    <row r="14038" spans="5:7" x14ac:dyDescent="0.25">
      <c r="E14038" s="31"/>
      <c r="F14038" s="31"/>
      <c r="G14038" s="31"/>
    </row>
    <row r="14039" spans="5:7" x14ac:dyDescent="0.25">
      <c r="E14039" s="31"/>
      <c r="F14039" s="31"/>
      <c r="G14039" s="31"/>
    </row>
    <row r="14040" spans="5:7" x14ac:dyDescent="0.25">
      <c r="E14040" s="31"/>
      <c r="F14040" s="31"/>
      <c r="G14040" s="31"/>
    </row>
    <row r="14041" spans="5:7" x14ac:dyDescent="0.25">
      <c r="E14041" s="31"/>
      <c r="F14041" s="31"/>
      <c r="G14041" s="31"/>
    </row>
    <row r="14042" spans="5:7" x14ac:dyDescent="0.25">
      <c r="E14042" s="31"/>
      <c r="F14042" s="31"/>
      <c r="G14042" s="31"/>
    </row>
    <row r="14043" spans="5:7" x14ac:dyDescent="0.25">
      <c r="E14043" s="31"/>
      <c r="F14043" s="31"/>
      <c r="G14043" s="31"/>
    </row>
    <row r="14044" spans="5:7" x14ac:dyDescent="0.25">
      <c r="E14044" s="31"/>
      <c r="F14044" s="31"/>
      <c r="G14044" s="31"/>
    </row>
    <row r="14045" spans="5:7" x14ac:dyDescent="0.25">
      <c r="E14045" s="31"/>
      <c r="F14045" s="31"/>
      <c r="G14045" s="31"/>
    </row>
    <row r="14046" spans="5:7" x14ac:dyDescent="0.25">
      <c r="E14046" s="31"/>
      <c r="F14046" s="31"/>
      <c r="G14046" s="31"/>
    </row>
    <row r="14047" spans="5:7" x14ac:dyDescent="0.25">
      <c r="E14047" s="31"/>
      <c r="F14047" s="31"/>
      <c r="G14047" s="31"/>
    </row>
    <row r="14048" spans="5:7" x14ac:dyDescent="0.25">
      <c r="E14048" s="31"/>
      <c r="F14048" s="31"/>
      <c r="G14048" s="31"/>
    </row>
    <row r="14049" spans="5:7" x14ac:dyDescent="0.25">
      <c r="E14049" s="31"/>
      <c r="F14049" s="31"/>
      <c r="G14049" s="31"/>
    </row>
    <row r="14050" spans="5:7" x14ac:dyDescent="0.25">
      <c r="E14050" s="31"/>
      <c r="F14050" s="31"/>
      <c r="G14050" s="31"/>
    </row>
    <row r="14051" spans="5:7" x14ac:dyDescent="0.25">
      <c r="E14051" s="31"/>
      <c r="F14051" s="31"/>
      <c r="G14051" s="31"/>
    </row>
    <row r="14052" spans="5:7" x14ac:dyDescent="0.25">
      <c r="E14052" s="31"/>
      <c r="F14052" s="31"/>
      <c r="G14052" s="31"/>
    </row>
    <row r="14053" spans="5:7" x14ac:dyDescent="0.25">
      <c r="E14053" s="31"/>
      <c r="F14053" s="31"/>
      <c r="G14053" s="31"/>
    </row>
    <row r="14054" spans="5:7" x14ac:dyDescent="0.25">
      <c r="E14054" s="31"/>
      <c r="F14054" s="31"/>
      <c r="G14054" s="31"/>
    </row>
    <row r="14055" spans="5:7" x14ac:dyDescent="0.25">
      <c r="E14055" s="31"/>
      <c r="F14055" s="31"/>
      <c r="G14055" s="31"/>
    </row>
    <row r="14056" spans="5:7" x14ac:dyDescent="0.25">
      <c r="E14056" s="31"/>
      <c r="F14056" s="31"/>
      <c r="G14056" s="31"/>
    </row>
    <row r="14057" spans="5:7" x14ac:dyDescent="0.25">
      <c r="E14057" s="31"/>
      <c r="F14057" s="31"/>
      <c r="G14057" s="31"/>
    </row>
    <row r="14058" spans="5:7" x14ac:dyDescent="0.25">
      <c r="E14058" s="31"/>
      <c r="F14058" s="31"/>
      <c r="G14058" s="31"/>
    </row>
    <row r="14059" spans="5:7" x14ac:dyDescent="0.25">
      <c r="E14059" s="31"/>
      <c r="F14059" s="31"/>
      <c r="G14059" s="31"/>
    </row>
    <row r="14060" spans="5:7" x14ac:dyDescent="0.25">
      <c r="E14060" s="31"/>
      <c r="F14060" s="31"/>
      <c r="G14060" s="31"/>
    </row>
    <row r="14061" spans="5:7" x14ac:dyDescent="0.25">
      <c r="E14061" s="31"/>
      <c r="F14061" s="31"/>
      <c r="G14061" s="31"/>
    </row>
    <row r="14062" spans="5:7" x14ac:dyDescent="0.25">
      <c r="E14062" s="31"/>
      <c r="F14062" s="31"/>
      <c r="G14062" s="31"/>
    </row>
    <row r="14063" spans="5:7" x14ac:dyDescent="0.25">
      <c r="E14063" s="31"/>
      <c r="F14063" s="31"/>
      <c r="G14063" s="31"/>
    </row>
    <row r="14064" spans="5:7" x14ac:dyDescent="0.25">
      <c r="E14064" s="31"/>
      <c r="F14064" s="31"/>
      <c r="G14064" s="31"/>
    </row>
    <row r="14065" spans="5:7" x14ac:dyDescent="0.25">
      <c r="E14065" s="31"/>
      <c r="F14065" s="31"/>
      <c r="G14065" s="31"/>
    </row>
    <row r="14066" spans="5:7" x14ac:dyDescent="0.25">
      <c r="E14066" s="31"/>
      <c r="F14066" s="31"/>
      <c r="G14066" s="31"/>
    </row>
    <row r="14067" spans="5:7" x14ac:dyDescent="0.25">
      <c r="E14067" s="31"/>
      <c r="F14067" s="31"/>
      <c r="G14067" s="31"/>
    </row>
    <row r="14068" spans="5:7" x14ac:dyDescent="0.25">
      <c r="E14068" s="31"/>
      <c r="F14068" s="31"/>
      <c r="G14068" s="31"/>
    </row>
    <row r="14069" spans="5:7" x14ac:dyDescent="0.25">
      <c r="E14069" s="31"/>
      <c r="F14069" s="31"/>
      <c r="G14069" s="31"/>
    </row>
    <row r="14070" spans="5:7" x14ac:dyDescent="0.25">
      <c r="E14070" s="31"/>
      <c r="F14070" s="31"/>
      <c r="G14070" s="31"/>
    </row>
    <row r="14071" spans="5:7" x14ac:dyDescent="0.25">
      <c r="E14071" s="31"/>
      <c r="F14071" s="31"/>
      <c r="G14071" s="31"/>
    </row>
    <row r="14072" spans="5:7" x14ac:dyDescent="0.25">
      <c r="E14072" s="31"/>
      <c r="F14072" s="31"/>
      <c r="G14072" s="31"/>
    </row>
    <row r="14073" spans="5:7" x14ac:dyDescent="0.25">
      <c r="E14073" s="31"/>
      <c r="F14073" s="31"/>
      <c r="G14073" s="31"/>
    </row>
    <row r="14074" spans="5:7" x14ac:dyDescent="0.25">
      <c r="E14074" s="31"/>
      <c r="F14074" s="31"/>
      <c r="G14074" s="31"/>
    </row>
    <row r="14075" spans="5:7" x14ac:dyDescent="0.25">
      <c r="E14075" s="31"/>
      <c r="F14075" s="31"/>
      <c r="G14075" s="31"/>
    </row>
    <row r="14076" spans="5:7" x14ac:dyDescent="0.25">
      <c r="E14076" s="31"/>
      <c r="F14076" s="31"/>
      <c r="G14076" s="31"/>
    </row>
    <row r="14077" spans="5:7" x14ac:dyDescent="0.25">
      <c r="E14077" s="31"/>
      <c r="F14077" s="31"/>
      <c r="G14077" s="31"/>
    </row>
    <row r="14078" spans="5:7" x14ac:dyDescent="0.25">
      <c r="E14078" s="31"/>
      <c r="F14078" s="31"/>
      <c r="G14078" s="31"/>
    </row>
    <row r="14079" spans="5:7" x14ac:dyDescent="0.25">
      <c r="E14079" s="31"/>
      <c r="F14079" s="31"/>
      <c r="G14079" s="31"/>
    </row>
    <row r="14080" spans="5:7" x14ac:dyDescent="0.25">
      <c r="E14080" s="31"/>
      <c r="F14080" s="31"/>
      <c r="G14080" s="31"/>
    </row>
    <row r="14081" spans="5:7" x14ac:dyDescent="0.25">
      <c r="E14081" s="31"/>
      <c r="F14081" s="31"/>
      <c r="G14081" s="31"/>
    </row>
    <row r="14082" spans="5:7" x14ac:dyDescent="0.25">
      <c r="E14082" s="31"/>
      <c r="F14082" s="31"/>
      <c r="G14082" s="31"/>
    </row>
    <row r="14083" spans="5:7" x14ac:dyDescent="0.25">
      <c r="E14083" s="31"/>
      <c r="F14083" s="31"/>
      <c r="G14083" s="31"/>
    </row>
    <row r="14084" spans="5:7" x14ac:dyDescent="0.25">
      <c r="E14084" s="31"/>
      <c r="F14084" s="31"/>
      <c r="G14084" s="31"/>
    </row>
    <row r="14085" spans="5:7" x14ac:dyDescent="0.25">
      <c r="E14085" s="31"/>
      <c r="F14085" s="31"/>
      <c r="G14085" s="31"/>
    </row>
    <row r="14086" spans="5:7" x14ac:dyDescent="0.25">
      <c r="E14086" s="31"/>
      <c r="F14086" s="31"/>
      <c r="G14086" s="31"/>
    </row>
    <row r="14087" spans="5:7" x14ac:dyDescent="0.25">
      <c r="E14087" s="31"/>
      <c r="F14087" s="31"/>
      <c r="G14087" s="31"/>
    </row>
    <row r="14088" spans="5:7" x14ac:dyDescent="0.25">
      <c r="E14088" s="31"/>
      <c r="F14088" s="31"/>
      <c r="G14088" s="31"/>
    </row>
    <row r="14089" spans="5:7" x14ac:dyDescent="0.25">
      <c r="E14089" s="31"/>
      <c r="F14089" s="31"/>
      <c r="G14089" s="31"/>
    </row>
    <row r="14090" spans="5:7" x14ac:dyDescent="0.25">
      <c r="E14090" s="31"/>
      <c r="F14090" s="31"/>
      <c r="G14090" s="31"/>
    </row>
    <row r="14091" spans="5:7" x14ac:dyDescent="0.25">
      <c r="E14091" s="31"/>
      <c r="F14091" s="31"/>
      <c r="G14091" s="31"/>
    </row>
    <row r="14092" spans="5:7" x14ac:dyDescent="0.25">
      <c r="E14092" s="31"/>
      <c r="F14092" s="31"/>
      <c r="G14092" s="31"/>
    </row>
    <row r="14093" spans="5:7" x14ac:dyDescent="0.25">
      <c r="E14093" s="31"/>
      <c r="F14093" s="31"/>
      <c r="G14093" s="31"/>
    </row>
    <row r="14094" spans="5:7" x14ac:dyDescent="0.25">
      <c r="E14094" s="31"/>
      <c r="F14094" s="31"/>
      <c r="G14094" s="31"/>
    </row>
    <row r="14095" spans="5:7" x14ac:dyDescent="0.25">
      <c r="E14095" s="31"/>
      <c r="F14095" s="31"/>
      <c r="G14095" s="31"/>
    </row>
    <row r="14096" spans="5:7" x14ac:dyDescent="0.25">
      <c r="E14096" s="31"/>
      <c r="F14096" s="31"/>
      <c r="G14096" s="31"/>
    </row>
    <row r="14097" spans="5:7" x14ac:dyDescent="0.25">
      <c r="E14097" s="31"/>
      <c r="F14097" s="31"/>
      <c r="G14097" s="31"/>
    </row>
    <row r="14098" spans="5:7" x14ac:dyDescent="0.25">
      <c r="E14098" s="31"/>
      <c r="F14098" s="31"/>
      <c r="G14098" s="31"/>
    </row>
    <row r="14099" spans="5:7" x14ac:dyDescent="0.25">
      <c r="E14099" s="31"/>
      <c r="F14099" s="31"/>
      <c r="G14099" s="31"/>
    </row>
    <row r="14100" spans="5:7" x14ac:dyDescent="0.25">
      <c r="E14100" s="31"/>
      <c r="F14100" s="31"/>
      <c r="G14100" s="31"/>
    </row>
    <row r="14101" spans="5:7" x14ac:dyDescent="0.25">
      <c r="E14101" s="31"/>
      <c r="F14101" s="31"/>
      <c r="G14101" s="31"/>
    </row>
    <row r="14102" spans="5:7" x14ac:dyDescent="0.25">
      <c r="E14102" s="31"/>
      <c r="F14102" s="31"/>
      <c r="G14102" s="31"/>
    </row>
    <row r="14103" spans="5:7" x14ac:dyDescent="0.25">
      <c r="E14103" s="31"/>
      <c r="F14103" s="31"/>
      <c r="G14103" s="31"/>
    </row>
    <row r="14104" spans="5:7" x14ac:dyDescent="0.25">
      <c r="E14104" s="31"/>
      <c r="F14104" s="31"/>
      <c r="G14104" s="31"/>
    </row>
    <row r="14105" spans="5:7" x14ac:dyDescent="0.25">
      <c r="E14105" s="31"/>
      <c r="F14105" s="31"/>
      <c r="G14105" s="31"/>
    </row>
    <row r="14106" spans="5:7" x14ac:dyDescent="0.25">
      <c r="E14106" s="31"/>
      <c r="F14106" s="31"/>
      <c r="G14106" s="31"/>
    </row>
    <row r="14107" spans="5:7" x14ac:dyDescent="0.25">
      <c r="E14107" s="31"/>
      <c r="F14107" s="31"/>
      <c r="G14107" s="31"/>
    </row>
    <row r="14108" spans="5:7" x14ac:dyDescent="0.25">
      <c r="E14108" s="31"/>
      <c r="F14108" s="31"/>
      <c r="G14108" s="31"/>
    </row>
    <row r="14109" spans="5:7" x14ac:dyDescent="0.25">
      <c r="E14109" s="31"/>
      <c r="F14109" s="31"/>
      <c r="G14109" s="31"/>
    </row>
    <row r="14110" spans="5:7" x14ac:dyDescent="0.25">
      <c r="E14110" s="31"/>
      <c r="F14110" s="31"/>
      <c r="G14110" s="31"/>
    </row>
    <row r="14111" spans="5:7" x14ac:dyDescent="0.25">
      <c r="E14111" s="31"/>
      <c r="F14111" s="31"/>
      <c r="G14111" s="31"/>
    </row>
    <row r="14112" spans="5:7" x14ac:dyDescent="0.25">
      <c r="E14112" s="31"/>
      <c r="F14112" s="31"/>
      <c r="G14112" s="31"/>
    </row>
    <row r="14113" spans="5:7" x14ac:dyDescent="0.25">
      <c r="E14113" s="31"/>
      <c r="F14113" s="31"/>
      <c r="G14113" s="31"/>
    </row>
    <row r="14114" spans="5:7" x14ac:dyDescent="0.25">
      <c r="E14114" s="31"/>
      <c r="F14114" s="31"/>
      <c r="G14114" s="31"/>
    </row>
    <row r="14115" spans="5:7" x14ac:dyDescent="0.25">
      <c r="E14115" s="31"/>
      <c r="F14115" s="31"/>
      <c r="G14115" s="31"/>
    </row>
    <row r="14116" spans="5:7" x14ac:dyDescent="0.25">
      <c r="E14116" s="31"/>
      <c r="F14116" s="31"/>
      <c r="G14116" s="31"/>
    </row>
    <row r="14117" spans="5:7" x14ac:dyDescent="0.25">
      <c r="E14117" s="31"/>
      <c r="F14117" s="31"/>
      <c r="G14117" s="31"/>
    </row>
    <row r="14118" spans="5:7" x14ac:dyDescent="0.25">
      <c r="E14118" s="31"/>
      <c r="F14118" s="31"/>
      <c r="G14118" s="31"/>
    </row>
    <row r="14119" spans="5:7" x14ac:dyDescent="0.25">
      <c r="E14119" s="31"/>
      <c r="F14119" s="31"/>
      <c r="G14119" s="31"/>
    </row>
    <row r="14120" spans="5:7" x14ac:dyDescent="0.25">
      <c r="E14120" s="31"/>
      <c r="F14120" s="31"/>
      <c r="G14120" s="31"/>
    </row>
    <row r="14121" spans="5:7" x14ac:dyDescent="0.25">
      <c r="E14121" s="31"/>
      <c r="F14121" s="31"/>
      <c r="G14121" s="31"/>
    </row>
    <row r="14122" spans="5:7" x14ac:dyDescent="0.25">
      <c r="E14122" s="31"/>
      <c r="F14122" s="31"/>
      <c r="G14122" s="31"/>
    </row>
    <row r="14123" spans="5:7" x14ac:dyDescent="0.25">
      <c r="E14123" s="31"/>
      <c r="F14123" s="31"/>
      <c r="G14123" s="31"/>
    </row>
    <row r="14124" spans="5:7" x14ac:dyDescent="0.25">
      <c r="E14124" s="31"/>
      <c r="F14124" s="31"/>
      <c r="G14124" s="31"/>
    </row>
    <row r="14125" spans="5:7" x14ac:dyDescent="0.25">
      <c r="E14125" s="31"/>
      <c r="F14125" s="31"/>
      <c r="G14125" s="31"/>
    </row>
    <row r="14126" spans="5:7" x14ac:dyDescent="0.25">
      <c r="E14126" s="31"/>
      <c r="F14126" s="31"/>
      <c r="G14126" s="31"/>
    </row>
    <row r="14127" spans="5:7" x14ac:dyDescent="0.25">
      <c r="E14127" s="31"/>
      <c r="F14127" s="31"/>
      <c r="G14127" s="31"/>
    </row>
    <row r="14128" spans="5:7" x14ac:dyDescent="0.25">
      <c r="E14128" s="31"/>
      <c r="F14128" s="31"/>
      <c r="G14128" s="31"/>
    </row>
    <row r="14129" spans="5:7" x14ac:dyDescent="0.25">
      <c r="E14129" s="31"/>
      <c r="F14129" s="31"/>
      <c r="G14129" s="31"/>
    </row>
    <row r="14130" spans="5:7" x14ac:dyDescent="0.25">
      <c r="E14130" s="31"/>
      <c r="F14130" s="31"/>
      <c r="G14130" s="31"/>
    </row>
    <row r="14131" spans="5:7" x14ac:dyDescent="0.25">
      <c r="E14131" s="31"/>
      <c r="F14131" s="31"/>
      <c r="G14131" s="31"/>
    </row>
    <row r="14132" spans="5:7" x14ac:dyDescent="0.25">
      <c r="E14132" s="31"/>
      <c r="F14132" s="31"/>
      <c r="G14132" s="31"/>
    </row>
    <row r="14133" spans="5:7" x14ac:dyDescent="0.25">
      <c r="E14133" s="31"/>
      <c r="F14133" s="31"/>
      <c r="G14133" s="31"/>
    </row>
    <row r="14134" spans="5:7" x14ac:dyDescent="0.25">
      <c r="E14134" s="31"/>
      <c r="F14134" s="31"/>
      <c r="G14134" s="31"/>
    </row>
    <row r="14135" spans="5:7" x14ac:dyDescent="0.25">
      <c r="E14135" s="31"/>
      <c r="F14135" s="31"/>
      <c r="G14135" s="31"/>
    </row>
    <row r="14136" spans="5:7" x14ac:dyDescent="0.25">
      <c r="E14136" s="31"/>
      <c r="F14136" s="31"/>
      <c r="G14136" s="31"/>
    </row>
    <row r="14137" spans="5:7" x14ac:dyDescent="0.25">
      <c r="E14137" s="31"/>
      <c r="F14137" s="31"/>
      <c r="G14137" s="31"/>
    </row>
    <row r="14138" spans="5:7" x14ac:dyDescent="0.25">
      <c r="E14138" s="31"/>
      <c r="F14138" s="31"/>
      <c r="G14138" s="31"/>
    </row>
    <row r="14139" spans="5:7" x14ac:dyDescent="0.25">
      <c r="E14139" s="31"/>
      <c r="F14139" s="31"/>
      <c r="G14139" s="31"/>
    </row>
    <row r="14140" spans="5:7" x14ac:dyDescent="0.25">
      <c r="E14140" s="31"/>
      <c r="F14140" s="31"/>
      <c r="G14140" s="31"/>
    </row>
    <row r="14141" spans="5:7" x14ac:dyDescent="0.25">
      <c r="E14141" s="31"/>
      <c r="F14141" s="31"/>
      <c r="G14141" s="31"/>
    </row>
    <row r="14142" spans="5:7" x14ac:dyDescent="0.25">
      <c r="E14142" s="31"/>
      <c r="F14142" s="31"/>
      <c r="G14142" s="31"/>
    </row>
    <row r="14143" spans="5:7" x14ac:dyDescent="0.25">
      <c r="E14143" s="31"/>
      <c r="F14143" s="31"/>
      <c r="G14143" s="31"/>
    </row>
    <row r="14144" spans="5:7" x14ac:dyDescent="0.25">
      <c r="E14144" s="31"/>
      <c r="F14144" s="31"/>
      <c r="G14144" s="31"/>
    </row>
    <row r="14145" spans="5:7" x14ac:dyDescent="0.25">
      <c r="E14145" s="31"/>
      <c r="F14145" s="31"/>
      <c r="G14145" s="31"/>
    </row>
    <row r="14146" spans="5:7" x14ac:dyDescent="0.25">
      <c r="E14146" s="31"/>
      <c r="F14146" s="31"/>
      <c r="G14146" s="31"/>
    </row>
    <row r="14147" spans="5:7" x14ac:dyDescent="0.25">
      <c r="E14147" s="31"/>
      <c r="F14147" s="31"/>
      <c r="G14147" s="31"/>
    </row>
    <row r="14148" spans="5:7" x14ac:dyDescent="0.25">
      <c r="E14148" s="31"/>
      <c r="F14148" s="31"/>
      <c r="G14148" s="31"/>
    </row>
    <row r="14149" spans="5:7" x14ac:dyDescent="0.25">
      <c r="E14149" s="31"/>
      <c r="F14149" s="31"/>
      <c r="G14149" s="31"/>
    </row>
    <row r="14150" spans="5:7" x14ac:dyDescent="0.25">
      <c r="E14150" s="31"/>
      <c r="F14150" s="31"/>
      <c r="G14150" s="31"/>
    </row>
    <row r="14151" spans="5:7" x14ac:dyDescent="0.25">
      <c r="E14151" s="31"/>
      <c r="F14151" s="31"/>
      <c r="G14151" s="31"/>
    </row>
    <row r="14152" spans="5:7" x14ac:dyDescent="0.25">
      <c r="E14152" s="31"/>
      <c r="F14152" s="31"/>
      <c r="G14152" s="31"/>
    </row>
    <row r="14153" spans="5:7" x14ac:dyDescent="0.25">
      <c r="E14153" s="31"/>
      <c r="F14153" s="31"/>
      <c r="G14153" s="31"/>
    </row>
    <row r="14154" spans="5:7" x14ac:dyDescent="0.25">
      <c r="E14154" s="31"/>
      <c r="F14154" s="31"/>
      <c r="G14154" s="31"/>
    </row>
    <row r="14155" spans="5:7" x14ac:dyDescent="0.25">
      <c r="E14155" s="31"/>
      <c r="F14155" s="31"/>
      <c r="G14155" s="31"/>
    </row>
    <row r="14156" spans="5:7" x14ac:dyDescent="0.25">
      <c r="E14156" s="31"/>
      <c r="F14156" s="31"/>
      <c r="G14156" s="31"/>
    </row>
    <row r="14157" spans="5:7" x14ac:dyDescent="0.25">
      <c r="E14157" s="31"/>
      <c r="F14157" s="31"/>
      <c r="G14157" s="31"/>
    </row>
    <row r="14158" spans="5:7" x14ac:dyDescent="0.25">
      <c r="E14158" s="31"/>
      <c r="F14158" s="31"/>
      <c r="G14158" s="31"/>
    </row>
    <row r="14159" spans="5:7" x14ac:dyDescent="0.25">
      <c r="E14159" s="31"/>
      <c r="F14159" s="31"/>
      <c r="G14159" s="31"/>
    </row>
    <row r="14160" spans="5:7" x14ac:dyDescent="0.25">
      <c r="E14160" s="31"/>
      <c r="F14160" s="31"/>
      <c r="G14160" s="31"/>
    </row>
    <row r="14161" spans="5:7" x14ac:dyDescent="0.25">
      <c r="E14161" s="31"/>
      <c r="F14161" s="31"/>
      <c r="G14161" s="31"/>
    </row>
    <row r="14162" spans="5:7" x14ac:dyDescent="0.25">
      <c r="E14162" s="31"/>
      <c r="F14162" s="31"/>
      <c r="G14162" s="31"/>
    </row>
    <row r="14163" spans="5:7" x14ac:dyDescent="0.25">
      <c r="E14163" s="31"/>
      <c r="F14163" s="31"/>
      <c r="G14163" s="31"/>
    </row>
    <row r="14164" spans="5:7" x14ac:dyDescent="0.25">
      <c r="E14164" s="31"/>
      <c r="F14164" s="31"/>
      <c r="G14164" s="31"/>
    </row>
    <row r="14165" spans="5:7" x14ac:dyDescent="0.25">
      <c r="E14165" s="31"/>
      <c r="F14165" s="31"/>
      <c r="G14165" s="31"/>
    </row>
    <row r="14166" spans="5:7" x14ac:dyDescent="0.25">
      <c r="E14166" s="31"/>
      <c r="F14166" s="31"/>
      <c r="G14166" s="31"/>
    </row>
    <row r="14167" spans="5:7" x14ac:dyDescent="0.25">
      <c r="E14167" s="31"/>
      <c r="F14167" s="31"/>
      <c r="G14167" s="31"/>
    </row>
    <row r="14168" spans="5:7" x14ac:dyDescent="0.25">
      <c r="E14168" s="31"/>
      <c r="F14168" s="31"/>
      <c r="G14168" s="31"/>
    </row>
    <row r="14169" spans="5:7" x14ac:dyDescent="0.25">
      <c r="E14169" s="31"/>
      <c r="F14169" s="31"/>
      <c r="G14169" s="31"/>
    </row>
    <row r="14170" spans="5:7" x14ac:dyDescent="0.25">
      <c r="E14170" s="31"/>
      <c r="F14170" s="31"/>
      <c r="G14170" s="31"/>
    </row>
    <row r="14171" spans="5:7" x14ac:dyDescent="0.25">
      <c r="E14171" s="31"/>
      <c r="F14171" s="31"/>
      <c r="G14171" s="31"/>
    </row>
    <row r="14172" spans="5:7" x14ac:dyDescent="0.25">
      <c r="E14172" s="31"/>
      <c r="F14172" s="31"/>
      <c r="G14172" s="31"/>
    </row>
    <row r="14173" spans="5:7" x14ac:dyDescent="0.25">
      <c r="E14173" s="31"/>
      <c r="F14173" s="31"/>
      <c r="G14173" s="31"/>
    </row>
    <row r="14174" spans="5:7" x14ac:dyDescent="0.25">
      <c r="E14174" s="31"/>
      <c r="F14174" s="31"/>
      <c r="G14174" s="31"/>
    </row>
    <row r="14175" spans="5:7" x14ac:dyDescent="0.25">
      <c r="E14175" s="31"/>
      <c r="F14175" s="31"/>
      <c r="G14175" s="31"/>
    </row>
    <row r="14176" spans="5:7" x14ac:dyDescent="0.25">
      <c r="E14176" s="31"/>
      <c r="F14176" s="31"/>
      <c r="G14176" s="31"/>
    </row>
    <row r="14177" spans="5:7" x14ac:dyDescent="0.25">
      <c r="E14177" s="31"/>
      <c r="F14177" s="31"/>
      <c r="G14177" s="31"/>
    </row>
    <row r="14178" spans="5:7" x14ac:dyDescent="0.25">
      <c r="E14178" s="31"/>
      <c r="F14178" s="31"/>
      <c r="G14178" s="31"/>
    </row>
    <row r="14179" spans="5:7" x14ac:dyDescent="0.25">
      <c r="E14179" s="31"/>
      <c r="F14179" s="31"/>
      <c r="G14179" s="31"/>
    </row>
    <row r="14180" spans="5:7" x14ac:dyDescent="0.25">
      <c r="E14180" s="31"/>
      <c r="F14180" s="31"/>
      <c r="G14180" s="31"/>
    </row>
    <row r="14181" spans="5:7" x14ac:dyDescent="0.25">
      <c r="E14181" s="31"/>
      <c r="F14181" s="31"/>
      <c r="G14181" s="31"/>
    </row>
    <row r="14182" spans="5:7" x14ac:dyDescent="0.25">
      <c r="E14182" s="31"/>
      <c r="F14182" s="31"/>
      <c r="G14182" s="31"/>
    </row>
    <row r="14183" spans="5:7" x14ac:dyDescent="0.25">
      <c r="E14183" s="31"/>
      <c r="F14183" s="31"/>
      <c r="G14183" s="31"/>
    </row>
    <row r="14184" spans="5:7" x14ac:dyDescent="0.25">
      <c r="E14184" s="31"/>
      <c r="F14184" s="31"/>
      <c r="G14184" s="31"/>
    </row>
    <row r="14185" spans="5:7" x14ac:dyDescent="0.25">
      <c r="E14185" s="31"/>
      <c r="F14185" s="31"/>
      <c r="G14185" s="31"/>
    </row>
    <row r="14186" spans="5:7" x14ac:dyDescent="0.25">
      <c r="E14186" s="31"/>
      <c r="F14186" s="31"/>
      <c r="G14186" s="31"/>
    </row>
    <row r="14187" spans="5:7" x14ac:dyDescent="0.25">
      <c r="E14187" s="31"/>
      <c r="F14187" s="31"/>
      <c r="G14187" s="31"/>
    </row>
    <row r="14188" spans="5:7" x14ac:dyDescent="0.25">
      <c r="E14188" s="31"/>
      <c r="F14188" s="31"/>
      <c r="G14188" s="31"/>
    </row>
    <row r="14189" spans="5:7" x14ac:dyDescent="0.25">
      <c r="E14189" s="31"/>
      <c r="F14189" s="31"/>
      <c r="G14189" s="31"/>
    </row>
    <row r="14190" spans="5:7" x14ac:dyDescent="0.25">
      <c r="E14190" s="31"/>
      <c r="F14190" s="31"/>
      <c r="G14190" s="31"/>
    </row>
    <row r="14191" spans="5:7" x14ac:dyDescent="0.25">
      <c r="E14191" s="31"/>
      <c r="F14191" s="31"/>
      <c r="G14191" s="31"/>
    </row>
    <row r="14192" spans="5:7" x14ac:dyDescent="0.25">
      <c r="E14192" s="31"/>
      <c r="F14192" s="31"/>
      <c r="G14192" s="31"/>
    </row>
    <row r="14193" spans="5:7" x14ac:dyDescent="0.25">
      <c r="E14193" s="31"/>
      <c r="F14193" s="31"/>
      <c r="G14193" s="31"/>
    </row>
    <row r="14194" spans="5:7" x14ac:dyDescent="0.25">
      <c r="E14194" s="31"/>
      <c r="F14194" s="31"/>
      <c r="G14194" s="31"/>
    </row>
    <row r="14195" spans="5:7" x14ac:dyDescent="0.25">
      <c r="E14195" s="31"/>
      <c r="F14195" s="31"/>
      <c r="G14195" s="31"/>
    </row>
    <row r="14196" spans="5:7" x14ac:dyDescent="0.25">
      <c r="E14196" s="31"/>
      <c r="F14196" s="31"/>
      <c r="G14196" s="31"/>
    </row>
    <row r="14197" spans="5:7" x14ac:dyDescent="0.25">
      <c r="E14197" s="31"/>
      <c r="F14197" s="31"/>
      <c r="G14197" s="31"/>
    </row>
    <row r="14198" spans="5:7" x14ac:dyDescent="0.25">
      <c r="E14198" s="31"/>
      <c r="F14198" s="31"/>
      <c r="G14198" s="31"/>
    </row>
    <row r="14199" spans="5:7" x14ac:dyDescent="0.25">
      <c r="E14199" s="31"/>
      <c r="F14199" s="31"/>
      <c r="G14199" s="31"/>
    </row>
    <row r="14200" spans="5:7" x14ac:dyDescent="0.25">
      <c r="E14200" s="31"/>
      <c r="F14200" s="31"/>
      <c r="G14200" s="31"/>
    </row>
    <row r="14201" spans="5:7" x14ac:dyDescent="0.25">
      <c r="E14201" s="31"/>
      <c r="F14201" s="31"/>
      <c r="G14201" s="31"/>
    </row>
    <row r="14202" spans="5:7" x14ac:dyDescent="0.25">
      <c r="E14202" s="31"/>
      <c r="F14202" s="31"/>
      <c r="G14202" s="31"/>
    </row>
    <row r="14203" spans="5:7" x14ac:dyDescent="0.25">
      <c r="E14203" s="31"/>
      <c r="F14203" s="31"/>
      <c r="G14203" s="31"/>
    </row>
    <row r="14204" spans="5:7" x14ac:dyDescent="0.25">
      <c r="E14204" s="31"/>
      <c r="F14204" s="31"/>
      <c r="G14204" s="31"/>
    </row>
    <row r="14205" spans="5:7" x14ac:dyDescent="0.25">
      <c r="E14205" s="31"/>
      <c r="F14205" s="31"/>
      <c r="G14205" s="31"/>
    </row>
    <row r="14206" spans="5:7" x14ac:dyDescent="0.25">
      <c r="E14206" s="31"/>
      <c r="F14206" s="31"/>
      <c r="G14206" s="31"/>
    </row>
    <row r="14207" spans="5:7" x14ac:dyDescent="0.25">
      <c r="E14207" s="31"/>
      <c r="F14207" s="31"/>
      <c r="G14207" s="31"/>
    </row>
    <row r="14208" spans="5:7" x14ac:dyDescent="0.25">
      <c r="E14208" s="31"/>
      <c r="F14208" s="31"/>
      <c r="G14208" s="31"/>
    </row>
    <row r="14209" spans="5:7" x14ac:dyDescent="0.25">
      <c r="E14209" s="31"/>
      <c r="F14209" s="31"/>
      <c r="G14209" s="31"/>
    </row>
    <row r="14210" spans="5:7" x14ac:dyDescent="0.25">
      <c r="E14210" s="31"/>
      <c r="F14210" s="31"/>
      <c r="G14210" s="31"/>
    </row>
    <row r="14211" spans="5:7" x14ac:dyDescent="0.25">
      <c r="E14211" s="31"/>
      <c r="F14211" s="31"/>
      <c r="G14211" s="31"/>
    </row>
    <row r="14212" spans="5:7" x14ac:dyDescent="0.25">
      <c r="E14212" s="31"/>
      <c r="F14212" s="31"/>
      <c r="G14212" s="31"/>
    </row>
    <row r="14213" spans="5:7" x14ac:dyDescent="0.25">
      <c r="E14213" s="31"/>
      <c r="F14213" s="31"/>
      <c r="G14213" s="31"/>
    </row>
    <row r="14214" spans="5:7" x14ac:dyDescent="0.25">
      <c r="E14214" s="31"/>
      <c r="F14214" s="31"/>
      <c r="G14214" s="31"/>
    </row>
    <row r="14215" spans="5:7" x14ac:dyDescent="0.25">
      <c r="E14215" s="31"/>
      <c r="F14215" s="31"/>
      <c r="G14215" s="31"/>
    </row>
    <row r="14216" spans="5:7" x14ac:dyDescent="0.25">
      <c r="E14216" s="31"/>
      <c r="F14216" s="31"/>
      <c r="G14216" s="31"/>
    </row>
    <row r="14217" spans="5:7" x14ac:dyDescent="0.25">
      <c r="E14217" s="31"/>
      <c r="F14217" s="31"/>
      <c r="G14217" s="31"/>
    </row>
    <row r="14218" spans="5:7" x14ac:dyDescent="0.25">
      <c r="E14218" s="31"/>
      <c r="F14218" s="31"/>
      <c r="G14218" s="31"/>
    </row>
    <row r="14219" spans="5:7" x14ac:dyDescent="0.25">
      <c r="E14219" s="31"/>
      <c r="F14219" s="31"/>
      <c r="G14219" s="31"/>
    </row>
    <row r="14220" spans="5:7" x14ac:dyDescent="0.25">
      <c r="E14220" s="31"/>
      <c r="F14220" s="31"/>
      <c r="G14220" s="31"/>
    </row>
    <row r="14221" spans="5:7" x14ac:dyDescent="0.25">
      <c r="E14221" s="31"/>
      <c r="F14221" s="31"/>
      <c r="G14221" s="31"/>
    </row>
    <row r="14222" spans="5:7" x14ac:dyDescent="0.25">
      <c r="E14222" s="31"/>
      <c r="F14222" s="31"/>
      <c r="G14222" s="31"/>
    </row>
    <row r="14223" spans="5:7" x14ac:dyDescent="0.25">
      <c r="E14223" s="31"/>
      <c r="F14223" s="31"/>
      <c r="G14223" s="31"/>
    </row>
    <row r="14224" spans="5:7" x14ac:dyDescent="0.25">
      <c r="E14224" s="31"/>
      <c r="F14224" s="31"/>
      <c r="G14224" s="31"/>
    </row>
    <row r="14225" spans="5:7" x14ac:dyDescent="0.25">
      <c r="E14225" s="31"/>
      <c r="F14225" s="31"/>
      <c r="G14225" s="31"/>
    </row>
    <row r="14226" spans="5:7" x14ac:dyDescent="0.25">
      <c r="E14226" s="31"/>
      <c r="F14226" s="31"/>
      <c r="G14226" s="31"/>
    </row>
    <row r="14227" spans="5:7" x14ac:dyDescent="0.25">
      <c r="E14227" s="31"/>
      <c r="F14227" s="31"/>
      <c r="G14227" s="31"/>
    </row>
    <row r="14228" spans="5:7" x14ac:dyDescent="0.25">
      <c r="E14228" s="31"/>
      <c r="F14228" s="31"/>
      <c r="G14228" s="31"/>
    </row>
    <row r="14229" spans="5:7" x14ac:dyDescent="0.25">
      <c r="E14229" s="31"/>
      <c r="F14229" s="31"/>
      <c r="G14229" s="31"/>
    </row>
    <row r="14230" spans="5:7" x14ac:dyDescent="0.25">
      <c r="E14230" s="31"/>
      <c r="F14230" s="31"/>
      <c r="G14230" s="31"/>
    </row>
    <row r="14231" spans="5:7" x14ac:dyDescent="0.25">
      <c r="E14231" s="31"/>
      <c r="F14231" s="31"/>
      <c r="G14231" s="31"/>
    </row>
    <row r="14232" spans="5:7" x14ac:dyDescent="0.25">
      <c r="E14232" s="31"/>
      <c r="F14232" s="31"/>
      <c r="G14232" s="31"/>
    </row>
    <row r="14233" spans="5:7" x14ac:dyDescent="0.25">
      <c r="E14233" s="31"/>
      <c r="F14233" s="31"/>
      <c r="G14233" s="31"/>
    </row>
    <row r="14234" spans="5:7" x14ac:dyDescent="0.25">
      <c r="E14234" s="31"/>
      <c r="F14234" s="31"/>
      <c r="G14234" s="31"/>
    </row>
    <row r="14235" spans="5:7" x14ac:dyDescent="0.25">
      <c r="E14235" s="31"/>
      <c r="F14235" s="31"/>
      <c r="G14235" s="31"/>
    </row>
    <row r="14236" spans="5:7" x14ac:dyDescent="0.25">
      <c r="E14236" s="31"/>
      <c r="F14236" s="31"/>
      <c r="G14236" s="31"/>
    </row>
    <row r="14237" spans="5:7" x14ac:dyDescent="0.25">
      <c r="E14237" s="31"/>
      <c r="F14237" s="31"/>
      <c r="G14237" s="31"/>
    </row>
    <row r="14238" spans="5:7" x14ac:dyDescent="0.25">
      <c r="E14238" s="31"/>
      <c r="F14238" s="31"/>
      <c r="G14238" s="31"/>
    </row>
    <row r="14239" spans="5:7" x14ac:dyDescent="0.25">
      <c r="E14239" s="31"/>
      <c r="F14239" s="31"/>
      <c r="G14239" s="31"/>
    </row>
    <row r="14240" spans="5:7" x14ac:dyDescent="0.25">
      <c r="E14240" s="31"/>
      <c r="F14240" s="31"/>
      <c r="G14240" s="31"/>
    </row>
    <row r="14241" spans="5:7" x14ac:dyDescent="0.25">
      <c r="E14241" s="31"/>
      <c r="F14241" s="31"/>
      <c r="G14241" s="31"/>
    </row>
    <row r="14242" spans="5:7" x14ac:dyDescent="0.25">
      <c r="E14242" s="31"/>
      <c r="F14242" s="31"/>
      <c r="G14242" s="31"/>
    </row>
    <row r="14243" spans="5:7" x14ac:dyDescent="0.25">
      <c r="E14243" s="31"/>
      <c r="F14243" s="31"/>
      <c r="G14243" s="31"/>
    </row>
    <row r="14244" spans="5:7" x14ac:dyDescent="0.25">
      <c r="E14244" s="31"/>
      <c r="F14244" s="31"/>
      <c r="G14244" s="31"/>
    </row>
    <row r="14245" spans="5:7" x14ac:dyDescent="0.25">
      <c r="E14245" s="31"/>
      <c r="F14245" s="31"/>
      <c r="G14245" s="31"/>
    </row>
    <row r="14246" spans="5:7" x14ac:dyDescent="0.25">
      <c r="E14246" s="31"/>
      <c r="F14246" s="31"/>
      <c r="G14246" s="31"/>
    </row>
    <row r="14247" spans="5:7" x14ac:dyDescent="0.25">
      <c r="E14247" s="31"/>
      <c r="F14247" s="31"/>
      <c r="G14247" s="31"/>
    </row>
    <row r="14248" spans="5:7" x14ac:dyDescent="0.25">
      <c r="E14248" s="31"/>
      <c r="F14248" s="31"/>
      <c r="G14248" s="31"/>
    </row>
    <row r="14249" spans="5:7" x14ac:dyDescent="0.25">
      <c r="E14249" s="31"/>
      <c r="F14249" s="31"/>
      <c r="G14249" s="31"/>
    </row>
    <row r="14250" spans="5:7" x14ac:dyDescent="0.25">
      <c r="E14250" s="31"/>
      <c r="F14250" s="31"/>
      <c r="G14250" s="31"/>
    </row>
    <row r="14251" spans="5:7" x14ac:dyDescent="0.25">
      <c r="E14251" s="31"/>
      <c r="F14251" s="31"/>
      <c r="G14251" s="31"/>
    </row>
    <row r="14252" spans="5:7" x14ac:dyDescent="0.25">
      <c r="E14252" s="31"/>
      <c r="F14252" s="31"/>
      <c r="G14252" s="31"/>
    </row>
    <row r="14253" spans="5:7" x14ac:dyDescent="0.25">
      <c r="E14253" s="31"/>
      <c r="F14253" s="31"/>
      <c r="G14253" s="31"/>
    </row>
    <row r="14254" spans="5:7" x14ac:dyDescent="0.25">
      <c r="E14254" s="31"/>
      <c r="F14254" s="31"/>
      <c r="G14254" s="31"/>
    </row>
    <row r="14255" spans="5:7" x14ac:dyDescent="0.25">
      <c r="E14255" s="31"/>
      <c r="F14255" s="31"/>
      <c r="G14255" s="31"/>
    </row>
    <row r="14256" spans="5:7" x14ac:dyDescent="0.25">
      <c r="E14256" s="31"/>
      <c r="F14256" s="31"/>
      <c r="G14256" s="31"/>
    </row>
    <row r="14257" spans="5:7" x14ac:dyDescent="0.25">
      <c r="E14257" s="31"/>
      <c r="F14257" s="31"/>
      <c r="G14257" s="31"/>
    </row>
    <row r="14258" spans="5:7" x14ac:dyDescent="0.25">
      <c r="E14258" s="31"/>
      <c r="F14258" s="31"/>
      <c r="G14258" s="31"/>
    </row>
    <row r="14259" spans="5:7" x14ac:dyDescent="0.25">
      <c r="E14259" s="31"/>
      <c r="F14259" s="31"/>
      <c r="G14259" s="31"/>
    </row>
    <row r="14260" spans="5:7" x14ac:dyDescent="0.25">
      <c r="E14260" s="31"/>
      <c r="F14260" s="31"/>
      <c r="G14260" s="31"/>
    </row>
    <row r="14261" spans="5:7" x14ac:dyDescent="0.25">
      <c r="E14261" s="31"/>
      <c r="F14261" s="31"/>
      <c r="G14261" s="31"/>
    </row>
    <row r="14262" spans="5:7" x14ac:dyDescent="0.25">
      <c r="E14262" s="31"/>
      <c r="F14262" s="31"/>
      <c r="G14262" s="31"/>
    </row>
    <row r="14263" spans="5:7" x14ac:dyDescent="0.25">
      <c r="E14263" s="31"/>
      <c r="F14263" s="31"/>
      <c r="G14263" s="31"/>
    </row>
    <row r="14264" spans="5:7" x14ac:dyDescent="0.25">
      <c r="E14264" s="31"/>
      <c r="F14264" s="31"/>
      <c r="G14264" s="31"/>
    </row>
    <row r="14265" spans="5:7" x14ac:dyDescent="0.25">
      <c r="E14265" s="31"/>
      <c r="F14265" s="31"/>
      <c r="G14265" s="31"/>
    </row>
    <row r="14266" spans="5:7" x14ac:dyDescent="0.25">
      <c r="E14266" s="31"/>
      <c r="F14266" s="31"/>
      <c r="G14266" s="31"/>
    </row>
    <row r="14267" spans="5:7" x14ac:dyDescent="0.25">
      <c r="E14267" s="31"/>
      <c r="F14267" s="31"/>
      <c r="G14267" s="31"/>
    </row>
    <row r="14268" spans="5:7" x14ac:dyDescent="0.25">
      <c r="E14268" s="31"/>
      <c r="F14268" s="31"/>
      <c r="G14268" s="31"/>
    </row>
    <row r="14269" spans="5:7" x14ac:dyDescent="0.25">
      <c r="E14269" s="31"/>
      <c r="F14269" s="31"/>
      <c r="G14269" s="31"/>
    </row>
    <row r="14270" spans="5:7" x14ac:dyDescent="0.25">
      <c r="E14270" s="31"/>
      <c r="F14270" s="31"/>
      <c r="G14270" s="31"/>
    </row>
    <row r="14271" spans="5:7" x14ac:dyDescent="0.25">
      <c r="E14271" s="31"/>
      <c r="F14271" s="31"/>
      <c r="G14271" s="31"/>
    </row>
    <row r="14272" spans="5:7" x14ac:dyDescent="0.25">
      <c r="E14272" s="31"/>
      <c r="F14272" s="31"/>
      <c r="G14272" s="31"/>
    </row>
    <row r="14273" spans="5:7" x14ac:dyDescent="0.25">
      <c r="E14273" s="31"/>
      <c r="F14273" s="31"/>
      <c r="G14273" s="31"/>
    </row>
    <row r="14274" spans="5:7" x14ac:dyDescent="0.25">
      <c r="E14274" s="31"/>
      <c r="F14274" s="31"/>
      <c r="G14274" s="31"/>
    </row>
    <row r="14275" spans="5:7" x14ac:dyDescent="0.25">
      <c r="E14275" s="31"/>
      <c r="F14275" s="31"/>
      <c r="G14275" s="31"/>
    </row>
    <row r="14276" spans="5:7" x14ac:dyDescent="0.25">
      <c r="E14276" s="31"/>
      <c r="F14276" s="31"/>
      <c r="G14276" s="31"/>
    </row>
    <row r="14277" spans="5:7" x14ac:dyDescent="0.25">
      <c r="E14277" s="31"/>
      <c r="F14277" s="31"/>
      <c r="G14277" s="31"/>
    </row>
    <row r="14278" spans="5:7" x14ac:dyDescent="0.25">
      <c r="E14278" s="31"/>
      <c r="F14278" s="31"/>
      <c r="G14278" s="31"/>
    </row>
    <row r="14279" spans="5:7" x14ac:dyDescent="0.25">
      <c r="E14279" s="31"/>
      <c r="F14279" s="31"/>
      <c r="G14279" s="31"/>
    </row>
    <row r="14280" spans="5:7" x14ac:dyDescent="0.25">
      <c r="E14280" s="31"/>
      <c r="F14280" s="31"/>
      <c r="G14280" s="31"/>
    </row>
    <row r="14281" spans="5:7" x14ac:dyDescent="0.25">
      <c r="E14281" s="31"/>
      <c r="F14281" s="31"/>
      <c r="G14281" s="31"/>
    </row>
    <row r="14282" spans="5:7" x14ac:dyDescent="0.25">
      <c r="E14282" s="31"/>
      <c r="F14282" s="31"/>
      <c r="G14282" s="31"/>
    </row>
    <row r="14283" spans="5:7" x14ac:dyDescent="0.25">
      <c r="E14283" s="31"/>
      <c r="F14283" s="31"/>
      <c r="G14283" s="31"/>
    </row>
    <row r="14284" spans="5:7" x14ac:dyDescent="0.25">
      <c r="E14284" s="31"/>
      <c r="F14284" s="31"/>
      <c r="G14284" s="31"/>
    </row>
    <row r="14285" spans="5:7" x14ac:dyDescent="0.25">
      <c r="E14285" s="31"/>
      <c r="F14285" s="31"/>
      <c r="G14285" s="31"/>
    </row>
    <row r="14286" spans="5:7" x14ac:dyDescent="0.25">
      <c r="E14286" s="31"/>
      <c r="F14286" s="31"/>
      <c r="G14286" s="31"/>
    </row>
    <row r="14287" spans="5:7" x14ac:dyDescent="0.25">
      <c r="E14287" s="31"/>
      <c r="F14287" s="31"/>
      <c r="G14287" s="31"/>
    </row>
    <row r="14288" spans="5:7" x14ac:dyDescent="0.25">
      <c r="E14288" s="31"/>
      <c r="F14288" s="31"/>
      <c r="G14288" s="31"/>
    </row>
    <row r="14289" spans="5:7" x14ac:dyDescent="0.25">
      <c r="E14289" s="31"/>
      <c r="F14289" s="31"/>
      <c r="G14289" s="31"/>
    </row>
    <row r="14290" spans="5:7" x14ac:dyDescent="0.25">
      <c r="E14290" s="31"/>
      <c r="F14290" s="31"/>
      <c r="G14290" s="31"/>
    </row>
    <row r="14291" spans="5:7" x14ac:dyDescent="0.25">
      <c r="E14291" s="31"/>
      <c r="F14291" s="31"/>
      <c r="G14291" s="31"/>
    </row>
    <row r="14292" spans="5:7" x14ac:dyDescent="0.25">
      <c r="E14292" s="31"/>
      <c r="F14292" s="31"/>
      <c r="G14292" s="31"/>
    </row>
    <row r="14293" spans="5:7" x14ac:dyDescent="0.25">
      <c r="E14293" s="31"/>
      <c r="F14293" s="31"/>
      <c r="G14293" s="31"/>
    </row>
    <row r="14294" spans="5:7" x14ac:dyDescent="0.25">
      <c r="E14294" s="31"/>
      <c r="F14294" s="31"/>
      <c r="G14294" s="31"/>
    </row>
    <row r="14295" spans="5:7" x14ac:dyDescent="0.25">
      <c r="E14295" s="31"/>
      <c r="F14295" s="31"/>
      <c r="G14295" s="31"/>
    </row>
    <row r="14296" spans="5:7" x14ac:dyDescent="0.25">
      <c r="E14296" s="31"/>
      <c r="F14296" s="31"/>
      <c r="G14296" s="31"/>
    </row>
    <row r="14297" spans="5:7" x14ac:dyDescent="0.25">
      <c r="E14297" s="31"/>
      <c r="F14297" s="31"/>
      <c r="G14297" s="31"/>
    </row>
    <row r="14298" spans="5:7" x14ac:dyDescent="0.25">
      <c r="E14298" s="31"/>
      <c r="F14298" s="31"/>
      <c r="G14298" s="31"/>
    </row>
    <row r="14299" spans="5:7" x14ac:dyDescent="0.25">
      <c r="E14299" s="31"/>
      <c r="F14299" s="31"/>
      <c r="G14299" s="31"/>
    </row>
    <row r="14300" spans="5:7" x14ac:dyDescent="0.25">
      <c r="E14300" s="31"/>
      <c r="F14300" s="31"/>
      <c r="G14300" s="31"/>
    </row>
    <row r="14301" spans="5:7" x14ac:dyDescent="0.25">
      <c r="E14301" s="31"/>
      <c r="F14301" s="31"/>
      <c r="G14301" s="31"/>
    </row>
    <row r="14302" spans="5:7" x14ac:dyDescent="0.25">
      <c r="E14302" s="31"/>
      <c r="F14302" s="31"/>
      <c r="G14302" s="31"/>
    </row>
    <row r="14303" spans="5:7" x14ac:dyDescent="0.25">
      <c r="E14303" s="31"/>
      <c r="F14303" s="31"/>
      <c r="G14303" s="31"/>
    </row>
    <row r="14304" spans="5:7" x14ac:dyDescent="0.25">
      <c r="E14304" s="31"/>
      <c r="F14304" s="31"/>
      <c r="G14304" s="31"/>
    </row>
    <row r="14305" spans="5:7" x14ac:dyDescent="0.25">
      <c r="E14305" s="31"/>
      <c r="F14305" s="31"/>
      <c r="G14305" s="31"/>
    </row>
    <row r="14306" spans="5:7" x14ac:dyDescent="0.25">
      <c r="E14306" s="31"/>
      <c r="F14306" s="31"/>
      <c r="G14306" s="31"/>
    </row>
    <row r="14307" spans="5:7" x14ac:dyDescent="0.25">
      <c r="E14307" s="31"/>
      <c r="F14307" s="31"/>
      <c r="G14307" s="31"/>
    </row>
    <row r="14308" spans="5:7" x14ac:dyDescent="0.25">
      <c r="E14308" s="31"/>
      <c r="F14308" s="31"/>
      <c r="G14308" s="31"/>
    </row>
    <row r="14309" spans="5:7" x14ac:dyDescent="0.25">
      <c r="E14309" s="31"/>
      <c r="F14309" s="31"/>
      <c r="G14309" s="31"/>
    </row>
    <row r="14310" spans="5:7" x14ac:dyDescent="0.25">
      <c r="E14310" s="31"/>
      <c r="F14310" s="31"/>
      <c r="G14310" s="31"/>
    </row>
    <row r="14311" spans="5:7" x14ac:dyDescent="0.25">
      <c r="E14311" s="31"/>
      <c r="F14311" s="31"/>
      <c r="G14311" s="31"/>
    </row>
    <row r="14312" spans="5:7" x14ac:dyDescent="0.25">
      <c r="E14312" s="31"/>
      <c r="F14312" s="31"/>
      <c r="G14312" s="31"/>
    </row>
    <row r="14313" spans="5:7" x14ac:dyDescent="0.25">
      <c r="E14313" s="31"/>
      <c r="F14313" s="31"/>
      <c r="G14313" s="31"/>
    </row>
    <row r="14314" spans="5:7" x14ac:dyDescent="0.25">
      <c r="E14314" s="31"/>
      <c r="F14314" s="31"/>
      <c r="G14314" s="31"/>
    </row>
    <row r="14315" spans="5:7" x14ac:dyDescent="0.25">
      <c r="E14315" s="31"/>
      <c r="F14315" s="31"/>
      <c r="G14315" s="31"/>
    </row>
    <row r="14316" spans="5:7" x14ac:dyDescent="0.25">
      <c r="E14316" s="31"/>
      <c r="F14316" s="31"/>
      <c r="G14316" s="31"/>
    </row>
    <row r="14317" spans="5:7" x14ac:dyDescent="0.25">
      <c r="E14317" s="31"/>
      <c r="F14317" s="31"/>
      <c r="G14317" s="31"/>
    </row>
    <row r="14318" spans="5:7" x14ac:dyDescent="0.25">
      <c r="E14318" s="31"/>
      <c r="F14318" s="31"/>
      <c r="G14318" s="31"/>
    </row>
    <row r="14319" spans="5:7" x14ac:dyDescent="0.25">
      <c r="E14319" s="31"/>
      <c r="F14319" s="31"/>
      <c r="G14319" s="31"/>
    </row>
    <row r="14320" spans="5:7" x14ac:dyDescent="0.25">
      <c r="E14320" s="31"/>
      <c r="F14320" s="31"/>
      <c r="G14320" s="31"/>
    </row>
    <row r="14321" spans="5:7" x14ac:dyDescent="0.25">
      <c r="E14321" s="31"/>
      <c r="F14321" s="31"/>
      <c r="G14321" s="31"/>
    </row>
    <row r="14322" spans="5:7" x14ac:dyDescent="0.25">
      <c r="E14322" s="31"/>
      <c r="F14322" s="31"/>
      <c r="G14322" s="31"/>
    </row>
    <row r="14323" spans="5:7" x14ac:dyDescent="0.25">
      <c r="E14323" s="31"/>
      <c r="F14323" s="31"/>
      <c r="G14323" s="31"/>
    </row>
    <row r="14324" spans="5:7" x14ac:dyDescent="0.25">
      <c r="E14324" s="31"/>
      <c r="F14324" s="31"/>
      <c r="G14324" s="31"/>
    </row>
    <row r="14325" spans="5:7" x14ac:dyDescent="0.25">
      <c r="E14325" s="31"/>
      <c r="F14325" s="31"/>
      <c r="G14325" s="31"/>
    </row>
    <row r="14326" spans="5:7" x14ac:dyDescent="0.25">
      <c r="E14326" s="31"/>
      <c r="F14326" s="31"/>
      <c r="G14326" s="31"/>
    </row>
    <row r="14327" spans="5:7" x14ac:dyDescent="0.25">
      <c r="E14327" s="31"/>
      <c r="F14327" s="31"/>
      <c r="G14327" s="31"/>
    </row>
    <row r="14328" spans="5:7" x14ac:dyDescent="0.25">
      <c r="E14328" s="31"/>
      <c r="F14328" s="31"/>
      <c r="G14328" s="31"/>
    </row>
    <row r="14329" spans="5:7" x14ac:dyDescent="0.25">
      <c r="E14329" s="31"/>
      <c r="F14329" s="31"/>
      <c r="G14329" s="31"/>
    </row>
    <row r="14330" spans="5:7" x14ac:dyDescent="0.25">
      <c r="E14330" s="31"/>
      <c r="F14330" s="31"/>
      <c r="G14330" s="31"/>
    </row>
    <row r="14331" spans="5:7" x14ac:dyDescent="0.25">
      <c r="E14331" s="31"/>
      <c r="F14331" s="31"/>
      <c r="G14331" s="31"/>
    </row>
    <row r="14332" spans="5:7" x14ac:dyDescent="0.25">
      <c r="E14332" s="31"/>
      <c r="F14332" s="31"/>
      <c r="G14332" s="31"/>
    </row>
    <row r="14333" spans="5:7" x14ac:dyDescent="0.25">
      <c r="E14333" s="31"/>
      <c r="F14333" s="31"/>
      <c r="G14333" s="31"/>
    </row>
    <row r="14334" spans="5:7" x14ac:dyDescent="0.25">
      <c r="E14334" s="31"/>
      <c r="F14334" s="31"/>
      <c r="G14334" s="31"/>
    </row>
    <row r="14335" spans="5:7" x14ac:dyDescent="0.25">
      <c r="E14335" s="31"/>
      <c r="F14335" s="31"/>
      <c r="G14335" s="31"/>
    </row>
    <row r="14336" spans="5:7" x14ac:dyDescent="0.25">
      <c r="E14336" s="31"/>
      <c r="F14336" s="31"/>
      <c r="G14336" s="31"/>
    </row>
    <row r="14337" spans="5:7" x14ac:dyDescent="0.25">
      <c r="E14337" s="31"/>
      <c r="F14337" s="31"/>
      <c r="G14337" s="31"/>
    </row>
    <row r="14338" spans="5:7" x14ac:dyDescent="0.25">
      <c r="E14338" s="31"/>
      <c r="F14338" s="31"/>
      <c r="G14338" s="31"/>
    </row>
    <row r="14339" spans="5:7" x14ac:dyDescent="0.25">
      <c r="E14339" s="31"/>
      <c r="F14339" s="31"/>
      <c r="G14339" s="31"/>
    </row>
    <row r="14340" spans="5:7" x14ac:dyDescent="0.25">
      <c r="E14340" s="31"/>
      <c r="F14340" s="31"/>
      <c r="G14340" s="31"/>
    </row>
    <row r="14341" spans="5:7" x14ac:dyDescent="0.25">
      <c r="E14341" s="31"/>
      <c r="F14341" s="31"/>
      <c r="G14341" s="31"/>
    </row>
    <row r="14342" spans="5:7" x14ac:dyDescent="0.25">
      <c r="E14342" s="31"/>
      <c r="F14342" s="31"/>
      <c r="G14342" s="31"/>
    </row>
    <row r="14343" spans="5:7" x14ac:dyDescent="0.25">
      <c r="E14343" s="31"/>
      <c r="F14343" s="31"/>
      <c r="G14343" s="31"/>
    </row>
    <row r="14344" spans="5:7" x14ac:dyDescent="0.25">
      <c r="E14344" s="31"/>
      <c r="F14344" s="31"/>
      <c r="G14344" s="31"/>
    </row>
    <row r="14345" spans="5:7" x14ac:dyDescent="0.25">
      <c r="E14345" s="31"/>
      <c r="F14345" s="31"/>
      <c r="G14345" s="31"/>
    </row>
    <row r="14346" spans="5:7" x14ac:dyDescent="0.25">
      <c r="E14346" s="31"/>
      <c r="F14346" s="31"/>
      <c r="G14346" s="31"/>
    </row>
    <row r="14347" spans="5:7" x14ac:dyDescent="0.25">
      <c r="E14347" s="31"/>
      <c r="F14347" s="31"/>
      <c r="G14347" s="31"/>
    </row>
    <row r="14348" spans="5:7" x14ac:dyDescent="0.25">
      <c r="E14348" s="31"/>
      <c r="F14348" s="31"/>
      <c r="G14348" s="31"/>
    </row>
    <row r="14349" spans="5:7" x14ac:dyDescent="0.25">
      <c r="E14349" s="31"/>
      <c r="F14349" s="31"/>
      <c r="G14349" s="31"/>
    </row>
    <row r="14350" spans="5:7" x14ac:dyDescent="0.25">
      <c r="E14350" s="31"/>
      <c r="F14350" s="31"/>
      <c r="G14350" s="31"/>
    </row>
    <row r="14351" spans="5:7" x14ac:dyDescent="0.25">
      <c r="E14351" s="31"/>
      <c r="F14351" s="31"/>
      <c r="G14351" s="31"/>
    </row>
    <row r="14352" spans="5:7" x14ac:dyDescent="0.25">
      <c r="E14352" s="31"/>
      <c r="F14352" s="31"/>
      <c r="G14352" s="31"/>
    </row>
    <row r="14353" spans="5:7" x14ac:dyDescent="0.25">
      <c r="E14353" s="31"/>
      <c r="F14353" s="31"/>
      <c r="G14353" s="31"/>
    </row>
    <row r="14354" spans="5:7" x14ac:dyDescent="0.25">
      <c r="E14354" s="31"/>
      <c r="F14354" s="31"/>
      <c r="G14354" s="31"/>
    </row>
    <row r="14355" spans="5:7" x14ac:dyDescent="0.25">
      <c r="E14355" s="31"/>
      <c r="F14355" s="31"/>
      <c r="G14355" s="31"/>
    </row>
    <row r="14356" spans="5:7" x14ac:dyDescent="0.25">
      <c r="E14356" s="31"/>
      <c r="F14356" s="31"/>
      <c r="G14356" s="31"/>
    </row>
    <row r="14357" spans="5:7" x14ac:dyDescent="0.25">
      <c r="E14357" s="31"/>
      <c r="F14357" s="31"/>
      <c r="G14357" s="31"/>
    </row>
    <row r="14358" spans="5:7" x14ac:dyDescent="0.25">
      <c r="E14358" s="31"/>
      <c r="F14358" s="31"/>
      <c r="G14358" s="31"/>
    </row>
    <row r="14359" spans="5:7" x14ac:dyDescent="0.25">
      <c r="E14359" s="31"/>
      <c r="F14359" s="31"/>
      <c r="G14359" s="31"/>
    </row>
    <row r="14360" spans="5:7" x14ac:dyDescent="0.25">
      <c r="E14360" s="31"/>
      <c r="F14360" s="31"/>
      <c r="G14360" s="31"/>
    </row>
    <row r="14361" spans="5:7" x14ac:dyDescent="0.25">
      <c r="E14361" s="31"/>
      <c r="F14361" s="31"/>
      <c r="G14361" s="31"/>
    </row>
    <row r="14362" spans="5:7" x14ac:dyDescent="0.25">
      <c r="E14362" s="31"/>
      <c r="F14362" s="31"/>
      <c r="G14362" s="31"/>
    </row>
    <row r="14363" spans="5:7" x14ac:dyDescent="0.25">
      <c r="E14363" s="31"/>
      <c r="F14363" s="31"/>
      <c r="G14363" s="31"/>
    </row>
    <row r="14364" spans="5:7" x14ac:dyDescent="0.25">
      <c r="E14364" s="31"/>
      <c r="F14364" s="31"/>
      <c r="G14364" s="31"/>
    </row>
    <row r="14365" spans="5:7" x14ac:dyDescent="0.25">
      <c r="E14365" s="31"/>
      <c r="F14365" s="31"/>
      <c r="G14365" s="31"/>
    </row>
    <row r="14366" spans="5:7" x14ac:dyDescent="0.25">
      <c r="E14366" s="31"/>
      <c r="F14366" s="31"/>
      <c r="G14366" s="31"/>
    </row>
    <row r="14367" spans="5:7" x14ac:dyDescent="0.25">
      <c r="E14367" s="31"/>
      <c r="F14367" s="31"/>
      <c r="G14367" s="31"/>
    </row>
    <row r="14368" spans="5:7" x14ac:dyDescent="0.25">
      <c r="E14368" s="31"/>
      <c r="F14368" s="31"/>
      <c r="G14368" s="31"/>
    </row>
    <row r="14369" spans="5:7" x14ac:dyDescent="0.25">
      <c r="E14369" s="31"/>
      <c r="F14369" s="31"/>
      <c r="G14369" s="31"/>
    </row>
    <row r="14370" spans="5:7" x14ac:dyDescent="0.25">
      <c r="E14370" s="31"/>
      <c r="F14370" s="31"/>
      <c r="G14370" s="31"/>
    </row>
    <row r="14371" spans="5:7" x14ac:dyDescent="0.25">
      <c r="E14371" s="31"/>
      <c r="F14371" s="31"/>
      <c r="G14371" s="31"/>
    </row>
    <row r="14372" spans="5:7" x14ac:dyDescent="0.25">
      <c r="E14372" s="31"/>
      <c r="F14372" s="31"/>
      <c r="G14372" s="31"/>
    </row>
    <row r="14373" spans="5:7" x14ac:dyDescent="0.25">
      <c r="E14373" s="31"/>
      <c r="F14373" s="31"/>
      <c r="G14373" s="31"/>
    </row>
    <row r="14374" spans="5:7" x14ac:dyDescent="0.25">
      <c r="E14374" s="31"/>
      <c r="F14374" s="31"/>
      <c r="G14374" s="31"/>
    </row>
    <row r="14375" spans="5:7" x14ac:dyDescent="0.25">
      <c r="E14375" s="31"/>
      <c r="F14375" s="31"/>
      <c r="G14375" s="31"/>
    </row>
    <row r="14376" spans="5:7" x14ac:dyDescent="0.25">
      <c r="E14376" s="31"/>
      <c r="F14376" s="31"/>
      <c r="G14376" s="31"/>
    </row>
    <row r="14377" spans="5:7" x14ac:dyDescent="0.25">
      <c r="E14377" s="31"/>
      <c r="F14377" s="31"/>
      <c r="G14377" s="31"/>
    </row>
    <row r="14378" spans="5:7" x14ac:dyDescent="0.25">
      <c r="E14378" s="31"/>
      <c r="F14378" s="31"/>
      <c r="G14378" s="31"/>
    </row>
    <row r="14379" spans="5:7" x14ac:dyDescent="0.25">
      <c r="E14379" s="31"/>
      <c r="F14379" s="31"/>
      <c r="G14379" s="31"/>
    </row>
    <row r="14380" spans="5:7" x14ac:dyDescent="0.25">
      <c r="E14380" s="31"/>
      <c r="F14380" s="31"/>
      <c r="G14380" s="31"/>
    </row>
    <row r="14381" spans="5:7" x14ac:dyDescent="0.25">
      <c r="E14381" s="31"/>
      <c r="F14381" s="31"/>
      <c r="G14381" s="31"/>
    </row>
    <row r="14382" spans="5:7" x14ac:dyDescent="0.25">
      <c r="E14382" s="31"/>
      <c r="F14382" s="31"/>
      <c r="G14382" s="31"/>
    </row>
    <row r="14383" spans="5:7" x14ac:dyDescent="0.25">
      <c r="E14383" s="31"/>
      <c r="F14383" s="31"/>
      <c r="G14383" s="31"/>
    </row>
    <row r="14384" spans="5:7" x14ac:dyDescent="0.25">
      <c r="E14384" s="31"/>
      <c r="F14384" s="31"/>
      <c r="G14384" s="31"/>
    </row>
    <row r="14385" spans="5:7" x14ac:dyDescent="0.25">
      <c r="E14385" s="31"/>
      <c r="F14385" s="31"/>
      <c r="G14385" s="31"/>
    </row>
    <row r="14386" spans="5:7" x14ac:dyDescent="0.25">
      <c r="E14386" s="31"/>
      <c r="F14386" s="31"/>
      <c r="G14386" s="31"/>
    </row>
    <row r="14387" spans="5:7" x14ac:dyDescent="0.25">
      <c r="E14387" s="31"/>
      <c r="F14387" s="31"/>
      <c r="G14387" s="31"/>
    </row>
    <row r="14388" spans="5:7" x14ac:dyDescent="0.25">
      <c r="E14388" s="31"/>
      <c r="F14388" s="31"/>
      <c r="G14388" s="31"/>
    </row>
    <row r="14389" spans="5:7" x14ac:dyDescent="0.25">
      <c r="E14389" s="31"/>
      <c r="F14389" s="31"/>
      <c r="G14389" s="31"/>
    </row>
    <row r="14390" spans="5:7" x14ac:dyDescent="0.25">
      <c r="E14390" s="31"/>
      <c r="F14390" s="31"/>
      <c r="G14390" s="31"/>
    </row>
    <row r="14391" spans="5:7" x14ac:dyDescent="0.25">
      <c r="E14391" s="31"/>
      <c r="F14391" s="31"/>
      <c r="G14391" s="31"/>
    </row>
    <row r="14392" spans="5:7" x14ac:dyDescent="0.25">
      <c r="E14392" s="31"/>
      <c r="F14392" s="31"/>
      <c r="G14392" s="31"/>
    </row>
    <row r="14393" spans="5:7" x14ac:dyDescent="0.25">
      <c r="E14393" s="31"/>
      <c r="F14393" s="31"/>
      <c r="G14393" s="31"/>
    </row>
    <row r="14394" spans="5:7" x14ac:dyDescent="0.25">
      <c r="E14394" s="31"/>
      <c r="F14394" s="31"/>
      <c r="G14394" s="31"/>
    </row>
    <row r="14395" spans="5:7" x14ac:dyDescent="0.25">
      <c r="E14395" s="31"/>
      <c r="F14395" s="31"/>
      <c r="G14395" s="31"/>
    </row>
    <row r="14396" spans="5:7" x14ac:dyDescent="0.25">
      <c r="E14396" s="31"/>
      <c r="F14396" s="31"/>
      <c r="G14396" s="31"/>
    </row>
    <row r="14397" spans="5:7" x14ac:dyDescent="0.25">
      <c r="E14397" s="31"/>
      <c r="F14397" s="31"/>
      <c r="G14397" s="31"/>
    </row>
    <row r="14398" spans="5:7" x14ac:dyDescent="0.25">
      <c r="E14398" s="31"/>
      <c r="F14398" s="31"/>
      <c r="G14398" s="31"/>
    </row>
    <row r="14399" spans="5:7" x14ac:dyDescent="0.25">
      <c r="E14399" s="31"/>
      <c r="F14399" s="31"/>
      <c r="G14399" s="31"/>
    </row>
    <row r="14400" spans="5:7" x14ac:dyDescent="0.25">
      <c r="E14400" s="31"/>
      <c r="F14400" s="31"/>
      <c r="G14400" s="31"/>
    </row>
    <row r="14401" spans="5:7" x14ac:dyDescent="0.25">
      <c r="E14401" s="31"/>
      <c r="F14401" s="31"/>
      <c r="G14401" s="31"/>
    </row>
    <row r="14402" spans="5:7" x14ac:dyDescent="0.25">
      <c r="E14402" s="31"/>
      <c r="F14402" s="31"/>
      <c r="G14402" s="31"/>
    </row>
    <row r="14403" spans="5:7" x14ac:dyDescent="0.25">
      <c r="E14403" s="31"/>
      <c r="F14403" s="31"/>
      <c r="G14403" s="31"/>
    </row>
    <row r="14404" spans="5:7" x14ac:dyDescent="0.25">
      <c r="E14404" s="31"/>
      <c r="F14404" s="31"/>
      <c r="G14404" s="31"/>
    </row>
    <row r="14405" spans="5:7" x14ac:dyDescent="0.25">
      <c r="E14405" s="31"/>
      <c r="F14405" s="31"/>
      <c r="G14405" s="31"/>
    </row>
    <row r="14406" spans="5:7" x14ac:dyDescent="0.25">
      <c r="E14406" s="31"/>
      <c r="F14406" s="31"/>
      <c r="G14406" s="31"/>
    </row>
    <row r="14407" spans="5:7" x14ac:dyDescent="0.25">
      <c r="E14407" s="31"/>
      <c r="F14407" s="31"/>
      <c r="G14407" s="31"/>
    </row>
    <row r="14408" spans="5:7" x14ac:dyDescent="0.25">
      <c r="E14408" s="31"/>
      <c r="F14408" s="31"/>
      <c r="G14408" s="31"/>
    </row>
    <row r="14409" spans="5:7" x14ac:dyDescent="0.25">
      <c r="E14409" s="31"/>
      <c r="F14409" s="31"/>
      <c r="G14409" s="31"/>
    </row>
    <row r="14410" spans="5:7" x14ac:dyDescent="0.25">
      <c r="E14410" s="31"/>
      <c r="F14410" s="31"/>
      <c r="G14410" s="31"/>
    </row>
    <row r="14411" spans="5:7" x14ac:dyDescent="0.25">
      <c r="E14411" s="31"/>
      <c r="F14411" s="31"/>
      <c r="G14411" s="31"/>
    </row>
    <row r="14412" spans="5:7" x14ac:dyDescent="0.25">
      <c r="E14412" s="31"/>
      <c r="F14412" s="31"/>
      <c r="G14412" s="31"/>
    </row>
    <row r="14413" spans="5:7" x14ac:dyDescent="0.25">
      <c r="E14413" s="31"/>
      <c r="F14413" s="31"/>
      <c r="G14413" s="31"/>
    </row>
    <row r="14414" spans="5:7" x14ac:dyDescent="0.25">
      <c r="E14414" s="31"/>
      <c r="F14414" s="31"/>
      <c r="G14414" s="31"/>
    </row>
    <row r="14415" spans="5:7" x14ac:dyDescent="0.25">
      <c r="E14415" s="31"/>
      <c r="F14415" s="31"/>
      <c r="G14415" s="31"/>
    </row>
    <row r="14416" spans="5:7" x14ac:dyDescent="0.25">
      <c r="E14416" s="31"/>
      <c r="F14416" s="31"/>
      <c r="G14416" s="31"/>
    </row>
    <row r="14417" spans="5:7" x14ac:dyDescent="0.25">
      <c r="E14417" s="31"/>
      <c r="F14417" s="31"/>
      <c r="G14417" s="31"/>
    </row>
    <row r="14418" spans="5:7" x14ac:dyDescent="0.25">
      <c r="E14418" s="31"/>
      <c r="F14418" s="31"/>
      <c r="G14418" s="31"/>
    </row>
    <row r="14419" spans="5:7" x14ac:dyDescent="0.25">
      <c r="E14419" s="31"/>
      <c r="F14419" s="31"/>
      <c r="G14419" s="31"/>
    </row>
    <row r="14420" spans="5:7" x14ac:dyDescent="0.25">
      <c r="E14420" s="31"/>
      <c r="F14420" s="31"/>
      <c r="G14420" s="31"/>
    </row>
    <row r="14421" spans="5:7" x14ac:dyDescent="0.25">
      <c r="E14421" s="31"/>
      <c r="F14421" s="31"/>
      <c r="G14421" s="31"/>
    </row>
    <row r="14422" spans="5:7" x14ac:dyDescent="0.25">
      <c r="E14422" s="31"/>
      <c r="F14422" s="31"/>
      <c r="G14422" s="31"/>
    </row>
    <row r="14423" spans="5:7" x14ac:dyDescent="0.25">
      <c r="E14423" s="31"/>
      <c r="F14423" s="31"/>
      <c r="G14423" s="31"/>
    </row>
    <row r="14424" spans="5:7" x14ac:dyDescent="0.25">
      <c r="E14424" s="31"/>
      <c r="F14424" s="31"/>
      <c r="G14424" s="31"/>
    </row>
    <row r="14425" spans="5:7" x14ac:dyDescent="0.25">
      <c r="E14425" s="31"/>
      <c r="F14425" s="31"/>
      <c r="G14425" s="31"/>
    </row>
    <row r="14426" spans="5:7" x14ac:dyDescent="0.25">
      <c r="E14426" s="31"/>
      <c r="F14426" s="31"/>
      <c r="G14426" s="31"/>
    </row>
    <row r="14427" spans="5:7" x14ac:dyDescent="0.25">
      <c r="E14427" s="31"/>
      <c r="F14427" s="31"/>
      <c r="G14427" s="31"/>
    </row>
    <row r="14428" spans="5:7" x14ac:dyDescent="0.25">
      <c r="E14428" s="31"/>
      <c r="F14428" s="31"/>
      <c r="G14428" s="31"/>
    </row>
    <row r="14429" spans="5:7" x14ac:dyDescent="0.25">
      <c r="E14429" s="31"/>
      <c r="F14429" s="31"/>
      <c r="G14429" s="31"/>
    </row>
    <row r="14430" spans="5:7" x14ac:dyDescent="0.25">
      <c r="E14430" s="31"/>
      <c r="F14430" s="31"/>
      <c r="G14430" s="31"/>
    </row>
    <row r="14431" spans="5:7" x14ac:dyDescent="0.25">
      <c r="E14431" s="31"/>
      <c r="F14431" s="31"/>
      <c r="G14431" s="31"/>
    </row>
    <row r="14432" spans="5:7" x14ac:dyDescent="0.25">
      <c r="E14432" s="31"/>
      <c r="F14432" s="31"/>
      <c r="G14432" s="31"/>
    </row>
    <row r="14433" spans="5:7" x14ac:dyDescent="0.25">
      <c r="E14433" s="31"/>
      <c r="F14433" s="31"/>
      <c r="G14433" s="31"/>
    </row>
    <row r="14434" spans="5:7" x14ac:dyDescent="0.25">
      <c r="E14434" s="31"/>
      <c r="F14434" s="31"/>
      <c r="G14434" s="31"/>
    </row>
    <row r="14435" spans="5:7" x14ac:dyDescent="0.25">
      <c r="E14435" s="31"/>
      <c r="F14435" s="31"/>
      <c r="G14435" s="31"/>
    </row>
    <row r="14436" spans="5:7" x14ac:dyDescent="0.25">
      <c r="E14436" s="31"/>
      <c r="F14436" s="31"/>
      <c r="G14436" s="31"/>
    </row>
    <row r="14437" spans="5:7" x14ac:dyDescent="0.25">
      <c r="E14437" s="31"/>
      <c r="F14437" s="31"/>
      <c r="G14437" s="31"/>
    </row>
    <row r="14438" spans="5:7" x14ac:dyDescent="0.25">
      <c r="E14438" s="31"/>
      <c r="F14438" s="31"/>
      <c r="G14438" s="31"/>
    </row>
    <row r="14439" spans="5:7" x14ac:dyDescent="0.25">
      <c r="E14439" s="31"/>
      <c r="F14439" s="31"/>
      <c r="G14439" s="31"/>
    </row>
    <row r="14440" spans="5:7" x14ac:dyDescent="0.25">
      <c r="E14440" s="31"/>
      <c r="F14440" s="31"/>
      <c r="G14440" s="31"/>
    </row>
    <row r="14441" spans="5:7" x14ac:dyDescent="0.25">
      <c r="E14441" s="31"/>
      <c r="F14441" s="31"/>
      <c r="G14441" s="31"/>
    </row>
    <row r="14442" spans="5:7" x14ac:dyDescent="0.25">
      <c r="E14442" s="31"/>
      <c r="F14442" s="31"/>
      <c r="G14442" s="31"/>
    </row>
    <row r="14443" spans="5:7" x14ac:dyDescent="0.25">
      <c r="E14443" s="31"/>
      <c r="F14443" s="31"/>
      <c r="G14443" s="31"/>
    </row>
    <row r="14444" spans="5:7" x14ac:dyDescent="0.25">
      <c r="E14444" s="31"/>
      <c r="F14444" s="31"/>
      <c r="G14444" s="31"/>
    </row>
    <row r="14445" spans="5:7" x14ac:dyDescent="0.25">
      <c r="E14445" s="31"/>
      <c r="F14445" s="31"/>
      <c r="G14445" s="31"/>
    </row>
    <row r="14446" spans="5:7" x14ac:dyDescent="0.25">
      <c r="E14446" s="31"/>
      <c r="F14446" s="31"/>
      <c r="G14446" s="31"/>
    </row>
    <row r="14447" spans="5:7" x14ac:dyDescent="0.25">
      <c r="E14447" s="31"/>
      <c r="F14447" s="31"/>
      <c r="G14447" s="31"/>
    </row>
    <row r="14448" spans="5:7" x14ac:dyDescent="0.25">
      <c r="E14448" s="31"/>
      <c r="F14448" s="31"/>
      <c r="G14448" s="31"/>
    </row>
    <row r="14449" spans="5:7" x14ac:dyDescent="0.25">
      <c r="E14449" s="31"/>
      <c r="F14449" s="31"/>
      <c r="G14449" s="31"/>
    </row>
    <row r="14450" spans="5:7" x14ac:dyDescent="0.25">
      <c r="E14450" s="31"/>
      <c r="F14450" s="31"/>
      <c r="G14450" s="31"/>
    </row>
    <row r="14451" spans="5:7" x14ac:dyDescent="0.25">
      <c r="E14451" s="31"/>
      <c r="F14451" s="31"/>
      <c r="G14451" s="31"/>
    </row>
    <row r="14452" spans="5:7" x14ac:dyDescent="0.25">
      <c r="E14452" s="31"/>
      <c r="F14452" s="31"/>
      <c r="G14452" s="31"/>
    </row>
    <row r="14453" spans="5:7" x14ac:dyDescent="0.25">
      <c r="E14453" s="31"/>
      <c r="F14453" s="31"/>
      <c r="G14453" s="31"/>
    </row>
    <row r="14454" spans="5:7" x14ac:dyDescent="0.25">
      <c r="E14454" s="31"/>
      <c r="F14454" s="31"/>
      <c r="G14454" s="31"/>
    </row>
    <row r="14455" spans="5:7" x14ac:dyDescent="0.25">
      <c r="E14455" s="31"/>
      <c r="F14455" s="31"/>
      <c r="G14455" s="31"/>
    </row>
    <row r="14456" spans="5:7" x14ac:dyDescent="0.25">
      <c r="E14456" s="31"/>
      <c r="F14456" s="31"/>
      <c r="G14456" s="31"/>
    </row>
    <row r="14457" spans="5:7" x14ac:dyDescent="0.25">
      <c r="E14457" s="31"/>
      <c r="F14457" s="31"/>
      <c r="G14457" s="31"/>
    </row>
    <row r="14458" spans="5:7" x14ac:dyDescent="0.25">
      <c r="E14458" s="31"/>
      <c r="F14458" s="31"/>
      <c r="G14458" s="31"/>
    </row>
    <row r="14459" spans="5:7" x14ac:dyDescent="0.25">
      <c r="E14459" s="31"/>
      <c r="F14459" s="31"/>
      <c r="G14459" s="31"/>
    </row>
    <row r="14460" spans="5:7" x14ac:dyDescent="0.25">
      <c r="E14460" s="31"/>
      <c r="F14460" s="31"/>
      <c r="G14460" s="31"/>
    </row>
    <row r="14461" spans="5:7" x14ac:dyDescent="0.25">
      <c r="E14461" s="31"/>
      <c r="F14461" s="31"/>
      <c r="G14461" s="31"/>
    </row>
    <row r="14462" spans="5:7" x14ac:dyDescent="0.25">
      <c r="E14462" s="31"/>
      <c r="F14462" s="31"/>
      <c r="G14462" s="31"/>
    </row>
    <row r="14463" spans="5:7" x14ac:dyDescent="0.25">
      <c r="E14463" s="31"/>
      <c r="F14463" s="31"/>
      <c r="G14463" s="31"/>
    </row>
    <row r="14464" spans="5:7" x14ac:dyDescent="0.25">
      <c r="E14464" s="31"/>
      <c r="F14464" s="31"/>
      <c r="G14464" s="31"/>
    </row>
    <row r="14465" spans="5:7" x14ac:dyDescent="0.25">
      <c r="E14465" s="31"/>
      <c r="F14465" s="31"/>
      <c r="G14465" s="31"/>
    </row>
    <row r="14466" spans="5:7" x14ac:dyDescent="0.25">
      <c r="E14466" s="31"/>
      <c r="F14466" s="31"/>
      <c r="G14466" s="31"/>
    </row>
    <row r="14467" spans="5:7" x14ac:dyDescent="0.25">
      <c r="E14467" s="31"/>
      <c r="F14467" s="31"/>
      <c r="G14467" s="31"/>
    </row>
    <row r="14468" spans="5:7" x14ac:dyDescent="0.25">
      <c r="E14468" s="31"/>
      <c r="F14468" s="31"/>
      <c r="G14468" s="31"/>
    </row>
    <row r="14469" spans="5:7" x14ac:dyDescent="0.25">
      <c r="E14469" s="31"/>
      <c r="F14469" s="31"/>
      <c r="G14469" s="31"/>
    </row>
    <row r="14470" spans="5:7" x14ac:dyDescent="0.25">
      <c r="E14470" s="31"/>
      <c r="F14470" s="31"/>
      <c r="G14470" s="31"/>
    </row>
    <row r="14471" spans="5:7" x14ac:dyDescent="0.25">
      <c r="E14471" s="31"/>
      <c r="F14471" s="31"/>
      <c r="G14471" s="31"/>
    </row>
    <row r="14472" spans="5:7" x14ac:dyDescent="0.25">
      <c r="E14472" s="31"/>
      <c r="F14472" s="31"/>
      <c r="G14472" s="31"/>
    </row>
    <row r="14473" spans="5:7" x14ac:dyDescent="0.25">
      <c r="E14473" s="31"/>
      <c r="F14473" s="31"/>
      <c r="G14473" s="31"/>
    </row>
    <row r="14474" spans="5:7" x14ac:dyDescent="0.25">
      <c r="E14474" s="31"/>
      <c r="F14474" s="31"/>
      <c r="G14474" s="31"/>
    </row>
    <row r="14475" spans="5:7" x14ac:dyDescent="0.25">
      <c r="E14475" s="31"/>
      <c r="F14475" s="31"/>
      <c r="G14475" s="31"/>
    </row>
    <row r="14476" spans="5:7" x14ac:dyDescent="0.25">
      <c r="E14476" s="31"/>
      <c r="F14476" s="31"/>
      <c r="G14476" s="31"/>
    </row>
    <row r="14477" spans="5:7" x14ac:dyDescent="0.25">
      <c r="E14477" s="31"/>
      <c r="F14477" s="31"/>
      <c r="G14477" s="31"/>
    </row>
    <row r="14478" spans="5:7" x14ac:dyDescent="0.25">
      <c r="E14478" s="31"/>
      <c r="F14478" s="31"/>
      <c r="G14478" s="31"/>
    </row>
    <row r="14479" spans="5:7" x14ac:dyDescent="0.25">
      <c r="E14479" s="31"/>
      <c r="F14479" s="31"/>
      <c r="G14479" s="31"/>
    </row>
    <row r="14480" spans="5:7" x14ac:dyDescent="0.25">
      <c r="E14480" s="31"/>
      <c r="F14480" s="31"/>
      <c r="G14480" s="31"/>
    </row>
    <row r="14481" spans="5:7" x14ac:dyDescent="0.25">
      <c r="E14481" s="31"/>
      <c r="F14481" s="31"/>
      <c r="G14481" s="31"/>
    </row>
    <row r="14482" spans="5:7" x14ac:dyDescent="0.25">
      <c r="E14482" s="31"/>
      <c r="F14482" s="31"/>
      <c r="G14482" s="31"/>
    </row>
    <row r="14483" spans="5:7" x14ac:dyDescent="0.25">
      <c r="E14483" s="31"/>
      <c r="F14483" s="31"/>
      <c r="G14483" s="31"/>
    </row>
    <row r="14484" spans="5:7" x14ac:dyDescent="0.25">
      <c r="E14484" s="31"/>
      <c r="F14484" s="31"/>
      <c r="G14484" s="31"/>
    </row>
    <row r="14485" spans="5:7" x14ac:dyDescent="0.25">
      <c r="E14485" s="31"/>
      <c r="F14485" s="31"/>
      <c r="G14485" s="31"/>
    </row>
    <row r="14486" spans="5:7" x14ac:dyDescent="0.25">
      <c r="E14486" s="31"/>
      <c r="F14486" s="31"/>
      <c r="G14486" s="31"/>
    </row>
    <row r="14487" spans="5:7" x14ac:dyDescent="0.25">
      <c r="E14487" s="31"/>
      <c r="F14487" s="31"/>
      <c r="G14487" s="31"/>
    </row>
    <row r="14488" spans="5:7" x14ac:dyDescent="0.25">
      <c r="E14488" s="31"/>
      <c r="F14488" s="31"/>
      <c r="G14488" s="31"/>
    </row>
    <row r="14489" spans="5:7" x14ac:dyDescent="0.25">
      <c r="E14489" s="31"/>
      <c r="F14489" s="31"/>
      <c r="G14489" s="31"/>
    </row>
    <row r="14490" spans="5:7" x14ac:dyDescent="0.25">
      <c r="E14490" s="31"/>
      <c r="F14490" s="31"/>
      <c r="G14490" s="31"/>
    </row>
    <row r="14491" spans="5:7" x14ac:dyDescent="0.25">
      <c r="E14491" s="31"/>
      <c r="F14491" s="31"/>
      <c r="G14491" s="31"/>
    </row>
    <row r="14492" spans="5:7" x14ac:dyDescent="0.25">
      <c r="E14492" s="31"/>
      <c r="F14492" s="31"/>
      <c r="G14492" s="31"/>
    </row>
    <row r="14493" spans="5:7" x14ac:dyDescent="0.25">
      <c r="E14493" s="31"/>
      <c r="F14493" s="31"/>
      <c r="G14493" s="31"/>
    </row>
    <row r="14494" spans="5:7" x14ac:dyDescent="0.25">
      <c r="E14494" s="31"/>
      <c r="F14494" s="31"/>
      <c r="G14494" s="31"/>
    </row>
    <row r="14495" spans="5:7" x14ac:dyDescent="0.25">
      <c r="E14495" s="31"/>
      <c r="F14495" s="31"/>
      <c r="G14495" s="31"/>
    </row>
    <row r="14496" spans="5:7" x14ac:dyDescent="0.25">
      <c r="E14496" s="31"/>
      <c r="F14496" s="31"/>
      <c r="G14496" s="31"/>
    </row>
    <row r="14497" spans="5:7" x14ac:dyDescent="0.25">
      <c r="E14497" s="31"/>
      <c r="F14497" s="31"/>
      <c r="G14497" s="31"/>
    </row>
    <row r="14498" spans="5:7" x14ac:dyDescent="0.25">
      <c r="E14498" s="31"/>
      <c r="F14498" s="31"/>
      <c r="G14498" s="31"/>
    </row>
    <row r="14499" spans="5:7" x14ac:dyDescent="0.25">
      <c r="E14499" s="31"/>
      <c r="F14499" s="31"/>
      <c r="G14499" s="31"/>
    </row>
    <row r="14500" spans="5:7" x14ac:dyDescent="0.25">
      <c r="E14500" s="31"/>
      <c r="F14500" s="31"/>
      <c r="G14500" s="31"/>
    </row>
    <row r="14501" spans="5:7" x14ac:dyDescent="0.25">
      <c r="E14501" s="31"/>
      <c r="F14501" s="31"/>
      <c r="G14501" s="31"/>
    </row>
    <row r="14502" spans="5:7" x14ac:dyDescent="0.25">
      <c r="E14502" s="31"/>
      <c r="F14502" s="31"/>
      <c r="G14502" s="31"/>
    </row>
    <row r="14503" spans="5:7" x14ac:dyDescent="0.25">
      <c r="E14503" s="31"/>
      <c r="F14503" s="31"/>
      <c r="G14503" s="31"/>
    </row>
    <row r="14504" spans="5:7" x14ac:dyDescent="0.25">
      <c r="E14504" s="31"/>
      <c r="F14504" s="31"/>
      <c r="G14504" s="31"/>
    </row>
    <row r="14505" spans="5:7" x14ac:dyDescent="0.25">
      <c r="E14505" s="31"/>
      <c r="F14505" s="31"/>
      <c r="G14505" s="31"/>
    </row>
    <row r="14506" spans="5:7" x14ac:dyDescent="0.25">
      <c r="E14506" s="31"/>
      <c r="F14506" s="31"/>
      <c r="G14506" s="31"/>
    </row>
    <row r="14507" spans="5:7" x14ac:dyDescent="0.25">
      <c r="E14507" s="31"/>
      <c r="F14507" s="31"/>
      <c r="G14507" s="31"/>
    </row>
    <row r="14508" spans="5:7" x14ac:dyDescent="0.25">
      <c r="E14508" s="31"/>
      <c r="F14508" s="31"/>
      <c r="G14508" s="31"/>
    </row>
    <row r="14509" spans="5:7" x14ac:dyDescent="0.25">
      <c r="E14509" s="31"/>
      <c r="F14509" s="31"/>
      <c r="G14509" s="31"/>
    </row>
    <row r="14510" spans="5:7" x14ac:dyDescent="0.25">
      <c r="E14510" s="31"/>
      <c r="F14510" s="31"/>
      <c r="G14510" s="31"/>
    </row>
    <row r="14511" spans="5:7" x14ac:dyDescent="0.25">
      <c r="E14511" s="31"/>
      <c r="F14511" s="31"/>
      <c r="G14511" s="31"/>
    </row>
    <row r="14512" spans="5:7" x14ac:dyDescent="0.25">
      <c r="E14512" s="31"/>
      <c r="F14512" s="31"/>
      <c r="G14512" s="31"/>
    </row>
    <row r="14513" spans="5:7" x14ac:dyDescent="0.25">
      <c r="E14513" s="31"/>
      <c r="F14513" s="31"/>
      <c r="G14513" s="31"/>
    </row>
    <row r="14514" spans="5:7" x14ac:dyDescent="0.25">
      <c r="E14514" s="31"/>
      <c r="F14514" s="31"/>
      <c r="G14514" s="31"/>
    </row>
    <row r="14515" spans="5:7" x14ac:dyDescent="0.25">
      <c r="E14515" s="31"/>
      <c r="F14515" s="31"/>
      <c r="G14515" s="31"/>
    </row>
    <row r="14516" spans="5:7" x14ac:dyDescent="0.25">
      <c r="E14516" s="31"/>
      <c r="F14516" s="31"/>
      <c r="G14516" s="31"/>
    </row>
    <row r="14517" spans="5:7" x14ac:dyDescent="0.25">
      <c r="E14517" s="31"/>
      <c r="F14517" s="31"/>
      <c r="G14517" s="31"/>
    </row>
    <row r="14518" spans="5:7" x14ac:dyDescent="0.25">
      <c r="E14518" s="31"/>
      <c r="F14518" s="31"/>
      <c r="G14518" s="31"/>
    </row>
    <row r="14519" spans="5:7" x14ac:dyDescent="0.25">
      <c r="E14519" s="31"/>
      <c r="F14519" s="31"/>
      <c r="G14519" s="31"/>
    </row>
    <row r="14520" spans="5:7" x14ac:dyDescent="0.25">
      <c r="E14520" s="31"/>
      <c r="F14520" s="31"/>
      <c r="G14520" s="31"/>
    </row>
    <row r="14521" spans="5:7" x14ac:dyDescent="0.25">
      <c r="E14521" s="31"/>
      <c r="F14521" s="31"/>
      <c r="G14521" s="31"/>
    </row>
    <row r="14522" spans="5:7" x14ac:dyDescent="0.25">
      <c r="E14522" s="31"/>
      <c r="F14522" s="31"/>
      <c r="G14522" s="31"/>
    </row>
    <row r="14523" spans="5:7" x14ac:dyDescent="0.25">
      <c r="E14523" s="31"/>
      <c r="F14523" s="31"/>
      <c r="G14523" s="31"/>
    </row>
    <row r="14524" spans="5:7" x14ac:dyDescent="0.25">
      <c r="E14524" s="31"/>
      <c r="F14524" s="31"/>
      <c r="G14524" s="31"/>
    </row>
    <row r="14525" spans="5:7" x14ac:dyDescent="0.25">
      <c r="E14525" s="31"/>
      <c r="F14525" s="31"/>
      <c r="G14525" s="31"/>
    </row>
    <row r="14526" spans="5:7" x14ac:dyDescent="0.25">
      <c r="E14526" s="31"/>
      <c r="F14526" s="31"/>
      <c r="G14526" s="31"/>
    </row>
    <row r="14527" spans="5:7" x14ac:dyDescent="0.25">
      <c r="E14527" s="31"/>
      <c r="F14527" s="31"/>
      <c r="G14527" s="31"/>
    </row>
    <row r="14528" spans="5:7" x14ac:dyDescent="0.25">
      <c r="E14528" s="31"/>
      <c r="F14528" s="31"/>
      <c r="G14528" s="31"/>
    </row>
    <row r="14529" spans="5:7" x14ac:dyDescent="0.25">
      <c r="E14529" s="31"/>
      <c r="F14529" s="31"/>
      <c r="G14529" s="31"/>
    </row>
    <row r="14530" spans="5:7" x14ac:dyDescent="0.25">
      <c r="E14530" s="31"/>
      <c r="F14530" s="31"/>
      <c r="G14530" s="31"/>
    </row>
    <row r="14531" spans="5:7" x14ac:dyDescent="0.25">
      <c r="E14531" s="31"/>
      <c r="F14531" s="31"/>
      <c r="G14531" s="31"/>
    </row>
    <row r="14532" spans="5:7" x14ac:dyDescent="0.25">
      <c r="E14532" s="31"/>
      <c r="F14532" s="31"/>
      <c r="G14532" s="31"/>
    </row>
    <row r="14533" spans="5:7" x14ac:dyDescent="0.25">
      <c r="E14533" s="31"/>
      <c r="F14533" s="31"/>
      <c r="G14533" s="31"/>
    </row>
    <row r="14534" spans="5:7" x14ac:dyDescent="0.25">
      <c r="E14534" s="31"/>
      <c r="F14534" s="31"/>
      <c r="G14534" s="31"/>
    </row>
    <row r="14535" spans="5:7" x14ac:dyDescent="0.25">
      <c r="E14535" s="31"/>
      <c r="F14535" s="31"/>
      <c r="G14535" s="31"/>
    </row>
    <row r="14536" spans="5:7" x14ac:dyDescent="0.25">
      <c r="E14536" s="31"/>
      <c r="F14536" s="31"/>
      <c r="G14536" s="31"/>
    </row>
    <row r="14537" spans="5:7" x14ac:dyDescent="0.25">
      <c r="E14537" s="31"/>
      <c r="F14537" s="31"/>
      <c r="G14537" s="31"/>
    </row>
    <row r="14538" spans="5:7" x14ac:dyDescent="0.25">
      <c r="E14538" s="31"/>
      <c r="F14538" s="31"/>
      <c r="G14538" s="31"/>
    </row>
    <row r="14539" spans="5:7" x14ac:dyDescent="0.25">
      <c r="E14539" s="31"/>
      <c r="F14539" s="31"/>
      <c r="G14539" s="31"/>
    </row>
    <row r="14540" spans="5:7" x14ac:dyDescent="0.25">
      <c r="E14540" s="31"/>
      <c r="F14540" s="31"/>
      <c r="G14540" s="31"/>
    </row>
    <row r="14541" spans="5:7" x14ac:dyDescent="0.25">
      <c r="E14541" s="31"/>
      <c r="F14541" s="31"/>
      <c r="G14541" s="31"/>
    </row>
    <row r="14542" spans="5:7" x14ac:dyDescent="0.25">
      <c r="E14542" s="31"/>
      <c r="F14542" s="31"/>
      <c r="G14542" s="31"/>
    </row>
    <row r="14543" spans="5:7" x14ac:dyDescent="0.25">
      <c r="E14543" s="31"/>
      <c r="F14543" s="31"/>
      <c r="G14543" s="31"/>
    </row>
    <row r="14544" spans="5:7" x14ac:dyDescent="0.25">
      <c r="E14544" s="31"/>
      <c r="F14544" s="31"/>
      <c r="G14544" s="31"/>
    </row>
    <row r="14545" spans="5:7" x14ac:dyDescent="0.25">
      <c r="E14545" s="31"/>
      <c r="F14545" s="31"/>
      <c r="G14545" s="31"/>
    </row>
    <row r="14546" spans="5:7" x14ac:dyDescent="0.25">
      <c r="E14546" s="31"/>
      <c r="F14546" s="31"/>
      <c r="G14546" s="31"/>
    </row>
    <row r="14547" spans="5:7" x14ac:dyDescent="0.25">
      <c r="E14547" s="31"/>
      <c r="F14547" s="31"/>
      <c r="G14547" s="31"/>
    </row>
    <row r="14548" spans="5:7" x14ac:dyDescent="0.25">
      <c r="E14548" s="31"/>
      <c r="F14548" s="31"/>
      <c r="G14548" s="31"/>
    </row>
    <row r="14549" spans="5:7" x14ac:dyDescent="0.25">
      <c r="E14549" s="31"/>
      <c r="F14549" s="31"/>
      <c r="G14549" s="31"/>
    </row>
    <row r="14550" spans="5:7" x14ac:dyDescent="0.25">
      <c r="E14550" s="31"/>
      <c r="F14550" s="31"/>
      <c r="G14550" s="31"/>
    </row>
    <row r="14551" spans="5:7" x14ac:dyDescent="0.25">
      <c r="E14551" s="31"/>
      <c r="F14551" s="31"/>
      <c r="G14551" s="31"/>
    </row>
    <row r="14552" spans="5:7" x14ac:dyDescent="0.25">
      <c r="E14552" s="31"/>
      <c r="F14552" s="31"/>
      <c r="G14552" s="31"/>
    </row>
    <row r="14553" spans="5:7" x14ac:dyDescent="0.25">
      <c r="E14553" s="31"/>
      <c r="F14553" s="31"/>
      <c r="G14553" s="31"/>
    </row>
    <row r="14554" spans="5:7" x14ac:dyDescent="0.25">
      <c r="E14554" s="31"/>
      <c r="F14554" s="31"/>
      <c r="G14554" s="31"/>
    </row>
    <row r="14555" spans="5:7" x14ac:dyDescent="0.25">
      <c r="E14555" s="31"/>
      <c r="F14555" s="31"/>
      <c r="G14555" s="31"/>
    </row>
    <row r="14556" spans="5:7" x14ac:dyDescent="0.25">
      <c r="E14556" s="31"/>
      <c r="F14556" s="31"/>
      <c r="G14556" s="31"/>
    </row>
    <row r="14557" spans="5:7" x14ac:dyDescent="0.25">
      <c r="E14557" s="31"/>
      <c r="F14557" s="31"/>
      <c r="G14557" s="31"/>
    </row>
    <row r="14558" spans="5:7" x14ac:dyDescent="0.25">
      <c r="E14558" s="31"/>
      <c r="F14558" s="31"/>
      <c r="G14558" s="31"/>
    </row>
    <row r="14559" spans="5:7" x14ac:dyDescent="0.25">
      <c r="E14559" s="31"/>
      <c r="F14559" s="31"/>
      <c r="G14559" s="31"/>
    </row>
    <row r="14560" spans="5:7" x14ac:dyDescent="0.25">
      <c r="E14560" s="31"/>
      <c r="F14560" s="31"/>
      <c r="G14560" s="31"/>
    </row>
    <row r="14561" spans="5:7" x14ac:dyDescent="0.25">
      <c r="E14561" s="31"/>
      <c r="F14561" s="31"/>
      <c r="G14561" s="31"/>
    </row>
    <row r="14562" spans="5:7" x14ac:dyDescent="0.25">
      <c r="E14562" s="31"/>
      <c r="F14562" s="31"/>
      <c r="G14562" s="31"/>
    </row>
    <row r="14563" spans="5:7" x14ac:dyDescent="0.25">
      <c r="E14563" s="31"/>
      <c r="F14563" s="31"/>
      <c r="G14563" s="31"/>
    </row>
    <row r="14564" spans="5:7" x14ac:dyDescent="0.25">
      <c r="E14564" s="31"/>
      <c r="F14564" s="31"/>
      <c r="G14564" s="31"/>
    </row>
    <row r="14565" spans="5:7" x14ac:dyDescent="0.25">
      <c r="E14565" s="31"/>
      <c r="F14565" s="31"/>
      <c r="G14565" s="31"/>
    </row>
    <row r="14566" spans="5:7" x14ac:dyDescent="0.25">
      <c r="E14566" s="31"/>
      <c r="F14566" s="31"/>
      <c r="G14566" s="31"/>
    </row>
    <row r="14567" spans="5:7" x14ac:dyDescent="0.25">
      <c r="E14567" s="31"/>
      <c r="F14567" s="31"/>
      <c r="G14567" s="31"/>
    </row>
    <row r="14568" spans="5:7" x14ac:dyDescent="0.25">
      <c r="E14568" s="31"/>
      <c r="F14568" s="31"/>
      <c r="G14568" s="31"/>
    </row>
    <row r="14569" spans="5:7" x14ac:dyDescent="0.25">
      <c r="E14569" s="31"/>
      <c r="F14569" s="31"/>
      <c r="G14569" s="31"/>
    </row>
    <row r="14570" spans="5:7" x14ac:dyDescent="0.25">
      <c r="E14570" s="31"/>
      <c r="F14570" s="31"/>
      <c r="G14570" s="31"/>
    </row>
    <row r="14571" spans="5:7" x14ac:dyDescent="0.25">
      <c r="E14571" s="31"/>
      <c r="F14571" s="31"/>
      <c r="G14571" s="31"/>
    </row>
    <row r="14572" spans="5:7" x14ac:dyDescent="0.25">
      <c r="E14572" s="31"/>
      <c r="F14572" s="31"/>
      <c r="G14572" s="31"/>
    </row>
    <row r="14573" spans="5:7" x14ac:dyDescent="0.25">
      <c r="E14573" s="31"/>
      <c r="F14573" s="31"/>
      <c r="G14573" s="31"/>
    </row>
    <row r="14574" spans="5:7" x14ac:dyDescent="0.25">
      <c r="E14574" s="31"/>
      <c r="F14574" s="31"/>
      <c r="G14574" s="31"/>
    </row>
    <row r="14575" spans="5:7" x14ac:dyDescent="0.25">
      <c r="E14575" s="31"/>
      <c r="F14575" s="31"/>
      <c r="G14575" s="31"/>
    </row>
    <row r="14576" spans="5:7" x14ac:dyDescent="0.25">
      <c r="E14576" s="31"/>
      <c r="F14576" s="31"/>
      <c r="G14576" s="31"/>
    </row>
    <row r="14577" spans="5:7" x14ac:dyDescent="0.25">
      <c r="E14577" s="31"/>
      <c r="F14577" s="31"/>
      <c r="G14577" s="31"/>
    </row>
    <row r="14578" spans="5:7" x14ac:dyDescent="0.25">
      <c r="E14578" s="31"/>
      <c r="F14578" s="31"/>
      <c r="G14578" s="31"/>
    </row>
    <row r="14579" spans="5:7" x14ac:dyDescent="0.25">
      <c r="E14579" s="31"/>
      <c r="F14579" s="31"/>
      <c r="G14579" s="31"/>
    </row>
    <row r="14580" spans="5:7" x14ac:dyDescent="0.25">
      <c r="E14580" s="31"/>
      <c r="F14580" s="31"/>
      <c r="G14580" s="31"/>
    </row>
    <row r="14581" spans="5:7" x14ac:dyDescent="0.25">
      <c r="E14581" s="31"/>
      <c r="F14581" s="31"/>
      <c r="G14581" s="31"/>
    </row>
    <row r="14582" spans="5:7" x14ac:dyDescent="0.25">
      <c r="E14582" s="31"/>
      <c r="F14582" s="31"/>
      <c r="G14582" s="31"/>
    </row>
    <row r="14583" spans="5:7" x14ac:dyDescent="0.25">
      <c r="E14583" s="31"/>
      <c r="F14583" s="31"/>
      <c r="G14583" s="31"/>
    </row>
    <row r="14584" spans="5:7" x14ac:dyDescent="0.25">
      <c r="E14584" s="31"/>
      <c r="F14584" s="31"/>
      <c r="G14584" s="31"/>
    </row>
    <row r="14585" spans="5:7" x14ac:dyDescent="0.25">
      <c r="E14585" s="31"/>
      <c r="F14585" s="31"/>
      <c r="G14585" s="31"/>
    </row>
    <row r="14586" spans="5:7" x14ac:dyDescent="0.25">
      <c r="E14586" s="31"/>
      <c r="F14586" s="31"/>
      <c r="G14586" s="31"/>
    </row>
    <row r="14587" spans="5:7" x14ac:dyDescent="0.25">
      <c r="E14587" s="31"/>
      <c r="F14587" s="31"/>
      <c r="G14587" s="31"/>
    </row>
    <row r="14588" spans="5:7" x14ac:dyDescent="0.25">
      <c r="E14588" s="31"/>
      <c r="F14588" s="31"/>
      <c r="G14588" s="31"/>
    </row>
    <row r="14589" spans="5:7" x14ac:dyDescent="0.25">
      <c r="E14589" s="31"/>
      <c r="F14589" s="31"/>
      <c r="G14589" s="31"/>
    </row>
    <row r="14590" spans="5:7" x14ac:dyDescent="0.25">
      <c r="E14590" s="31"/>
      <c r="F14590" s="31"/>
      <c r="G14590" s="31"/>
    </row>
    <row r="14591" spans="5:7" x14ac:dyDescent="0.25">
      <c r="E14591" s="31"/>
      <c r="F14591" s="31"/>
      <c r="G14591" s="31"/>
    </row>
    <row r="14592" spans="5:7" x14ac:dyDescent="0.25">
      <c r="E14592" s="31"/>
      <c r="F14592" s="31"/>
      <c r="G14592" s="31"/>
    </row>
    <row r="14593" spans="5:7" x14ac:dyDescent="0.25">
      <c r="E14593" s="31"/>
      <c r="F14593" s="31"/>
      <c r="G14593" s="31"/>
    </row>
    <row r="14594" spans="5:7" x14ac:dyDescent="0.25">
      <c r="E14594" s="31"/>
      <c r="F14594" s="31"/>
      <c r="G14594" s="31"/>
    </row>
    <row r="14595" spans="5:7" x14ac:dyDescent="0.25">
      <c r="E14595" s="31"/>
      <c r="F14595" s="31"/>
      <c r="G14595" s="31"/>
    </row>
    <row r="14596" spans="5:7" x14ac:dyDescent="0.25">
      <c r="E14596" s="31"/>
      <c r="F14596" s="31"/>
      <c r="G14596" s="31"/>
    </row>
    <row r="14597" spans="5:7" x14ac:dyDescent="0.25">
      <c r="E14597" s="31"/>
      <c r="F14597" s="31"/>
      <c r="G14597" s="31"/>
    </row>
    <row r="14598" spans="5:7" x14ac:dyDescent="0.25">
      <c r="E14598" s="31"/>
      <c r="F14598" s="31"/>
      <c r="G14598" s="31"/>
    </row>
    <row r="14599" spans="5:7" x14ac:dyDescent="0.25">
      <c r="E14599" s="31"/>
      <c r="F14599" s="31"/>
      <c r="G14599" s="31"/>
    </row>
    <row r="14600" spans="5:7" x14ac:dyDescent="0.25">
      <c r="E14600" s="31"/>
      <c r="F14600" s="31"/>
      <c r="G14600" s="31"/>
    </row>
    <row r="14601" spans="5:7" x14ac:dyDescent="0.25">
      <c r="E14601" s="31"/>
      <c r="F14601" s="31"/>
      <c r="G14601" s="31"/>
    </row>
    <row r="14602" spans="5:7" x14ac:dyDescent="0.25">
      <c r="E14602" s="31"/>
      <c r="F14602" s="31"/>
      <c r="G14602" s="31"/>
    </row>
    <row r="14603" spans="5:7" x14ac:dyDescent="0.25">
      <c r="E14603" s="31"/>
      <c r="F14603" s="31"/>
      <c r="G14603" s="31"/>
    </row>
    <row r="14604" spans="5:7" x14ac:dyDescent="0.25">
      <c r="E14604" s="31"/>
      <c r="F14604" s="31"/>
      <c r="G14604" s="31"/>
    </row>
    <row r="14605" spans="5:7" x14ac:dyDescent="0.25">
      <c r="E14605" s="31"/>
      <c r="F14605" s="31"/>
      <c r="G14605" s="31"/>
    </row>
    <row r="14606" spans="5:7" x14ac:dyDescent="0.25">
      <c r="E14606" s="31"/>
      <c r="F14606" s="31"/>
      <c r="G14606" s="31"/>
    </row>
    <row r="14607" spans="5:7" x14ac:dyDescent="0.25">
      <c r="E14607" s="31"/>
      <c r="F14607" s="31"/>
      <c r="G14607" s="31"/>
    </row>
    <row r="14608" spans="5:7" x14ac:dyDescent="0.25">
      <c r="E14608" s="31"/>
      <c r="F14608" s="31"/>
      <c r="G14608" s="31"/>
    </row>
    <row r="14609" spans="5:7" x14ac:dyDescent="0.25">
      <c r="E14609" s="31"/>
      <c r="F14609" s="31"/>
      <c r="G14609" s="31"/>
    </row>
    <row r="14610" spans="5:7" x14ac:dyDescent="0.25">
      <c r="E14610" s="31"/>
      <c r="F14610" s="31"/>
      <c r="G14610" s="31"/>
    </row>
    <row r="14611" spans="5:7" x14ac:dyDescent="0.25">
      <c r="E14611" s="31"/>
      <c r="F14611" s="31"/>
      <c r="G14611" s="31"/>
    </row>
    <row r="14612" spans="5:7" x14ac:dyDescent="0.25">
      <c r="E14612" s="31"/>
      <c r="F14612" s="31"/>
      <c r="G14612" s="31"/>
    </row>
    <row r="14613" spans="5:7" x14ac:dyDescent="0.25">
      <c r="E14613" s="31"/>
      <c r="F14613" s="31"/>
      <c r="G14613" s="31"/>
    </row>
    <row r="14614" spans="5:7" x14ac:dyDescent="0.25">
      <c r="E14614" s="31"/>
      <c r="F14614" s="31"/>
      <c r="G14614" s="31"/>
    </row>
    <row r="14615" spans="5:7" x14ac:dyDescent="0.25">
      <c r="E14615" s="31"/>
      <c r="F14615" s="31"/>
      <c r="G14615" s="31"/>
    </row>
    <row r="14616" spans="5:7" x14ac:dyDescent="0.25">
      <c r="E14616" s="31"/>
      <c r="F14616" s="31"/>
      <c r="G14616" s="31"/>
    </row>
    <row r="14617" spans="5:7" x14ac:dyDescent="0.25">
      <c r="E14617" s="31"/>
      <c r="F14617" s="31"/>
      <c r="G14617" s="31"/>
    </row>
    <row r="14618" spans="5:7" x14ac:dyDescent="0.25">
      <c r="E14618" s="31"/>
      <c r="F14618" s="31"/>
      <c r="G14618" s="31"/>
    </row>
    <row r="14619" spans="5:7" x14ac:dyDescent="0.25">
      <c r="E14619" s="31"/>
      <c r="F14619" s="31"/>
      <c r="G14619" s="31"/>
    </row>
    <row r="14620" spans="5:7" x14ac:dyDescent="0.25">
      <c r="E14620" s="31"/>
      <c r="F14620" s="31"/>
      <c r="G14620" s="31"/>
    </row>
    <row r="14621" spans="5:7" x14ac:dyDescent="0.25">
      <c r="E14621" s="31"/>
      <c r="F14621" s="31"/>
      <c r="G14621" s="31"/>
    </row>
    <row r="14622" spans="5:7" x14ac:dyDescent="0.25">
      <c r="E14622" s="31"/>
      <c r="F14622" s="31"/>
      <c r="G14622" s="31"/>
    </row>
    <row r="14623" spans="5:7" x14ac:dyDescent="0.25">
      <c r="E14623" s="31"/>
      <c r="F14623" s="31"/>
      <c r="G14623" s="31"/>
    </row>
    <row r="14624" spans="5:7" x14ac:dyDescent="0.25">
      <c r="E14624" s="31"/>
      <c r="F14624" s="31"/>
      <c r="G14624" s="31"/>
    </row>
    <row r="14625" spans="5:7" x14ac:dyDescent="0.25">
      <c r="E14625" s="31"/>
      <c r="F14625" s="31"/>
      <c r="G14625" s="31"/>
    </row>
    <row r="14626" spans="5:7" x14ac:dyDescent="0.25">
      <c r="E14626" s="31"/>
      <c r="F14626" s="31"/>
      <c r="G14626" s="31"/>
    </row>
    <row r="14627" spans="5:7" x14ac:dyDescent="0.25">
      <c r="E14627" s="31"/>
      <c r="F14627" s="31"/>
      <c r="G14627" s="31"/>
    </row>
    <row r="14628" spans="5:7" x14ac:dyDescent="0.25">
      <c r="E14628" s="31"/>
      <c r="F14628" s="31"/>
      <c r="G14628" s="31"/>
    </row>
    <row r="14629" spans="5:7" x14ac:dyDescent="0.25">
      <c r="E14629" s="31"/>
      <c r="F14629" s="31"/>
      <c r="G14629" s="31"/>
    </row>
    <row r="14630" spans="5:7" x14ac:dyDescent="0.25">
      <c r="E14630" s="31"/>
      <c r="F14630" s="31"/>
      <c r="G14630" s="31"/>
    </row>
    <row r="14631" spans="5:7" x14ac:dyDescent="0.25">
      <c r="E14631" s="31"/>
      <c r="F14631" s="31"/>
      <c r="G14631" s="31"/>
    </row>
    <row r="14632" spans="5:7" x14ac:dyDescent="0.25">
      <c r="E14632" s="31"/>
      <c r="F14632" s="31"/>
      <c r="G14632" s="31"/>
    </row>
    <row r="14633" spans="5:7" x14ac:dyDescent="0.25">
      <c r="E14633" s="31"/>
      <c r="F14633" s="31"/>
      <c r="G14633" s="31"/>
    </row>
    <row r="14634" spans="5:7" x14ac:dyDescent="0.25">
      <c r="E14634" s="31"/>
      <c r="F14634" s="31"/>
      <c r="G14634" s="31"/>
    </row>
    <row r="14635" spans="5:7" x14ac:dyDescent="0.25">
      <c r="E14635" s="31"/>
      <c r="F14635" s="31"/>
      <c r="G14635" s="31"/>
    </row>
    <row r="14636" spans="5:7" x14ac:dyDescent="0.25">
      <c r="E14636" s="31"/>
      <c r="F14636" s="31"/>
      <c r="G14636" s="31"/>
    </row>
    <row r="14637" spans="5:7" x14ac:dyDescent="0.25">
      <c r="E14637" s="31"/>
      <c r="F14637" s="31"/>
      <c r="G14637" s="31"/>
    </row>
    <row r="14638" spans="5:7" x14ac:dyDescent="0.25">
      <c r="E14638" s="31"/>
      <c r="F14638" s="31"/>
      <c r="G14638" s="31"/>
    </row>
    <row r="14639" spans="5:7" x14ac:dyDescent="0.25">
      <c r="E14639" s="31"/>
      <c r="F14639" s="31"/>
      <c r="G14639" s="31"/>
    </row>
    <row r="14640" spans="5:7" x14ac:dyDescent="0.25">
      <c r="E14640" s="31"/>
      <c r="F14640" s="31"/>
      <c r="G14640" s="31"/>
    </row>
    <row r="14641" spans="5:7" x14ac:dyDescent="0.25">
      <c r="E14641" s="31"/>
      <c r="F14641" s="31"/>
      <c r="G14641" s="31"/>
    </row>
    <row r="14642" spans="5:7" x14ac:dyDescent="0.25">
      <c r="E14642" s="31"/>
      <c r="F14642" s="31"/>
      <c r="G14642" s="31"/>
    </row>
    <row r="14643" spans="5:7" x14ac:dyDescent="0.25">
      <c r="E14643" s="31"/>
      <c r="F14643" s="31"/>
      <c r="G14643" s="31"/>
    </row>
    <row r="14644" spans="5:7" x14ac:dyDescent="0.25">
      <c r="E14644" s="31"/>
      <c r="F14644" s="31"/>
      <c r="G14644" s="31"/>
    </row>
    <row r="14645" spans="5:7" x14ac:dyDescent="0.25">
      <c r="E14645" s="31"/>
      <c r="F14645" s="31"/>
      <c r="G14645" s="31"/>
    </row>
    <row r="14646" spans="5:7" x14ac:dyDescent="0.25">
      <c r="E14646" s="31"/>
      <c r="F14646" s="31"/>
      <c r="G14646" s="31"/>
    </row>
    <row r="14647" spans="5:7" x14ac:dyDescent="0.25">
      <c r="E14647" s="31"/>
      <c r="F14647" s="31"/>
      <c r="G14647" s="31"/>
    </row>
    <row r="14648" spans="5:7" x14ac:dyDescent="0.25">
      <c r="E14648" s="31"/>
      <c r="F14648" s="31"/>
      <c r="G14648" s="31"/>
    </row>
    <row r="14649" spans="5:7" x14ac:dyDescent="0.25">
      <c r="E14649" s="31"/>
      <c r="F14649" s="31"/>
      <c r="G14649" s="31"/>
    </row>
    <row r="14650" spans="5:7" x14ac:dyDescent="0.25">
      <c r="E14650" s="31"/>
      <c r="F14650" s="31"/>
      <c r="G14650" s="31"/>
    </row>
    <row r="14651" spans="5:7" x14ac:dyDescent="0.25">
      <c r="E14651" s="31"/>
      <c r="F14651" s="31"/>
      <c r="G14651" s="31"/>
    </row>
    <row r="14652" spans="5:7" x14ac:dyDescent="0.25">
      <c r="E14652" s="31"/>
      <c r="F14652" s="31"/>
      <c r="G14652" s="31"/>
    </row>
    <row r="14653" spans="5:7" x14ac:dyDescent="0.25">
      <c r="E14653" s="31"/>
      <c r="F14653" s="31"/>
      <c r="G14653" s="31"/>
    </row>
    <row r="14654" spans="5:7" x14ac:dyDescent="0.25">
      <c r="E14654" s="31"/>
      <c r="F14654" s="31"/>
      <c r="G14654" s="31"/>
    </row>
    <row r="14655" spans="5:7" x14ac:dyDescent="0.25">
      <c r="E14655" s="31"/>
      <c r="F14655" s="31"/>
      <c r="G14655" s="31"/>
    </row>
    <row r="14656" spans="5:7" x14ac:dyDescent="0.25">
      <c r="E14656" s="31"/>
      <c r="F14656" s="31"/>
      <c r="G14656" s="31"/>
    </row>
    <row r="14657" spans="5:7" x14ac:dyDescent="0.25">
      <c r="E14657" s="31"/>
      <c r="F14657" s="31"/>
      <c r="G14657" s="31"/>
    </row>
    <row r="14658" spans="5:7" x14ac:dyDescent="0.25">
      <c r="E14658" s="31"/>
      <c r="F14658" s="31"/>
      <c r="G14658" s="31"/>
    </row>
    <row r="14659" spans="5:7" x14ac:dyDescent="0.25">
      <c r="E14659" s="31"/>
      <c r="F14659" s="31"/>
      <c r="G14659" s="31"/>
    </row>
    <row r="14660" spans="5:7" x14ac:dyDescent="0.25">
      <c r="E14660" s="31"/>
      <c r="F14660" s="31"/>
      <c r="G14660" s="31"/>
    </row>
    <row r="14661" spans="5:7" x14ac:dyDescent="0.25">
      <c r="E14661" s="31"/>
      <c r="F14661" s="31"/>
      <c r="G14661" s="31"/>
    </row>
    <row r="14662" spans="5:7" x14ac:dyDescent="0.25">
      <c r="E14662" s="31"/>
      <c r="F14662" s="31"/>
      <c r="G14662" s="31"/>
    </row>
    <row r="14663" spans="5:7" x14ac:dyDescent="0.25">
      <c r="E14663" s="31"/>
      <c r="F14663" s="31"/>
      <c r="G14663" s="31"/>
    </row>
    <row r="14664" spans="5:7" x14ac:dyDescent="0.25">
      <c r="E14664" s="31"/>
      <c r="F14664" s="31"/>
      <c r="G14664" s="31"/>
    </row>
    <row r="14665" spans="5:7" x14ac:dyDescent="0.25">
      <c r="E14665" s="31"/>
      <c r="F14665" s="31"/>
      <c r="G14665" s="31"/>
    </row>
    <row r="14666" spans="5:7" x14ac:dyDescent="0.25">
      <c r="E14666" s="31"/>
      <c r="F14666" s="31"/>
      <c r="G14666" s="31"/>
    </row>
    <row r="14667" spans="5:7" x14ac:dyDescent="0.25">
      <c r="E14667" s="31"/>
      <c r="F14667" s="31"/>
      <c r="G14667" s="31"/>
    </row>
    <row r="14668" spans="5:7" x14ac:dyDescent="0.25">
      <c r="E14668" s="31"/>
      <c r="F14668" s="31"/>
      <c r="G14668" s="31"/>
    </row>
    <row r="14669" spans="5:7" x14ac:dyDescent="0.25">
      <c r="E14669" s="31"/>
      <c r="F14669" s="31"/>
      <c r="G14669" s="31"/>
    </row>
    <row r="14670" spans="5:7" x14ac:dyDescent="0.25">
      <c r="E14670" s="31"/>
      <c r="F14670" s="31"/>
      <c r="G14670" s="31"/>
    </row>
    <row r="14671" spans="5:7" x14ac:dyDescent="0.25">
      <c r="E14671" s="31"/>
      <c r="F14671" s="31"/>
      <c r="G14671" s="31"/>
    </row>
    <row r="14672" spans="5:7" x14ac:dyDescent="0.25">
      <c r="E14672" s="31"/>
      <c r="F14672" s="31"/>
      <c r="G14672" s="31"/>
    </row>
    <row r="14673" spans="5:7" x14ac:dyDescent="0.25">
      <c r="E14673" s="31"/>
      <c r="F14673" s="31"/>
      <c r="G14673" s="31"/>
    </row>
    <row r="14674" spans="5:7" x14ac:dyDescent="0.25">
      <c r="E14674" s="31"/>
      <c r="F14674" s="31"/>
      <c r="G14674" s="31"/>
    </row>
    <row r="14675" spans="5:7" x14ac:dyDescent="0.25">
      <c r="E14675" s="31"/>
      <c r="F14675" s="31"/>
      <c r="G14675" s="31"/>
    </row>
    <row r="14676" spans="5:7" x14ac:dyDescent="0.25">
      <c r="E14676" s="31"/>
      <c r="F14676" s="31"/>
      <c r="G14676" s="31"/>
    </row>
    <row r="14677" spans="5:7" x14ac:dyDescent="0.25">
      <c r="E14677" s="31"/>
      <c r="F14677" s="31"/>
      <c r="G14677" s="31"/>
    </row>
    <row r="14678" spans="5:7" x14ac:dyDescent="0.25">
      <c r="E14678" s="31"/>
      <c r="F14678" s="31"/>
      <c r="G14678" s="31"/>
    </row>
    <row r="14679" spans="5:7" x14ac:dyDescent="0.25">
      <c r="E14679" s="31"/>
      <c r="F14679" s="31"/>
      <c r="G14679" s="31"/>
    </row>
    <row r="14680" spans="5:7" x14ac:dyDescent="0.25">
      <c r="E14680" s="31"/>
      <c r="F14680" s="31"/>
      <c r="G14680" s="31"/>
    </row>
    <row r="14681" spans="5:7" x14ac:dyDescent="0.25">
      <c r="E14681" s="31"/>
      <c r="F14681" s="31"/>
      <c r="G14681" s="31"/>
    </row>
    <row r="14682" spans="5:7" x14ac:dyDescent="0.25">
      <c r="E14682" s="31"/>
      <c r="F14682" s="31"/>
      <c r="G14682" s="31"/>
    </row>
    <row r="14683" spans="5:7" x14ac:dyDescent="0.25">
      <c r="E14683" s="31"/>
      <c r="F14683" s="31"/>
      <c r="G14683" s="31"/>
    </row>
    <row r="14684" spans="5:7" x14ac:dyDescent="0.25">
      <c r="E14684" s="31"/>
      <c r="F14684" s="31"/>
      <c r="G14684" s="31"/>
    </row>
    <row r="14685" spans="5:7" x14ac:dyDescent="0.25">
      <c r="E14685" s="31"/>
      <c r="F14685" s="31"/>
      <c r="G14685" s="31"/>
    </row>
    <row r="14686" spans="5:7" x14ac:dyDescent="0.25">
      <c r="E14686" s="31"/>
      <c r="F14686" s="31"/>
      <c r="G14686" s="31"/>
    </row>
    <row r="14687" spans="5:7" x14ac:dyDescent="0.25">
      <c r="E14687" s="31"/>
      <c r="F14687" s="31"/>
      <c r="G14687" s="31"/>
    </row>
    <row r="14688" spans="5:7" x14ac:dyDescent="0.25">
      <c r="E14688" s="31"/>
      <c r="F14688" s="31"/>
      <c r="G14688" s="31"/>
    </row>
    <row r="14689" spans="5:7" x14ac:dyDescent="0.25">
      <c r="E14689" s="31"/>
      <c r="F14689" s="31"/>
      <c r="G14689" s="31"/>
    </row>
    <row r="14690" spans="5:7" x14ac:dyDescent="0.25">
      <c r="E14690" s="31"/>
      <c r="F14690" s="31"/>
      <c r="G14690" s="31"/>
    </row>
    <row r="14691" spans="5:7" x14ac:dyDescent="0.25">
      <c r="E14691" s="31"/>
      <c r="F14691" s="31"/>
      <c r="G14691" s="31"/>
    </row>
    <row r="14692" spans="5:7" x14ac:dyDescent="0.25">
      <c r="E14692" s="31"/>
      <c r="F14692" s="31"/>
      <c r="G14692" s="31"/>
    </row>
    <row r="14693" spans="5:7" x14ac:dyDescent="0.25">
      <c r="E14693" s="31"/>
      <c r="F14693" s="31"/>
      <c r="G14693" s="31"/>
    </row>
    <row r="14694" spans="5:7" x14ac:dyDescent="0.25">
      <c r="E14694" s="31"/>
      <c r="F14694" s="31"/>
      <c r="G14694" s="31"/>
    </row>
    <row r="14695" spans="5:7" x14ac:dyDescent="0.25">
      <c r="E14695" s="31"/>
      <c r="F14695" s="31"/>
      <c r="G14695" s="31"/>
    </row>
    <row r="14696" spans="5:7" x14ac:dyDescent="0.25">
      <c r="E14696" s="31"/>
      <c r="F14696" s="31"/>
      <c r="G14696" s="31"/>
    </row>
    <row r="14697" spans="5:7" x14ac:dyDescent="0.25">
      <c r="E14697" s="31"/>
      <c r="F14697" s="31"/>
      <c r="G14697" s="31"/>
    </row>
    <row r="14698" spans="5:7" x14ac:dyDescent="0.25">
      <c r="E14698" s="31"/>
      <c r="F14698" s="31"/>
      <c r="G14698" s="31"/>
    </row>
    <row r="14699" spans="5:7" x14ac:dyDescent="0.25">
      <c r="E14699" s="31"/>
      <c r="F14699" s="31"/>
      <c r="G14699" s="31"/>
    </row>
    <row r="14700" spans="5:7" x14ac:dyDescent="0.25">
      <c r="E14700" s="31"/>
      <c r="F14700" s="31"/>
      <c r="G14700" s="31"/>
    </row>
    <row r="14701" spans="5:7" x14ac:dyDescent="0.25">
      <c r="E14701" s="31"/>
      <c r="F14701" s="31"/>
      <c r="G14701" s="31"/>
    </row>
    <row r="14702" spans="5:7" x14ac:dyDescent="0.25">
      <c r="E14702" s="31"/>
      <c r="F14702" s="31"/>
      <c r="G14702" s="31"/>
    </row>
    <row r="14703" spans="5:7" x14ac:dyDescent="0.25">
      <c r="E14703" s="31"/>
      <c r="F14703" s="31"/>
      <c r="G14703" s="31"/>
    </row>
    <row r="14704" spans="5:7" x14ac:dyDescent="0.25">
      <c r="E14704" s="31"/>
      <c r="F14704" s="31"/>
      <c r="G14704" s="31"/>
    </row>
    <row r="14705" spans="5:7" x14ac:dyDescent="0.25">
      <c r="E14705" s="31"/>
      <c r="F14705" s="31"/>
      <c r="G14705" s="31"/>
    </row>
    <row r="14706" spans="5:7" x14ac:dyDescent="0.25">
      <c r="E14706" s="31"/>
      <c r="F14706" s="31"/>
      <c r="G14706" s="31"/>
    </row>
    <row r="14707" spans="5:7" x14ac:dyDescent="0.25">
      <c r="E14707" s="31"/>
      <c r="F14707" s="31"/>
      <c r="G14707" s="31"/>
    </row>
    <row r="14708" spans="5:7" x14ac:dyDescent="0.25">
      <c r="E14708" s="31"/>
      <c r="F14708" s="31"/>
      <c r="G14708" s="31"/>
    </row>
    <row r="14709" spans="5:7" x14ac:dyDescent="0.25">
      <c r="E14709" s="31"/>
      <c r="F14709" s="31"/>
      <c r="G14709" s="31"/>
    </row>
    <row r="14710" spans="5:7" x14ac:dyDescent="0.25">
      <c r="E14710" s="31"/>
      <c r="F14710" s="31"/>
      <c r="G14710" s="31"/>
    </row>
    <row r="14711" spans="5:7" x14ac:dyDescent="0.25">
      <c r="E14711" s="31"/>
      <c r="F14711" s="31"/>
      <c r="G14711" s="31"/>
    </row>
    <row r="14712" spans="5:7" x14ac:dyDescent="0.25">
      <c r="E14712" s="31"/>
      <c r="F14712" s="31"/>
      <c r="G14712" s="31"/>
    </row>
    <row r="14713" spans="5:7" x14ac:dyDescent="0.25">
      <c r="E14713" s="31"/>
      <c r="F14713" s="31"/>
      <c r="G14713" s="31"/>
    </row>
    <row r="14714" spans="5:7" x14ac:dyDescent="0.25">
      <c r="E14714" s="31"/>
      <c r="F14714" s="31"/>
      <c r="G14714" s="31"/>
    </row>
    <row r="14715" spans="5:7" x14ac:dyDescent="0.25">
      <c r="E14715" s="31"/>
      <c r="F14715" s="31"/>
      <c r="G14715" s="31"/>
    </row>
    <row r="14716" spans="5:7" x14ac:dyDescent="0.25">
      <c r="E14716" s="31"/>
      <c r="F14716" s="31"/>
      <c r="G14716" s="31"/>
    </row>
    <row r="14717" spans="5:7" x14ac:dyDescent="0.25">
      <c r="E14717" s="31"/>
      <c r="F14717" s="31"/>
      <c r="G14717" s="31"/>
    </row>
    <row r="14718" spans="5:7" x14ac:dyDescent="0.25">
      <c r="E14718" s="31"/>
      <c r="F14718" s="31"/>
      <c r="G14718" s="31"/>
    </row>
    <row r="14719" spans="5:7" x14ac:dyDescent="0.25">
      <c r="E14719" s="31"/>
      <c r="F14719" s="31"/>
      <c r="G14719" s="31"/>
    </row>
    <row r="14720" spans="5:7" x14ac:dyDescent="0.25">
      <c r="E14720" s="31"/>
      <c r="F14720" s="31"/>
      <c r="G14720" s="31"/>
    </row>
    <row r="14721" spans="5:7" x14ac:dyDescent="0.25">
      <c r="E14721" s="31"/>
      <c r="F14721" s="31"/>
      <c r="G14721" s="31"/>
    </row>
    <row r="14722" spans="5:7" x14ac:dyDescent="0.25">
      <c r="E14722" s="31"/>
      <c r="F14722" s="31"/>
      <c r="G14722" s="31"/>
    </row>
    <row r="14723" spans="5:7" x14ac:dyDescent="0.25">
      <c r="E14723" s="31"/>
      <c r="F14723" s="31"/>
      <c r="G14723" s="31"/>
    </row>
    <row r="14724" spans="5:7" x14ac:dyDescent="0.25">
      <c r="E14724" s="31"/>
      <c r="F14724" s="31"/>
      <c r="G14724" s="31"/>
    </row>
    <row r="14725" spans="5:7" x14ac:dyDescent="0.25">
      <c r="E14725" s="31"/>
      <c r="F14725" s="31"/>
      <c r="G14725" s="31"/>
    </row>
    <row r="14726" spans="5:7" x14ac:dyDescent="0.25">
      <c r="E14726" s="31"/>
      <c r="F14726" s="31"/>
      <c r="G14726" s="31"/>
    </row>
    <row r="14727" spans="5:7" x14ac:dyDescent="0.25">
      <c r="E14727" s="31"/>
      <c r="F14727" s="31"/>
      <c r="G14727" s="31"/>
    </row>
    <row r="14728" spans="5:7" x14ac:dyDescent="0.25">
      <c r="E14728" s="31"/>
      <c r="F14728" s="31"/>
      <c r="G14728" s="31"/>
    </row>
    <row r="14729" spans="5:7" x14ac:dyDescent="0.25">
      <c r="E14729" s="31"/>
      <c r="F14729" s="31"/>
      <c r="G14729" s="31"/>
    </row>
    <row r="14730" spans="5:7" x14ac:dyDescent="0.25">
      <c r="E14730" s="31"/>
      <c r="F14730" s="31"/>
      <c r="G14730" s="31"/>
    </row>
    <row r="14731" spans="5:7" x14ac:dyDescent="0.25">
      <c r="E14731" s="31"/>
      <c r="F14731" s="31"/>
      <c r="G14731" s="31"/>
    </row>
    <row r="14732" spans="5:7" x14ac:dyDescent="0.25">
      <c r="E14732" s="31"/>
      <c r="F14732" s="31"/>
      <c r="G14732" s="31"/>
    </row>
    <row r="14733" spans="5:7" x14ac:dyDescent="0.25">
      <c r="E14733" s="31"/>
      <c r="F14733" s="31"/>
      <c r="G14733" s="31"/>
    </row>
    <row r="14734" spans="5:7" x14ac:dyDescent="0.25">
      <c r="E14734" s="31"/>
      <c r="F14734" s="31"/>
      <c r="G14734" s="31"/>
    </row>
    <row r="14735" spans="5:7" x14ac:dyDescent="0.25">
      <c r="E14735" s="31"/>
      <c r="F14735" s="31"/>
      <c r="G14735" s="31"/>
    </row>
    <row r="14736" spans="5:7" x14ac:dyDescent="0.25">
      <c r="E14736" s="31"/>
      <c r="F14736" s="31"/>
      <c r="G14736" s="31"/>
    </row>
    <row r="14737" spans="5:7" x14ac:dyDescent="0.25">
      <c r="E14737" s="31"/>
      <c r="F14737" s="31"/>
      <c r="G14737" s="31"/>
    </row>
    <row r="14738" spans="5:7" x14ac:dyDescent="0.25">
      <c r="E14738" s="31"/>
      <c r="F14738" s="31"/>
      <c r="G14738" s="31"/>
    </row>
    <row r="14739" spans="5:7" x14ac:dyDescent="0.25">
      <c r="E14739" s="31"/>
      <c r="F14739" s="31"/>
      <c r="G14739" s="31"/>
    </row>
    <row r="14740" spans="5:7" x14ac:dyDescent="0.25">
      <c r="E14740" s="31"/>
      <c r="F14740" s="31"/>
      <c r="G14740" s="31"/>
    </row>
    <row r="14741" spans="5:7" x14ac:dyDescent="0.25">
      <c r="E14741" s="31"/>
      <c r="F14741" s="31"/>
      <c r="G14741" s="31"/>
    </row>
    <row r="14742" spans="5:7" x14ac:dyDescent="0.25">
      <c r="E14742" s="31"/>
      <c r="F14742" s="31"/>
      <c r="G14742" s="31"/>
    </row>
    <row r="14743" spans="5:7" x14ac:dyDescent="0.25">
      <c r="E14743" s="31"/>
      <c r="F14743" s="31"/>
      <c r="G14743" s="31"/>
    </row>
    <row r="14744" spans="5:7" x14ac:dyDescent="0.25">
      <c r="E14744" s="31"/>
      <c r="F14744" s="31"/>
      <c r="G14744" s="31"/>
    </row>
    <row r="14745" spans="5:7" x14ac:dyDescent="0.25">
      <c r="E14745" s="31"/>
      <c r="F14745" s="31"/>
      <c r="G14745" s="31"/>
    </row>
    <row r="14746" spans="5:7" x14ac:dyDescent="0.25">
      <c r="E14746" s="31"/>
      <c r="F14746" s="31"/>
      <c r="G14746" s="31"/>
    </row>
    <row r="14747" spans="5:7" x14ac:dyDescent="0.25">
      <c r="E14747" s="31"/>
      <c r="F14747" s="31"/>
      <c r="G14747" s="31"/>
    </row>
    <row r="14748" spans="5:7" x14ac:dyDescent="0.25">
      <c r="E14748" s="31"/>
      <c r="F14748" s="31"/>
      <c r="G14748" s="31"/>
    </row>
    <row r="14749" spans="5:7" x14ac:dyDescent="0.25">
      <c r="E14749" s="31"/>
      <c r="F14749" s="31"/>
      <c r="G14749" s="31"/>
    </row>
    <row r="14750" spans="5:7" x14ac:dyDescent="0.25">
      <c r="E14750" s="31"/>
      <c r="F14750" s="31"/>
      <c r="G14750" s="31"/>
    </row>
    <row r="14751" spans="5:7" x14ac:dyDescent="0.25">
      <c r="E14751" s="31"/>
      <c r="F14751" s="31"/>
      <c r="G14751" s="31"/>
    </row>
    <row r="14752" spans="5:7" x14ac:dyDescent="0.25">
      <c r="E14752" s="31"/>
      <c r="F14752" s="31"/>
      <c r="G14752" s="31"/>
    </row>
    <row r="14753" spans="5:7" x14ac:dyDescent="0.25">
      <c r="E14753" s="31"/>
      <c r="F14753" s="31"/>
      <c r="G14753" s="31"/>
    </row>
    <row r="14754" spans="5:7" x14ac:dyDescent="0.25">
      <c r="E14754" s="31"/>
      <c r="F14754" s="31"/>
      <c r="G14754" s="31"/>
    </row>
    <row r="14755" spans="5:7" x14ac:dyDescent="0.25">
      <c r="E14755" s="31"/>
      <c r="F14755" s="31"/>
      <c r="G14755" s="31"/>
    </row>
    <row r="14756" spans="5:7" x14ac:dyDescent="0.25">
      <c r="E14756" s="31"/>
      <c r="F14756" s="31"/>
      <c r="G14756" s="31"/>
    </row>
    <row r="14757" spans="5:7" x14ac:dyDescent="0.25">
      <c r="E14757" s="31"/>
      <c r="F14757" s="31"/>
      <c r="G14757" s="31"/>
    </row>
    <row r="14758" spans="5:7" x14ac:dyDescent="0.25">
      <c r="E14758" s="31"/>
      <c r="F14758" s="31"/>
      <c r="G14758" s="31"/>
    </row>
    <row r="14759" spans="5:7" x14ac:dyDescent="0.25">
      <c r="E14759" s="31"/>
      <c r="F14759" s="31"/>
      <c r="G14759" s="31"/>
    </row>
    <row r="14760" spans="5:7" x14ac:dyDescent="0.25">
      <c r="E14760" s="31"/>
      <c r="F14760" s="31"/>
      <c r="G14760" s="31"/>
    </row>
    <row r="14761" spans="5:7" x14ac:dyDescent="0.25">
      <c r="E14761" s="31"/>
      <c r="F14761" s="31"/>
      <c r="G14761" s="31"/>
    </row>
    <row r="14762" spans="5:7" x14ac:dyDescent="0.25">
      <c r="E14762" s="31"/>
      <c r="F14762" s="31"/>
      <c r="G14762" s="31"/>
    </row>
    <row r="14763" spans="5:7" x14ac:dyDescent="0.25">
      <c r="E14763" s="31"/>
      <c r="F14763" s="31"/>
      <c r="G14763" s="31"/>
    </row>
    <row r="14764" spans="5:7" x14ac:dyDescent="0.25">
      <c r="E14764" s="31"/>
      <c r="F14764" s="31"/>
      <c r="G14764" s="31"/>
    </row>
    <row r="14765" spans="5:7" x14ac:dyDescent="0.25">
      <c r="E14765" s="31"/>
      <c r="F14765" s="31"/>
      <c r="G14765" s="31"/>
    </row>
    <row r="14766" spans="5:7" x14ac:dyDescent="0.25">
      <c r="E14766" s="31"/>
      <c r="F14766" s="31"/>
      <c r="G14766" s="31"/>
    </row>
    <row r="14767" spans="5:7" x14ac:dyDescent="0.25">
      <c r="E14767" s="31"/>
      <c r="F14767" s="31"/>
      <c r="G14767" s="31"/>
    </row>
    <row r="14768" spans="5:7" x14ac:dyDescent="0.25">
      <c r="E14768" s="31"/>
      <c r="F14768" s="31"/>
      <c r="G14768" s="31"/>
    </row>
    <row r="14769" spans="5:7" x14ac:dyDescent="0.25">
      <c r="E14769" s="31"/>
      <c r="F14769" s="31"/>
      <c r="G14769" s="31"/>
    </row>
    <row r="14770" spans="5:7" x14ac:dyDescent="0.25">
      <c r="E14770" s="31"/>
      <c r="F14770" s="31"/>
      <c r="G14770" s="31"/>
    </row>
    <row r="14771" spans="5:7" x14ac:dyDescent="0.25">
      <c r="E14771" s="31"/>
      <c r="F14771" s="31"/>
      <c r="G14771" s="31"/>
    </row>
    <row r="14772" spans="5:7" x14ac:dyDescent="0.25">
      <c r="E14772" s="31"/>
      <c r="F14772" s="31"/>
      <c r="G14772" s="31"/>
    </row>
    <row r="14773" spans="5:7" x14ac:dyDescent="0.25">
      <c r="E14773" s="31"/>
      <c r="F14773" s="31"/>
      <c r="G14773" s="31"/>
    </row>
    <row r="14774" spans="5:7" x14ac:dyDescent="0.25">
      <c r="E14774" s="31"/>
      <c r="F14774" s="31"/>
      <c r="G14774" s="31"/>
    </row>
    <row r="14775" spans="5:7" x14ac:dyDescent="0.25">
      <c r="E14775" s="31"/>
      <c r="F14775" s="31"/>
      <c r="G14775" s="31"/>
    </row>
    <row r="14776" spans="5:7" x14ac:dyDescent="0.25">
      <c r="E14776" s="31"/>
      <c r="F14776" s="31"/>
      <c r="G14776" s="31"/>
    </row>
    <row r="14777" spans="5:7" x14ac:dyDescent="0.25">
      <c r="E14777" s="31"/>
      <c r="F14777" s="31"/>
      <c r="G14777" s="31"/>
    </row>
    <row r="14778" spans="5:7" x14ac:dyDescent="0.25">
      <c r="E14778" s="31"/>
      <c r="F14778" s="31"/>
      <c r="G14778" s="31"/>
    </row>
    <row r="14779" spans="5:7" x14ac:dyDescent="0.25">
      <c r="E14779" s="31"/>
      <c r="F14779" s="31"/>
      <c r="G14779" s="31"/>
    </row>
    <row r="14780" spans="5:7" x14ac:dyDescent="0.25">
      <c r="E14780" s="31"/>
      <c r="F14780" s="31"/>
      <c r="G14780" s="31"/>
    </row>
    <row r="14781" spans="5:7" x14ac:dyDescent="0.25">
      <c r="E14781" s="31"/>
      <c r="F14781" s="31"/>
      <c r="G14781" s="31"/>
    </row>
    <row r="14782" spans="5:7" x14ac:dyDescent="0.25">
      <c r="E14782" s="31"/>
      <c r="F14782" s="31"/>
      <c r="G14782" s="31"/>
    </row>
    <row r="14783" spans="5:7" x14ac:dyDescent="0.25">
      <c r="E14783" s="31"/>
      <c r="F14783" s="31"/>
      <c r="G14783" s="31"/>
    </row>
    <row r="14784" spans="5:7" x14ac:dyDescent="0.25">
      <c r="E14784" s="31"/>
      <c r="F14784" s="31"/>
      <c r="G14784" s="31"/>
    </row>
    <row r="14785" spans="5:7" x14ac:dyDescent="0.25">
      <c r="E14785" s="31"/>
      <c r="F14785" s="31"/>
      <c r="G14785" s="31"/>
    </row>
    <row r="14786" spans="5:7" x14ac:dyDescent="0.25">
      <c r="E14786" s="31"/>
      <c r="F14786" s="31"/>
      <c r="G14786" s="31"/>
    </row>
    <row r="14787" spans="5:7" x14ac:dyDescent="0.25">
      <c r="E14787" s="31"/>
      <c r="F14787" s="31"/>
      <c r="G14787" s="31"/>
    </row>
    <row r="14788" spans="5:7" x14ac:dyDescent="0.25">
      <c r="E14788" s="31"/>
      <c r="F14788" s="31"/>
      <c r="G14788" s="31"/>
    </row>
    <row r="14789" spans="5:7" x14ac:dyDescent="0.25">
      <c r="E14789" s="31"/>
      <c r="F14789" s="31"/>
      <c r="G14789" s="31"/>
    </row>
    <row r="14790" spans="5:7" x14ac:dyDescent="0.25">
      <c r="E14790" s="31"/>
      <c r="F14790" s="31"/>
      <c r="G14790" s="31"/>
    </row>
    <row r="14791" spans="5:7" x14ac:dyDescent="0.25">
      <c r="E14791" s="31"/>
      <c r="F14791" s="31"/>
      <c r="G14791" s="31"/>
    </row>
    <row r="14792" spans="5:7" x14ac:dyDescent="0.25">
      <c r="E14792" s="31"/>
      <c r="F14792" s="31"/>
      <c r="G14792" s="31"/>
    </row>
    <row r="14793" spans="5:7" x14ac:dyDescent="0.25">
      <c r="E14793" s="31"/>
      <c r="F14793" s="31"/>
      <c r="G14793" s="31"/>
    </row>
    <row r="14794" spans="5:7" x14ac:dyDescent="0.25">
      <c r="E14794" s="31"/>
      <c r="F14794" s="31"/>
      <c r="G14794" s="31"/>
    </row>
    <row r="14795" spans="5:7" x14ac:dyDescent="0.25">
      <c r="E14795" s="31"/>
      <c r="F14795" s="31"/>
      <c r="G14795" s="31"/>
    </row>
    <row r="14796" spans="5:7" x14ac:dyDescent="0.25">
      <c r="E14796" s="31"/>
      <c r="F14796" s="31"/>
      <c r="G14796" s="31"/>
    </row>
    <row r="14797" spans="5:7" x14ac:dyDescent="0.25">
      <c r="E14797" s="31"/>
      <c r="F14797" s="31"/>
      <c r="G14797" s="31"/>
    </row>
    <row r="14798" spans="5:7" x14ac:dyDescent="0.25">
      <c r="E14798" s="31"/>
      <c r="F14798" s="31"/>
      <c r="G14798" s="31"/>
    </row>
    <row r="14799" spans="5:7" x14ac:dyDescent="0.25">
      <c r="E14799" s="31"/>
      <c r="F14799" s="31"/>
      <c r="G14799" s="31"/>
    </row>
    <row r="14800" spans="5:7" x14ac:dyDescent="0.25">
      <c r="E14800" s="31"/>
      <c r="F14800" s="31"/>
      <c r="G14800" s="31"/>
    </row>
    <row r="14801" spans="5:7" x14ac:dyDescent="0.25">
      <c r="E14801" s="31"/>
      <c r="F14801" s="31"/>
      <c r="G14801" s="31"/>
    </row>
    <row r="14802" spans="5:7" x14ac:dyDescent="0.25">
      <c r="E14802" s="31"/>
      <c r="F14802" s="31"/>
      <c r="G14802" s="31"/>
    </row>
    <row r="14803" spans="5:7" x14ac:dyDescent="0.25">
      <c r="E14803" s="31"/>
      <c r="F14803" s="31"/>
      <c r="G14803" s="31"/>
    </row>
    <row r="14804" spans="5:7" x14ac:dyDescent="0.25">
      <c r="E14804" s="31"/>
      <c r="F14804" s="31"/>
      <c r="G14804" s="31"/>
    </row>
    <row r="14805" spans="5:7" x14ac:dyDescent="0.25">
      <c r="E14805" s="31"/>
      <c r="F14805" s="31"/>
      <c r="G14805" s="31"/>
    </row>
    <row r="14806" spans="5:7" x14ac:dyDescent="0.25">
      <c r="E14806" s="31"/>
      <c r="F14806" s="31"/>
      <c r="G14806" s="31"/>
    </row>
    <row r="14807" spans="5:7" x14ac:dyDescent="0.25">
      <c r="E14807" s="31"/>
      <c r="F14807" s="31"/>
      <c r="G14807" s="31"/>
    </row>
    <row r="14808" spans="5:7" x14ac:dyDescent="0.25">
      <c r="E14808" s="31"/>
      <c r="F14808" s="31"/>
      <c r="G14808" s="31"/>
    </row>
    <row r="14809" spans="5:7" x14ac:dyDescent="0.25">
      <c r="E14809" s="31"/>
      <c r="F14809" s="31"/>
      <c r="G14809" s="31"/>
    </row>
    <row r="14810" spans="5:7" x14ac:dyDescent="0.25">
      <c r="E14810" s="31"/>
      <c r="F14810" s="31"/>
      <c r="G14810" s="31"/>
    </row>
    <row r="14811" spans="5:7" x14ac:dyDescent="0.25">
      <c r="E14811" s="31"/>
      <c r="F14811" s="31"/>
      <c r="G14811" s="31"/>
    </row>
    <row r="14812" spans="5:7" x14ac:dyDescent="0.25">
      <c r="E14812" s="31"/>
      <c r="F14812" s="31"/>
      <c r="G14812" s="31"/>
    </row>
    <row r="14813" spans="5:7" x14ac:dyDescent="0.25">
      <c r="E14813" s="31"/>
      <c r="F14813" s="31"/>
      <c r="G14813" s="31"/>
    </row>
    <row r="14814" spans="5:7" x14ac:dyDescent="0.25">
      <c r="E14814" s="31"/>
      <c r="F14814" s="31"/>
      <c r="G14814" s="31"/>
    </row>
    <row r="14815" spans="5:7" x14ac:dyDescent="0.25">
      <c r="E14815" s="31"/>
      <c r="F14815" s="31"/>
      <c r="G14815" s="31"/>
    </row>
    <row r="14816" spans="5:7" x14ac:dyDescent="0.25">
      <c r="E14816" s="31"/>
      <c r="F14816" s="31"/>
      <c r="G14816" s="31"/>
    </row>
    <row r="14817" spans="5:7" x14ac:dyDescent="0.25">
      <c r="E14817" s="31"/>
      <c r="F14817" s="31"/>
      <c r="G14817" s="31"/>
    </row>
    <row r="14818" spans="5:7" x14ac:dyDescent="0.25">
      <c r="E14818" s="31"/>
      <c r="F14818" s="31"/>
      <c r="G14818" s="31"/>
    </row>
    <row r="14819" spans="5:7" x14ac:dyDescent="0.25">
      <c r="E14819" s="31"/>
      <c r="F14819" s="31"/>
      <c r="G14819" s="31"/>
    </row>
    <row r="14820" spans="5:7" x14ac:dyDescent="0.25">
      <c r="E14820" s="31"/>
      <c r="F14820" s="31"/>
      <c r="G14820" s="31"/>
    </row>
    <row r="14821" spans="5:7" x14ac:dyDescent="0.25">
      <c r="E14821" s="31"/>
      <c r="F14821" s="31"/>
      <c r="G14821" s="31"/>
    </row>
    <row r="14822" spans="5:7" x14ac:dyDescent="0.25">
      <c r="E14822" s="31"/>
      <c r="F14822" s="31"/>
      <c r="G14822" s="31"/>
    </row>
    <row r="14823" spans="5:7" x14ac:dyDescent="0.25">
      <c r="E14823" s="31"/>
      <c r="F14823" s="31"/>
      <c r="G14823" s="31"/>
    </row>
    <row r="14824" spans="5:7" x14ac:dyDescent="0.25">
      <c r="E14824" s="31"/>
      <c r="F14824" s="31"/>
      <c r="G14824" s="31"/>
    </row>
    <row r="14825" spans="5:7" x14ac:dyDescent="0.25">
      <c r="E14825" s="31"/>
      <c r="F14825" s="31"/>
      <c r="G14825" s="31"/>
    </row>
    <row r="14826" spans="5:7" x14ac:dyDescent="0.25">
      <c r="E14826" s="31"/>
      <c r="F14826" s="31"/>
      <c r="G14826" s="31"/>
    </row>
    <row r="14827" spans="5:7" x14ac:dyDescent="0.25">
      <c r="E14827" s="31"/>
      <c r="F14827" s="31"/>
      <c r="G14827" s="31"/>
    </row>
    <row r="14828" spans="5:7" x14ac:dyDescent="0.25">
      <c r="E14828" s="31"/>
      <c r="F14828" s="31"/>
      <c r="G14828" s="31"/>
    </row>
    <row r="14829" spans="5:7" x14ac:dyDescent="0.25">
      <c r="E14829" s="31"/>
      <c r="F14829" s="31"/>
      <c r="G14829" s="31"/>
    </row>
    <row r="14830" spans="5:7" x14ac:dyDescent="0.25">
      <c r="E14830" s="31"/>
      <c r="F14830" s="31"/>
      <c r="G14830" s="31"/>
    </row>
    <row r="14831" spans="5:7" x14ac:dyDescent="0.25">
      <c r="E14831" s="31"/>
      <c r="F14831" s="31"/>
      <c r="G14831" s="31"/>
    </row>
    <row r="14832" spans="5:7" x14ac:dyDescent="0.25">
      <c r="E14832" s="31"/>
      <c r="F14832" s="31"/>
      <c r="G14832" s="31"/>
    </row>
    <row r="14833" spans="5:7" x14ac:dyDescent="0.25">
      <c r="E14833" s="31"/>
      <c r="F14833" s="31"/>
      <c r="G14833" s="31"/>
    </row>
    <row r="14834" spans="5:7" x14ac:dyDescent="0.25">
      <c r="E14834" s="31"/>
      <c r="F14834" s="31"/>
      <c r="G14834" s="31"/>
    </row>
    <row r="14835" spans="5:7" x14ac:dyDescent="0.25">
      <c r="E14835" s="31"/>
      <c r="F14835" s="31"/>
      <c r="G14835" s="31"/>
    </row>
    <row r="14836" spans="5:7" x14ac:dyDescent="0.25">
      <c r="E14836" s="31"/>
      <c r="F14836" s="31"/>
      <c r="G14836" s="31"/>
    </row>
    <row r="14837" spans="5:7" x14ac:dyDescent="0.25">
      <c r="E14837" s="31"/>
      <c r="F14837" s="31"/>
      <c r="G14837" s="31"/>
    </row>
    <row r="14838" spans="5:7" x14ac:dyDescent="0.25">
      <c r="E14838" s="31"/>
      <c r="F14838" s="31"/>
      <c r="G14838" s="31"/>
    </row>
    <row r="14839" spans="5:7" x14ac:dyDescent="0.25">
      <c r="E14839" s="31"/>
      <c r="F14839" s="31"/>
      <c r="G14839" s="31"/>
    </row>
    <row r="14840" spans="5:7" x14ac:dyDescent="0.25">
      <c r="E14840" s="31"/>
      <c r="F14840" s="31"/>
      <c r="G14840" s="31"/>
    </row>
    <row r="14841" spans="5:7" x14ac:dyDescent="0.25">
      <c r="E14841" s="31"/>
      <c r="F14841" s="31"/>
      <c r="G14841" s="31"/>
    </row>
    <row r="14842" spans="5:7" x14ac:dyDescent="0.25">
      <c r="E14842" s="31"/>
      <c r="F14842" s="31"/>
      <c r="G14842" s="31"/>
    </row>
    <row r="14843" spans="5:7" x14ac:dyDescent="0.25">
      <c r="E14843" s="31"/>
      <c r="F14843" s="31"/>
      <c r="G14843" s="31"/>
    </row>
    <row r="14844" spans="5:7" x14ac:dyDescent="0.25">
      <c r="E14844" s="31"/>
      <c r="F14844" s="31"/>
      <c r="G14844" s="31"/>
    </row>
    <row r="14845" spans="5:7" x14ac:dyDescent="0.25">
      <c r="E14845" s="31"/>
      <c r="F14845" s="31"/>
      <c r="G14845" s="31"/>
    </row>
    <row r="14846" spans="5:7" x14ac:dyDescent="0.25">
      <c r="E14846" s="31"/>
      <c r="F14846" s="31"/>
      <c r="G14846" s="31"/>
    </row>
    <row r="14847" spans="5:7" x14ac:dyDescent="0.25">
      <c r="E14847" s="31"/>
      <c r="F14847" s="31"/>
      <c r="G14847" s="31"/>
    </row>
    <row r="14848" spans="5:7" x14ac:dyDescent="0.25">
      <c r="E14848" s="31"/>
      <c r="F14848" s="31"/>
      <c r="G14848" s="31"/>
    </row>
    <row r="14849" spans="5:7" x14ac:dyDescent="0.25">
      <c r="E14849" s="31"/>
      <c r="F14849" s="31"/>
      <c r="G14849" s="31"/>
    </row>
    <row r="14850" spans="5:7" x14ac:dyDescent="0.25">
      <c r="E14850" s="31"/>
      <c r="F14850" s="31"/>
      <c r="G14850" s="31"/>
    </row>
    <row r="14851" spans="5:7" x14ac:dyDescent="0.25">
      <c r="E14851" s="31"/>
      <c r="F14851" s="31"/>
      <c r="G14851" s="31"/>
    </row>
    <row r="14852" spans="5:7" x14ac:dyDescent="0.25">
      <c r="E14852" s="31"/>
      <c r="F14852" s="31"/>
      <c r="G14852" s="31"/>
    </row>
    <row r="14853" spans="5:7" x14ac:dyDescent="0.25">
      <c r="E14853" s="31"/>
      <c r="F14853" s="31"/>
      <c r="G14853" s="31"/>
    </row>
    <row r="14854" spans="5:7" x14ac:dyDescent="0.25">
      <c r="E14854" s="31"/>
      <c r="F14854" s="31"/>
      <c r="G14854" s="31"/>
    </row>
    <row r="14855" spans="5:7" x14ac:dyDescent="0.25">
      <c r="E14855" s="31"/>
      <c r="F14855" s="31"/>
      <c r="G14855" s="31"/>
    </row>
    <row r="14856" spans="5:7" x14ac:dyDescent="0.25">
      <c r="E14856" s="31"/>
      <c r="F14856" s="31"/>
      <c r="G14856" s="31"/>
    </row>
    <row r="14857" spans="5:7" x14ac:dyDescent="0.25">
      <c r="E14857" s="31"/>
      <c r="F14857" s="31"/>
      <c r="G14857" s="31"/>
    </row>
    <row r="14858" spans="5:7" x14ac:dyDescent="0.25">
      <c r="E14858" s="31"/>
      <c r="F14858" s="31"/>
      <c r="G14858" s="31"/>
    </row>
    <row r="14859" spans="5:7" x14ac:dyDescent="0.25">
      <c r="E14859" s="31"/>
      <c r="F14859" s="31"/>
      <c r="G14859" s="31"/>
    </row>
    <row r="14860" spans="5:7" x14ac:dyDescent="0.25">
      <c r="E14860" s="31"/>
      <c r="F14860" s="31"/>
      <c r="G14860" s="31"/>
    </row>
    <row r="14861" spans="5:7" x14ac:dyDescent="0.25">
      <c r="E14861" s="31"/>
      <c r="F14861" s="31"/>
      <c r="G14861" s="31"/>
    </row>
    <row r="14862" spans="5:7" x14ac:dyDescent="0.25">
      <c r="E14862" s="31"/>
      <c r="F14862" s="31"/>
      <c r="G14862" s="31"/>
    </row>
    <row r="14863" spans="5:7" x14ac:dyDescent="0.25">
      <c r="E14863" s="31"/>
      <c r="F14863" s="31"/>
      <c r="G14863" s="31"/>
    </row>
    <row r="14864" spans="5:7" x14ac:dyDescent="0.25">
      <c r="E14864" s="31"/>
      <c r="F14864" s="31"/>
      <c r="G14864" s="31"/>
    </row>
    <row r="14865" spans="5:7" x14ac:dyDescent="0.25">
      <c r="E14865" s="31"/>
      <c r="F14865" s="31"/>
      <c r="G14865" s="31"/>
    </row>
    <row r="14866" spans="5:7" x14ac:dyDescent="0.25">
      <c r="E14866" s="31"/>
      <c r="F14866" s="31"/>
      <c r="G14866" s="31"/>
    </row>
    <row r="14867" spans="5:7" x14ac:dyDescent="0.25">
      <c r="E14867" s="31"/>
      <c r="F14867" s="31"/>
      <c r="G14867" s="31"/>
    </row>
    <row r="14868" spans="5:7" x14ac:dyDescent="0.25">
      <c r="E14868" s="31"/>
      <c r="F14868" s="31"/>
      <c r="G14868" s="31"/>
    </row>
    <row r="14869" spans="5:7" x14ac:dyDescent="0.25">
      <c r="E14869" s="31"/>
      <c r="F14869" s="31"/>
      <c r="G14869" s="31"/>
    </row>
    <row r="14870" spans="5:7" x14ac:dyDescent="0.25">
      <c r="E14870" s="31"/>
      <c r="F14870" s="31"/>
      <c r="G14870" s="31"/>
    </row>
    <row r="14871" spans="5:7" x14ac:dyDescent="0.25">
      <c r="E14871" s="31"/>
      <c r="F14871" s="31"/>
      <c r="G14871" s="31"/>
    </row>
    <row r="14872" spans="5:7" x14ac:dyDescent="0.25">
      <c r="E14872" s="31"/>
      <c r="F14872" s="31"/>
      <c r="G14872" s="31"/>
    </row>
    <row r="14873" spans="5:7" x14ac:dyDescent="0.25">
      <c r="E14873" s="31"/>
      <c r="F14873" s="31"/>
      <c r="G14873" s="31"/>
    </row>
    <row r="14874" spans="5:7" x14ac:dyDescent="0.25">
      <c r="E14874" s="31"/>
      <c r="F14874" s="31"/>
      <c r="G14874" s="31"/>
    </row>
    <row r="14875" spans="5:7" x14ac:dyDescent="0.25">
      <c r="E14875" s="31"/>
      <c r="F14875" s="31"/>
      <c r="G14875" s="31"/>
    </row>
    <row r="14876" spans="5:7" x14ac:dyDescent="0.25">
      <c r="E14876" s="31"/>
      <c r="F14876" s="31"/>
      <c r="G14876" s="31"/>
    </row>
    <row r="14877" spans="5:7" x14ac:dyDescent="0.25">
      <c r="E14877" s="31"/>
      <c r="F14877" s="31"/>
      <c r="G14877" s="31"/>
    </row>
    <row r="14878" spans="5:7" x14ac:dyDescent="0.25">
      <c r="E14878" s="31"/>
      <c r="F14878" s="31"/>
      <c r="G14878" s="31"/>
    </row>
    <row r="14879" spans="5:7" x14ac:dyDescent="0.25">
      <c r="E14879" s="31"/>
      <c r="F14879" s="31"/>
      <c r="G14879" s="31"/>
    </row>
    <row r="14880" spans="5:7" x14ac:dyDescent="0.25">
      <c r="E14880" s="31"/>
      <c r="F14880" s="31"/>
      <c r="G14880" s="31"/>
    </row>
    <row r="14881" spans="5:7" x14ac:dyDescent="0.25">
      <c r="E14881" s="31"/>
      <c r="F14881" s="31"/>
      <c r="G14881" s="31"/>
    </row>
    <row r="14882" spans="5:7" x14ac:dyDescent="0.25">
      <c r="E14882" s="31"/>
      <c r="F14882" s="31"/>
      <c r="G14882" s="31"/>
    </row>
    <row r="14883" spans="5:7" x14ac:dyDescent="0.25">
      <c r="E14883" s="31"/>
      <c r="F14883" s="31"/>
      <c r="G14883" s="31"/>
    </row>
    <row r="14884" spans="5:7" x14ac:dyDescent="0.25">
      <c r="E14884" s="31"/>
      <c r="F14884" s="31"/>
      <c r="G14884" s="31"/>
    </row>
    <row r="14885" spans="5:7" x14ac:dyDescent="0.25">
      <c r="E14885" s="31"/>
      <c r="F14885" s="31"/>
      <c r="G14885" s="31"/>
    </row>
    <row r="14886" spans="5:7" x14ac:dyDescent="0.25">
      <c r="E14886" s="31"/>
      <c r="F14886" s="31"/>
      <c r="G14886" s="31"/>
    </row>
    <row r="14887" spans="5:7" x14ac:dyDescent="0.25">
      <c r="E14887" s="31"/>
      <c r="F14887" s="31"/>
      <c r="G14887" s="31"/>
    </row>
    <row r="14888" spans="5:7" x14ac:dyDescent="0.25">
      <c r="E14888" s="31"/>
      <c r="F14888" s="31"/>
      <c r="G14888" s="31"/>
    </row>
    <row r="14889" spans="5:7" x14ac:dyDescent="0.25">
      <c r="E14889" s="31"/>
      <c r="F14889" s="31"/>
      <c r="G14889" s="31"/>
    </row>
    <row r="14890" spans="5:7" x14ac:dyDescent="0.25">
      <c r="E14890" s="31"/>
      <c r="F14890" s="31"/>
      <c r="G14890" s="31"/>
    </row>
    <row r="14891" spans="5:7" x14ac:dyDescent="0.25">
      <c r="E14891" s="31"/>
      <c r="F14891" s="31"/>
      <c r="G14891" s="31"/>
    </row>
    <row r="14892" spans="5:7" x14ac:dyDescent="0.25">
      <c r="E14892" s="31"/>
      <c r="F14892" s="31"/>
      <c r="G14892" s="31"/>
    </row>
    <row r="14893" spans="5:7" x14ac:dyDescent="0.25">
      <c r="E14893" s="31"/>
      <c r="F14893" s="31"/>
      <c r="G14893" s="31"/>
    </row>
    <row r="14894" spans="5:7" x14ac:dyDescent="0.25">
      <c r="E14894" s="31"/>
      <c r="F14894" s="31"/>
      <c r="G14894" s="31"/>
    </row>
    <row r="14895" spans="5:7" x14ac:dyDescent="0.25">
      <c r="E14895" s="31"/>
      <c r="F14895" s="31"/>
      <c r="G14895" s="31"/>
    </row>
    <row r="14896" spans="5:7" x14ac:dyDescent="0.25">
      <c r="E14896" s="31"/>
      <c r="F14896" s="31"/>
      <c r="G14896" s="31"/>
    </row>
    <row r="14897" spans="5:7" x14ac:dyDescent="0.25">
      <c r="E14897" s="31"/>
      <c r="F14897" s="31"/>
      <c r="G14897" s="31"/>
    </row>
    <row r="14898" spans="5:7" x14ac:dyDescent="0.25">
      <c r="E14898" s="31"/>
      <c r="F14898" s="31"/>
      <c r="G14898" s="31"/>
    </row>
    <row r="14899" spans="5:7" x14ac:dyDescent="0.25">
      <c r="E14899" s="31"/>
      <c r="F14899" s="31"/>
      <c r="G14899" s="31"/>
    </row>
    <row r="14900" spans="5:7" x14ac:dyDescent="0.25">
      <c r="E14900" s="31"/>
      <c r="F14900" s="31"/>
      <c r="G14900" s="31"/>
    </row>
    <row r="14901" spans="5:7" x14ac:dyDescent="0.25">
      <c r="E14901" s="31"/>
      <c r="F14901" s="31"/>
      <c r="G14901" s="31"/>
    </row>
    <row r="14902" spans="5:7" x14ac:dyDescent="0.25">
      <c r="E14902" s="31"/>
      <c r="F14902" s="31"/>
      <c r="G14902" s="31"/>
    </row>
    <row r="14903" spans="5:7" x14ac:dyDescent="0.25">
      <c r="E14903" s="31"/>
      <c r="F14903" s="31"/>
      <c r="G14903" s="31"/>
    </row>
    <row r="14904" spans="5:7" x14ac:dyDescent="0.25">
      <c r="E14904" s="31"/>
      <c r="F14904" s="31"/>
      <c r="G14904" s="31"/>
    </row>
    <row r="14905" spans="5:7" x14ac:dyDescent="0.25">
      <c r="E14905" s="31"/>
      <c r="F14905" s="31"/>
      <c r="G14905" s="31"/>
    </row>
    <row r="14906" spans="5:7" x14ac:dyDescent="0.25">
      <c r="E14906" s="31"/>
      <c r="F14906" s="31"/>
      <c r="G14906" s="31"/>
    </row>
    <row r="14907" spans="5:7" x14ac:dyDescent="0.25">
      <c r="E14907" s="31"/>
      <c r="F14907" s="31"/>
      <c r="G14907" s="31"/>
    </row>
    <row r="14908" spans="5:7" x14ac:dyDescent="0.25">
      <c r="E14908" s="31"/>
      <c r="F14908" s="31"/>
      <c r="G14908" s="31"/>
    </row>
    <row r="14909" spans="5:7" x14ac:dyDescent="0.25">
      <c r="E14909" s="31"/>
      <c r="F14909" s="31"/>
      <c r="G14909" s="31"/>
    </row>
    <row r="14910" spans="5:7" x14ac:dyDescent="0.25">
      <c r="E14910" s="31"/>
      <c r="F14910" s="31"/>
      <c r="G14910" s="31"/>
    </row>
    <row r="14911" spans="5:7" x14ac:dyDescent="0.25">
      <c r="E14911" s="31"/>
      <c r="F14911" s="31"/>
      <c r="G14911" s="31"/>
    </row>
    <row r="14912" spans="5:7" x14ac:dyDescent="0.25">
      <c r="E14912" s="31"/>
      <c r="F14912" s="31"/>
      <c r="G14912" s="31"/>
    </row>
    <row r="14913" spans="5:7" x14ac:dyDescent="0.25">
      <c r="E14913" s="31"/>
      <c r="F14913" s="31"/>
      <c r="G14913" s="31"/>
    </row>
    <row r="14914" spans="5:7" x14ac:dyDescent="0.25">
      <c r="E14914" s="31"/>
      <c r="F14914" s="31"/>
      <c r="G14914" s="31"/>
    </row>
    <row r="14915" spans="5:7" x14ac:dyDescent="0.25">
      <c r="E14915" s="31"/>
      <c r="F14915" s="31"/>
      <c r="G14915" s="31"/>
    </row>
    <row r="14916" spans="5:7" x14ac:dyDescent="0.25">
      <c r="E14916" s="31"/>
      <c r="F14916" s="31"/>
      <c r="G14916" s="31"/>
    </row>
    <row r="14917" spans="5:7" x14ac:dyDescent="0.25">
      <c r="E14917" s="31"/>
      <c r="F14917" s="31"/>
      <c r="G14917" s="31"/>
    </row>
    <row r="14918" spans="5:7" x14ac:dyDescent="0.25">
      <c r="E14918" s="31"/>
      <c r="F14918" s="31"/>
      <c r="G14918" s="31"/>
    </row>
    <row r="14919" spans="5:7" x14ac:dyDescent="0.25">
      <c r="E14919" s="31"/>
      <c r="F14919" s="31"/>
      <c r="G14919" s="31"/>
    </row>
    <row r="14920" spans="5:7" x14ac:dyDescent="0.25">
      <c r="E14920" s="31"/>
      <c r="F14920" s="31"/>
      <c r="G14920" s="31"/>
    </row>
    <row r="14921" spans="5:7" x14ac:dyDescent="0.25">
      <c r="E14921" s="31"/>
      <c r="F14921" s="31"/>
      <c r="G14921" s="31"/>
    </row>
    <row r="14922" spans="5:7" x14ac:dyDescent="0.25">
      <c r="E14922" s="31"/>
      <c r="F14922" s="31"/>
      <c r="G14922" s="31"/>
    </row>
    <row r="14923" spans="5:7" x14ac:dyDescent="0.25">
      <c r="E14923" s="31"/>
      <c r="F14923" s="31"/>
      <c r="G14923" s="31"/>
    </row>
    <row r="14924" spans="5:7" x14ac:dyDescent="0.25">
      <c r="E14924" s="31"/>
      <c r="F14924" s="31"/>
      <c r="G14924" s="31"/>
    </row>
    <row r="14925" spans="5:7" x14ac:dyDescent="0.25">
      <c r="E14925" s="31"/>
      <c r="F14925" s="31"/>
      <c r="G14925" s="31"/>
    </row>
    <row r="14926" spans="5:7" x14ac:dyDescent="0.25">
      <c r="E14926" s="31"/>
      <c r="F14926" s="31"/>
      <c r="G14926" s="31"/>
    </row>
    <row r="14927" spans="5:7" x14ac:dyDescent="0.25">
      <c r="E14927" s="31"/>
      <c r="F14927" s="31"/>
      <c r="G14927" s="31"/>
    </row>
    <row r="14928" spans="5:7" x14ac:dyDescent="0.25">
      <c r="E14928" s="31"/>
      <c r="F14928" s="31"/>
      <c r="G14928" s="31"/>
    </row>
    <row r="14929" spans="5:7" x14ac:dyDescent="0.25">
      <c r="E14929" s="31"/>
      <c r="F14929" s="31"/>
      <c r="G14929" s="31"/>
    </row>
    <row r="14930" spans="5:7" x14ac:dyDescent="0.25">
      <c r="E14930" s="31"/>
      <c r="F14930" s="31"/>
      <c r="G14930" s="31"/>
    </row>
    <row r="14931" spans="5:7" x14ac:dyDescent="0.25">
      <c r="E14931" s="31"/>
      <c r="F14931" s="31"/>
      <c r="G14931" s="31"/>
    </row>
    <row r="14932" spans="5:7" x14ac:dyDescent="0.25">
      <c r="E14932" s="31"/>
      <c r="F14932" s="31"/>
      <c r="G14932" s="31"/>
    </row>
    <row r="14933" spans="5:7" x14ac:dyDescent="0.25">
      <c r="E14933" s="31"/>
      <c r="F14933" s="31"/>
      <c r="G14933" s="31"/>
    </row>
    <row r="14934" spans="5:7" x14ac:dyDescent="0.25">
      <c r="E14934" s="31"/>
      <c r="F14934" s="31"/>
      <c r="G14934" s="31"/>
    </row>
    <row r="14935" spans="5:7" x14ac:dyDescent="0.25">
      <c r="E14935" s="31"/>
      <c r="F14935" s="31"/>
      <c r="G14935" s="31"/>
    </row>
    <row r="14936" spans="5:7" x14ac:dyDescent="0.25">
      <c r="E14936" s="31"/>
      <c r="F14936" s="31"/>
      <c r="G14936" s="31"/>
    </row>
    <row r="14937" spans="5:7" x14ac:dyDescent="0.25">
      <c r="E14937" s="31"/>
      <c r="F14937" s="31"/>
      <c r="G14937" s="31"/>
    </row>
    <row r="14938" spans="5:7" x14ac:dyDescent="0.25">
      <c r="E14938" s="31"/>
      <c r="F14938" s="31"/>
      <c r="G14938" s="31"/>
    </row>
    <row r="14939" spans="5:7" x14ac:dyDescent="0.25">
      <c r="E14939" s="31"/>
      <c r="F14939" s="31"/>
      <c r="G14939" s="31"/>
    </row>
    <row r="14940" spans="5:7" x14ac:dyDescent="0.25">
      <c r="E14940" s="31"/>
      <c r="F14940" s="31"/>
      <c r="G14940" s="31"/>
    </row>
    <row r="14941" spans="5:7" x14ac:dyDescent="0.25">
      <c r="E14941" s="31"/>
      <c r="F14941" s="31"/>
      <c r="G14941" s="31"/>
    </row>
    <row r="14942" spans="5:7" x14ac:dyDescent="0.25">
      <c r="E14942" s="31"/>
      <c r="F14942" s="31"/>
      <c r="G14942" s="31"/>
    </row>
    <row r="14943" spans="5:7" x14ac:dyDescent="0.25">
      <c r="E14943" s="31"/>
      <c r="F14943" s="31"/>
      <c r="G14943" s="31"/>
    </row>
    <row r="14944" spans="5:7" x14ac:dyDescent="0.25">
      <c r="E14944" s="31"/>
      <c r="F14944" s="31"/>
      <c r="G14944" s="31"/>
    </row>
    <row r="14945" spans="5:7" x14ac:dyDescent="0.25">
      <c r="E14945" s="31"/>
      <c r="F14945" s="31"/>
      <c r="G14945" s="31"/>
    </row>
    <row r="14946" spans="5:7" x14ac:dyDescent="0.25">
      <c r="E14946" s="31"/>
      <c r="F14946" s="31"/>
      <c r="G14946" s="31"/>
    </row>
    <row r="14947" spans="5:7" x14ac:dyDescent="0.25">
      <c r="E14947" s="31"/>
      <c r="F14947" s="31"/>
      <c r="G14947" s="31"/>
    </row>
    <row r="14948" spans="5:7" x14ac:dyDescent="0.25">
      <c r="E14948" s="31"/>
      <c r="F14948" s="31"/>
      <c r="G14948" s="31"/>
    </row>
    <row r="14949" spans="5:7" x14ac:dyDescent="0.25">
      <c r="E14949" s="31"/>
      <c r="F14949" s="31"/>
      <c r="G14949" s="31"/>
    </row>
    <row r="14950" spans="5:7" x14ac:dyDescent="0.25">
      <c r="E14950" s="31"/>
      <c r="F14950" s="31"/>
      <c r="G14950" s="31"/>
    </row>
    <row r="14951" spans="5:7" x14ac:dyDescent="0.25">
      <c r="E14951" s="31"/>
      <c r="F14951" s="31"/>
      <c r="G14951" s="31"/>
    </row>
    <row r="14952" spans="5:7" x14ac:dyDescent="0.25">
      <c r="E14952" s="31"/>
      <c r="F14952" s="31"/>
      <c r="G14952" s="31"/>
    </row>
    <row r="14953" spans="5:7" x14ac:dyDescent="0.25">
      <c r="E14953" s="31"/>
      <c r="F14953" s="31"/>
      <c r="G14953" s="31"/>
    </row>
    <row r="14954" spans="5:7" x14ac:dyDescent="0.25">
      <c r="E14954" s="31"/>
      <c r="F14954" s="31"/>
      <c r="G14954" s="31"/>
    </row>
    <row r="14955" spans="5:7" x14ac:dyDescent="0.25">
      <c r="E14955" s="31"/>
      <c r="F14955" s="31"/>
      <c r="G14955" s="31"/>
    </row>
    <row r="14956" spans="5:7" x14ac:dyDescent="0.25">
      <c r="E14956" s="31"/>
      <c r="F14956" s="31"/>
      <c r="G14956" s="31"/>
    </row>
    <row r="14957" spans="5:7" x14ac:dyDescent="0.25">
      <c r="E14957" s="31"/>
      <c r="F14957" s="31"/>
      <c r="G14957" s="31"/>
    </row>
    <row r="14958" spans="5:7" x14ac:dyDescent="0.25">
      <c r="E14958" s="31"/>
      <c r="F14958" s="31"/>
      <c r="G14958" s="31"/>
    </row>
    <row r="14959" spans="5:7" x14ac:dyDescent="0.25">
      <c r="E14959" s="31"/>
      <c r="F14959" s="31"/>
      <c r="G14959" s="31"/>
    </row>
    <row r="14960" spans="5:7" x14ac:dyDescent="0.25">
      <c r="E14960" s="31"/>
      <c r="F14960" s="31"/>
      <c r="G14960" s="31"/>
    </row>
    <row r="14961" spans="5:7" x14ac:dyDescent="0.25">
      <c r="E14961" s="31"/>
      <c r="F14961" s="31"/>
      <c r="G14961" s="31"/>
    </row>
    <row r="14962" spans="5:7" x14ac:dyDescent="0.25">
      <c r="E14962" s="31"/>
      <c r="F14962" s="31"/>
      <c r="G14962" s="31"/>
    </row>
    <row r="14963" spans="5:7" x14ac:dyDescent="0.25">
      <c r="E14963" s="31"/>
      <c r="F14963" s="31"/>
      <c r="G14963" s="31"/>
    </row>
    <row r="14964" spans="5:7" x14ac:dyDescent="0.25">
      <c r="E14964" s="31"/>
      <c r="F14964" s="31"/>
      <c r="G14964" s="31"/>
    </row>
    <row r="14965" spans="5:7" x14ac:dyDescent="0.25">
      <c r="E14965" s="31"/>
      <c r="F14965" s="31"/>
      <c r="G14965" s="31"/>
    </row>
    <row r="14966" spans="5:7" x14ac:dyDescent="0.25">
      <c r="E14966" s="31"/>
      <c r="F14966" s="31"/>
      <c r="G14966" s="31"/>
    </row>
    <row r="14967" spans="5:7" x14ac:dyDescent="0.25">
      <c r="E14967" s="31"/>
      <c r="F14967" s="31"/>
      <c r="G14967" s="31"/>
    </row>
    <row r="14968" spans="5:7" x14ac:dyDescent="0.25">
      <c r="E14968" s="31"/>
      <c r="F14968" s="31"/>
      <c r="G14968" s="31"/>
    </row>
    <row r="14969" spans="5:7" x14ac:dyDescent="0.25">
      <c r="E14969" s="31"/>
      <c r="F14969" s="31"/>
      <c r="G14969" s="31"/>
    </row>
    <row r="14970" spans="5:7" x14ac:dyDescent="0.25">
      <c r="E14970" s="31"/>
      <c r="F14970" s="31"/>
      <c r="G14970" s="31"/>
    </row>
    <row r="14971" spans="5:7" x14ac:dyDescent="0.25">
      <c r="E14971" s="31"/>
      <c r="F14971" s="31"/>
      <c r="G14971" s="31"/>
    </row>
    <row r="14972" spans="5:7" x14ac:dyDescent="0.25">
      <c r="E14972" s="31"/>
      <c r="F14972" s="31"/>
      <c r="G14972" s="31"/>
    </row>
    <row r="14973" spans="5:7" x14ac:dyDescent="0.25">
      <c r="E14973" s="31"/>
      <c r="F14973" s="31"/>
      <c r="G14973" s="31"/>
    </row>
    <row r="14974" spans="5:7" x14ac:dyDescent="0.25">
      <c r="E14974" s="31"/>
      <c r="F14974" s="31"/>
      <c r="G14974" s="31"/>
    </row>
    <row r="14975" spans="5:7" x14ac:dyDescent="0.25">
      <c r="E14975" s="31"/>
      <c r="F14975" s="31"/>
      <c r="G14975" s="31"/>
    </row>
    <row r="14976" spans="5:7" x14ac:dyDescent="0.25">
      <c r="E14976" s="31"/>
      <c r="F14976" s="31"/>
      <c r="G14976" s="31"/>
    </row>
    <row r="14977" spans="5:7" x14ac:dyDescent="0.25">
      <c r="E14977" s="31"/>
      <c r="F14977" s="31"/>
      <c r="G14977" s="31"/>
    </row>
    <row r="14978" spans="5:7" x14ac:dyDescent="0.25">
      <c r="E14978" s="31"/>
      <c r="F14978" s="31"/>
      <c r="G14978" s="31"/>
    </row>
    <row r="14979" spans="5:7" x14ac:dyDescent="0.25">
      <c r="E14979" s="31"/>
      <c r="F14979" s="31"/>
      <c r="G14979" s="31"/>
    </row>
    <row r="14980" spans="5:7" x14ac:dyDescent="0.25">
      <c r="E14980" s="31"/>
      <c r="F14980" s="31"/>
      <c r="G14980" s="31"/>
    </row>
    <row r="14981" spans="5:7" x14ac:dyDescent="0.25">
      <c r="E14981" s="31"/>
      <c r="F14981" s="31"/>
      <c r="G14981" s="31"/>
    </row>
    <row r="14982" spans="5:7" x14ac:dyDescent="0.25">
      <c r="E14982" s="31"/>
      <c r="F14982" s="31"/>
      <c r="G14982" s="31"/>
    </row>
    <row r="14983" spans="5:7" x14ac:dyDescent="0.25">
      <c r="E14983" s="31"/>
      <c r="F14983" s="31"/>
      <c r="G14983" s="31"/>
    </row>
    <row r="14984" spans="5:7" x14ac:dyDescent="0.25">
      <c r="E14984" s="31"/>
      <c r="F14984" s="31"/>
      <c r="G14984" s="31"/>
    </row>
    <row r="14985" spans="5:7" x14ac:dyDescent="0.25">
      <c r="E14985" s="31"/>
      <c r="F14985" s="31"/>
      <c r="G14985" s="31"/>
    </row>
    <row r="14986" spans="5:7" x14ac:dyDescent="0.25">
      <c r="E14986" s="31"/>
      <c r="F14986" s="31"/>
      <c r="G14986" s="31"/>
    </row>
    <row r="14987" spans="5:7" x14ac:dyDescent="0.25">
      <c r="E14987" s="31"/>
      <c r="F14987" s="31"/>
      <c r="G14987" s="31"/>
    </row>
    <row r="14988" spans="5:7" x14ac:dyDescent="0.25">
      <c r="E14988" s="31"/>
      <c r="F14988" s="31"/>
      <c r="G14988" s="31"/>
    </row>
    <row r="14989" spans="5:7" x14ac:dyDescent="0.25">
      <c r="E14989" s="31"/>
      <c r="F14989" s="31"/>
      <c r="G14989" s="31"/>
    </row>
    <row r="14990" spans="5:7" x14ac:dyDescent="0.25">
      <c r="E14990" s="31"/>
      <c r="F14990" s="31"/>
      <c r="G14990" s="31"/>
    </row>
    <row r="14991" spans="5:7" x14ac:dyDescent="0.25">
      <c r="E14991" s="31"/>
      <c r="F14991" s="31"/>
      <c r="G14991" s="31"/>
    </row>
    <row r="14992" spans="5:7" x14ac:dyDescent="0.25">
      <c r="E14992" s="31"/>
      <c r="F14992" s="31"/>
      <c r="G14992" s="31"/>
    </row>
    <row r="14993" spans="5:7" x14ac:dyDescent="0.25">
      <c r="E14993" s="31"/>
      <c r="F14993" s="31"/>
      <c r="G14993" s="31"/>
    </row>
    <row r="14994" spans="5:7" x14ac:dyDescent="0.25">
      <c r="E14994" s="31"/>
      <c r="F14994" s="31"/>
      <c r="G14994" s="31"/>
    </row>
    <row r="14995" spans="5:7" x14ac:dyDescent="0.25">
      <c r="E14995" s="31"/>
      <c r="F14995" s="31"/>
      <c r="G14995" s="31"/>
    </row>
    <row r="14996" spans="5:7" x14ac:dyDescent="0.25">
      <c r="E14996" s="31"/>
      <c r="F14996" s="31"/>
      <c r="G14996" s="31"/>
    </row>
    <row r="14997" spans="5:7" x14ac:dyDescent="0.25">
      <c r="E14997" s="31"/>
      <c r="F14997" s="31"/>
      <c r="G14997" s="31"/>
    </row>
    <row r="14998" spans="5:7" x14ac:dyDescent="0.25">
      <c r="E14998" s="31"/>
      <c r="F14998" s="31"/>
      <c r="G14998" s="31"/>
    </row>
    <row r="14999" spans="5:7" x14ac:dyDescent="0.25">
      <c r="E14999" s="31"/>
      <c r="F14999" s="31"/>
      <c r="G14999" s="31"/>
    </row>
    <row r="15000" spans="5:7" x14ac:dyDescent="0.25">
      <c r="E15000" s="31"/>
      <c r="F15000" s="31"/>
      <c r="G15000" s="31"/>
    </row>
    <row r="15001" spans="5:7" x14ac:dyDescent="0.25">
      <c r="E15001" s="31"/>
      <c r="F15001" s="31"/>
      <c r="G15001" s="31"/>
    </row>
    <row r="15002" spans="5:7" x14ac:dyDescent="0.25">
      <c r="E15002" s="31"/>
      <c r="F15002" s="31"/>
      <c r="G15002" s="31"/>
    </row>
    <row r="15003" spans="5:7" x14ac:dyDescent="0.25">
      <c r="E15003" s="31"/>
      <c r="F15003" s="31"/>
      <c r="G15003" s="31"/>
    </row>
    <row r="15004" spans="5:7" x14ac:dyDescent="0.25">
      <c r="E15004" s="31"/>
      <c r="F15004" s="31"/>
      <c r="G15004" s="31"/>
    </row>
    <row r="15005" spans="5:7" x14ac:dyDescent="0.25">
      <c r="E15005" s="31"/>
      <c r="F15005" s="31"/>
      <c r="G15005" s="31"/>
    </row>
    <row r="15006" spans="5:7" x14ac:dyDescent="0.25">
      <c r="E15006" s="31"/>
      <c r="F15006" s="31"/>
      <c r="G15006" s="31"/>
    </row>
    <row r="15007" spans="5:7" x14ac:dyDescent="0.25">
      <c r="E15007" s="31"/>
      <c r="F15007" s="31"/>
      <c r="G15007" s="31"/>
    </row>
    <row r="15008" spans="5:7" x14ac:dyDescent="0.25">
      <c r="E15008" s="31"/>
      <c r="F15008" s="31"/>
      <c r="G15008" s="31"/>
    </row>
    <row r="15009" spans="5:7" x14ac:dyDescent="0.25">
      <c r="E15009" s="31"/>
      <c r="F15009" s="31"/>
      <c r="G15009" s="31"/>
    </row>
    <row r="15010" spans="5:7" x14ac:dyDescent="0.25">
      <c r="E15010" s="31"/>
      <c r="F15010" s="31"/>
      <c r="G15010" s="31"/>
    </row>
    <row r="15011" spans="5:7" x14ac:dyDescent="0.25">
      <c r="E15011" s="31"/>
      <c r="F15011" s="31"/>
      <c r="G15011" s="31"/>
    </row>
    <row r="15012" spans="5:7" x14ac:dyDescent="0.25">
      <c r="E15012" s="31"/>
      <c r="F15012" s="31"/>
      <c r="G15012" s="31"/>
    </row>
    <row r="15013" spans="5:7" x14ac:dyDescent="0.25">
      <c r="E15013" s="31"/>
      <c r="F15013" s="31"/>
      <c r="G15013" s="31"/>
    </row>
    <row r="15014" spans="5:7" x14ac:dyDescent="0.25">
      <c r="E15014" s="31"/>
      <c r="F15014" s="31"/>
      <c r="G15014" s="31"/>
    </row>
    <row r="15015" spans="5:7" x14ac:dyDescent="0.25">
      <c r="E15015" s="31"/>
      <c r="F15015" s="31"/>
      <c r="G15015" s="31"/>
    </row>
    <row r="15016" spans="5:7" x14ac:dyDescent="0.25">
      <c r="E15016" s="31"/>
      <c r="F15016" s="31"/>
      <c r="G15016" s="31"/>
    </row>
    <row r="15017" spans="5:7" x14ac:dyDescent="0.25">
      <c r="E15017" s="31"/>
      <c r="F15017" s="31"/>
      <c r="G15017" s="31"/>
    </row>
    <row r="15018" spans="5:7" x14ac:dyDescent="0.25">
      <c r="E15018" s="31"/>
      <c r="F15018" s="31"/>
      <c r="G15018" s="31"/>
    </row>
    <row r="15019" spans="5:7" x14ac:dyDescent="0.25">
      <c r="E15019" s="31"/>
      <c r="F15019" s="31"/>
      <c r="G15019" s="31"/>
    </row>
    <row r="15020" spans="5:7" x14ac:dyDescent="0.25">
      <c r="E15020" s="31"/>
      <c r="F15020" s="31"/>
      <c r="G15020" s="31"/>
    </row>
    <row r="15021" spans="5:7" x14ac:dyDescent="0.25">
      <c r="E15021" s="31"/>
      <c r="F15021" s="31"/>
      <c r="G15021" s="31"/>
    </row>
    <row r="15022" spans="5:7" x14ac:dyDescent="0.25">
      <c r="E15022" s="31"/>
      <c r="F15022" s="31"/>
      <c r="G15022" s="31"/>
    </row>
    <row r="15023" spans="5:7" x14ac:dyDescent="0.25">
      <c r="E15023" s="31"/>
      <c r="F15023" s="31"/>
      <c r="G15023" s="31"/>
    </row>
    <row r="15024" spans="5:7" x14ac:dyDescent="0.25">
      <c r="E15024" s="31"/>
      <c r="F15024" s="31"/>
      <c r="G15024" s="31"/>
    </row>
    <row r="15025" spans="5:7" x14ac:dyDescent="0.25">
      <c r="E15025" s="31"/>
      <c r="F15025" s="31"/>
      <c r="G15025" s="31"/>
    </row>
    <row r="15026" spans="5:7" x14ac:dyDescent="0.25">
      <c r="E15026" s="31"/>
      <c r="F15026" s="31"/>
      <c r="G15026" s="31"/>
    </row>
    <row r="15027" spans="5:7" x14ac:dyDescent="0.25">
      <c r="E15027" s="31"/>
      <c r="F15027" s="31"/>
      <c r="G15027" s="31"/>
    </row>
    <row r="15028" spans="5:7" x14ac:dyDescent="0.25">
      <c r="E15028" s="31"/>
      <c r="F15028" s="31"/>
      <c r="G15028" s="31"/>
    </row>
    <row r="15029" spans="5:7" x14ac:dyDescent="0.25">
      <c r="E15029" s="31"/>
      <c r="F15029" s="31"/>
      <c r="G15029" s="31"/>
    </row>
    <row r="15030" spans="5:7" x14ac:dyDescent="0.25">
      <c r="E15030" s="31"/>
      <c r="F15030" s="31"/>
      <c r="G15030" s="31"/>
    </row>
    <row r="15031" spans="5:7" x14ac:dyDescent="0.25">
      <c r="E15031" s="31"/>
      <c r="F15031" s="31"/>
      <c r="G15031" s="31"/>
    </row>
    <row r="15032" spans="5:7" x14ac:dyDescent="0.25">
      <c r="E15032" s="31"/>
      <c r="F15032" s="31"/>
      <c r="G15032" s="31"/>
    </row>
    <row r="15033" spans="5:7" x14ac:dyDescent="0.25">
      <c r="E15033" s="31"/>
      <c r="F15033" s="31"/>
      <c r="G15033" s="31"/>
    </row>
    <row r="15034" spans="5:7" x14ac:dyDescent="0.25">
      <c r="E15034" s="31"/>
      <c r="F15034" s="31"/>
      <c r="G15034" s="31"/>
    </row>
    <row r="15035" spans="5:7" x14ac:dyDescent="0.25">
      <c r="E15035" s="31"/>
      <c r="F15035" s="31"/>
      <c r="G15035" s="31"/>
    </row>
    <row r="15036" spans="5:7" x14ac:dyDescent="0.25">
      <c r="E15036" s="31"/>
      <c r="F15036" s="31"/>
      <c r="G15036" s="31"/>
    </row>
    <row r="15037" spans="5:7" x14ac:dyDescent="0.25">
      <c r="E15037" s="31"/>
      <c r="F15037" s="31"/>
      <c r="G15037" s="31"/>
    </row>
    <row r="15038" spans="5:7" x14ac:dyDescent="0.25">
      <c r="E15038" s="31"/>
      <c r="F15038" s="31"/>
      <c r="G15038" s="31"/>
    </row>
    <row r="15039" spans="5:7" x14ac:dyDescent="0.25">
      <c r="E15039" s="31"/>
      <c r="F15039" s="31"/>
      <c r="G15039" s="31"/>
    </row>
    <row r="15040" spans="5:7" x14ac:dyDescent="0.25">
      <c r="E15040" s="31"/>
      <c r="F15040" s="31"/>
      <c r="G15040" s="31"/>
    </row>
    <row r="15041" spans="5:7" x14ac:dyDescent="0.25">
      <c r="E15041" s="31"/>
      <c r="F15041" s="31"/>
      <c r="G15041" s="31"/>
    </row>
    <row r="15042" spans="5:7" x14ac:dyDescent="0.25">
      <c r="E15042" s="31"/>
      <c r="F15042" s="31"/>
      <c r="G15042" s="31"/>
    </row>
    <row r="15043" spans="5:7" x14ac:dyDescent="0.25">
      <c r="E15043" s="31"/>
      <c r="F15043" s="31"/>
      <c r="G15043" s="31"/>
    </row>
    <row r="15044" spans="5:7" x14ac:dyDescent="0.25">
      <c r="E15044" s="31"/>
      <c r="F15044" s="31"/>
      <c r="G15044" s="31"/>
    </row>
    <row r="15045" spans="5:7" x14ac:dyDescent="0.25">
      <c r="E15045" s="31"/>
      <c r="F15045" s="31"/>
      <c r="G15045" s="31"/>
    </row>
    <row r="15046" spans="5:7" x14ac:dyDescent="0.25">
      <c r="E15046" s="31"/>
      <c r="F15046" s="31"/>
      <c r="G15046" s="31"/>
    </row>
    <row r="15047" spans="5:7" x14ac:dyDescent="0.25">
      <c r="E15047" s="31"/>
      <c r="F15047" s="31"/>
      <c r="G15047" s="31"/>
    </row>
    <row r="15048" spans="5:7" x14ac:dyDescent="0.25">
      <c r="E15048" s="31"/>
      <c r="F15048" s="31"/>
      <c r="G15048" s="31"/>
    </row>
    <row r="15049" spans="5:7" x14ac:dyDescent="0.25">
      <c r="E15049" s="31"/>
      <c r="F15049" s="31"/>
      <c r="G15049" s="31"/>
    </row>
    <row r="15050" spans="5:7" x14ac:dyDescent="0.25">
      <c r="E15050" s="31"/>
      <c r="F15050" s="31"/>
      <c r="G15050" s="31"/>
    </row>
    <row r="15051" spans="5:7" x14ac:dyDescent="0.25">
      <c r="E15051" s="31"/>
      <c r="F15051" s="31"/>
      <c r="G15051" s="31"/>
    </row>
    <row r="15052" spans="5:7" x14ac:dyDescent="0.25">
      <c r="E15052" s="31"/>
      <c r="F15052" s="31"/>
      <c r="G15052" s="31"/>
    </row>
    <row r="15053" spans="5:7" x14ac:dyDescent="0.25">
      <c r="E15053" s="31"/>
      <c r="F15053" s="31"/>
      <c r="G15053" s="31"/>
    </row>
    <row r="15054" spans="5:7" x14ac:dyDescent="0.25">
      <c r="E15054" s="31"/>
      <c r="F15054" s="31"/>
      <c r="G15054" s="31"/>
    </row>
    <row r="15055" spans="5:7" x14ac:dyDescent="0.25">
      <c r="E15055" s="31"/>
      <c r="F15055" s="31"/>
      <c r="G15055" s="31"/>
    </row>
    <row r="15056" spans="5:7" x14ac:dyDescent="0.25">
      <c r="E15056" s="31"/>
      <c r="F15056" s="31"/>
      <c r="G15056" s="31"/>
    </row>
    <row r="15057" spans="5:7" x14ac:dyDescent="0.25">
      <c r="E15057" s="31"/>
      <c r="F15057" s="31"/>
      <c r="G15057" s="31"/>
    </row>
    <row r="15058" spans="5:7" x14ac:dyDescent="0.25">
      <c r="E15058" s="31"/>
      <c r="F15058" s="31"/>
      <c r="G15058" s="31"/>
    </row>
    <row r="15059" spans="5:7" x14ac:dyDescent="0.25">
      <c r="E15059" s="31"/>
      <c r="F15059" s="31"/>
      <c r="G15059" s="31"/>
    </row>
    <row r="15060" spans="5:7" x14ac:dyDescent="0.25">
      <c r="E15060" s="31"/>
      <c r="F15060" s="31"/>
      <c r="G15060" s="31"/>
    </row>
    <row r="15061" spans="5:7" x14ac:dyDescent="0.25">
      <c r="E15061" s="31"/>
      <c r="F15061" s="31"/>
      <c r="G15061" s="31"/>
    </row>
    <row r="15062" spans="5:7" x14ac:dyDescent="0.25">
      <c r="E15062" s="31"/>
      <c r="F15062" s="31"/>
      <c r="G15062" s="31"/>
    </row>
    <row r="15063" spans="5:7" x14ac:dyDescent="0.25">
      <c r="E15063" s="31"/>
      <c r="F15063" s="31"/>
      <c r="G15063" s="31"/>
    </row>
    <row r="15064" spans="5:7" x14ac:dyDescent="0.25">
      <c r="E15064" s="31"/>
      <c r="F15064" s="31"/>
      <c r="G15064" s="31"/>
    </row>
    <row r="15065" spans="5:7" x14ac:dyDescent="0.25">
      <c r="E15065" s="31"/>
      <c r="F15065" s="31"/>
      <c r="G15065" s="31"/>
    </row>
    <row r="15066" spans="5:7" x14ac:dyDescent="0.25">
      <c r="E15066" s="31"/>
      <c r="F15066" s="31"/>
      <c r="G15066" s="31"/>
    </row>
    <row r="15067" spans="5:7" x14ac:dyDescent="0.25">
      <c r="E15067" s="31"/>
      <c r="F15067" s="31"/>
      <c r="G15067" s="31"/>
    </row>
    <row r="15068" spans="5:7" x14ac:dyDescent="0.25">
      <c r="E15068" s="31"/>
      <c r="F15068" s="31"/>
      <c r="G15068" s="31"/>
    </row>
    <row r="15069" spans="5:7" x14ac:dyDescent="0.25">
      <c r="E15069" s="31"/>
      <c r="F15069" s="31"/>
      <c r="G15069" s="31"/>
    </row>
    <row r="15070" spans="5:7" x14ac:dyDescent="0.25">
      <c r="E15070" s="31"/>
      <c r="F15070" s="31"/>
      <c r="G15070" s="31"/>
    </row>
    <row r="15071" spans="5:7" x14ac:dyDescent="0.25">
      <c r="E15071" s="31"/>
      <c r="F15071" s="31"/>
      <c r="G15071" s="31"/>
    </row>
    <row r="15072" spans="5:7" x14ac:dyDescent="0.25">
      <c r="E15072" s="31"/>
      <c r="F15072" s="31"/>
      <c r="G15072" s="31"/>
    </row>
    <row r="15073" spans="5:7" x14ac:dyDescent="0.25">
      <c r="E15073" s="31"/>
      <c r="F15073" s="31"/>
      <c r="G15073" s="31"/>
    </row>
    <row r="15074" spans="5:7" x14ac:dyDescent="0.25">
      <c r="E15074" s="31"/>
      <c r="F15074" s="31"/>
      <c r="G15074" s="31"/>
    </row>
    <row r="15075" spans="5:7" x14ac:dyDescent="0.25">
      <c r="E15075" s="31"/>
      <c r="F15075" s="31"/>
      <c r="G15075" s="31"/>
    </row>
    <row r="15076" spans="5:7" x14ac:dyDescent="0.25">
      <c r="E15076" s="31"/>
      <c r="F15076" s="31"/>
      <c r="G15076" s="31"/>
    </row>
    <row r="15077" spans="5:7" x14ac:dyDescent="0.25">
      <c r="E15077" s="31"/>
      <c r="F15077" s="31"/>
      <c r="G15077" s="31"/>
    </row>
    <row r="15078" spans="5:7" x14ac:dyDescent="0.25">
      <c r="E15078" s="31"/>
      <c r="F15078" s="31"/>
      <c r="G15078" s="31"/>
    </row>
    <row r="15079" spans="5:7" x14ac:dyDescent="0.25">
      <c r="E15079" s="31"/>
      <c r="F15079" s="31"/>
      <c r="G15079" s="31"/>
    </row>
    <row r="15080" spans="5:7" x14ac:dyDescent="0.25">
      <c r="E15080" s="31"/>
      <c r="F15080" s="31"/>
      <c r="G15080" s="31"/>
    </row>
    <row r="15081" spans="5:7" x14ac:dyDescent="0.25">
      <c r="E15081" s="31"/>
      <c r="F15081" s="31"/>
      <c r="G15081" s="31"/>
    </row>
    <row r="15082" spans="5:7" x14ac:dyDescent="0.25">
      <c r="E15082" s="31"/>
      <c r="F15082" s="31"/>
      <c r="G15082" s="31"/>
    </row>
    <row r="15083" spans="5:7" x14ac:dyDescent="0.25">
      <c r="E15083" s="31"/>
      <c r="F15083" s="31"/>
      <c r="G15083" s="31"/>
    </row>
    <row r="15084" spans="5:7" x14ac:dyDescent="0.25">
      <c r="E15084" s="31"/>
      <c r="F15084" s="31"/>
      <c r="G15084" s="31"/>
    </row>
    <row r="15085" spans="5:7" x14ac:dyDescent="0.25">
      <c r="E15085" s="31"/>
      <c r="F15085" s="31"/>
      <c r="G15085" s="31"/>
    </row>
    <row r="15086" spans="5:7" x14ac:dyDescent="0.25">
      <c r="E15086" s="31"/>
      <c r="F15086" s="31"/>
      <c r="G15086" s="31"/>
    </row>
    <row r="15087" spans="5:7" x14ac:dyDescent="0.25">
      <c r="E15087" s="31"/>
      <c r="F15087" s="31"/>
      <c r="G15087" s="31"/>
    </row>
    <row r="15088" spans="5:7" x14ac:dyDescent="0.25">
      <c r="E15088" s="31"/>
      <c r="F15088" s="31"/>
      <c r="G15088" s="31"/>
    </row>
    <row r="15089" spans="5:7" x14ac:dyDescent="0.25">
      <c r="E15089" s="31"/>
      <c r="F15089" s="31"/>
      <c r="G15089" s="31"/>
    </row>
    <row r="15090" spans="5:7" x14ac:dyDescent="0.25">
      <c r="E15090" s="31"/>
      <c r="F15090" s="31"/>
      <c r="G15090" s="31"/>
    </row>
    <row r="15091" spans="5:7" x14ac:dyDescent="0.25">
      <c r="E15091" s="31"/>
      <c r="F15091" s="31"/>
      <c r="G15091" s="31"/>
    </row>
    <row r="15092" spans="5:7" x14ac:dyDescent="0.25">
      <c r="E15092" s="31"/>
      <c r="F15092" s="31"/>
      <c r="G15092" s="31"/>
    </row>
    <row r="15093" spans="5:7" x14ac:dyDescent="0.25">
      <c r="E15093" s="31"/>
      <c r="F15093" s="31"/>
      <c r="G15093" s="31"/>
    </row>
    <row r="15094" spans="5:7" x14ac:dyDescent="0.25">
      <c r="E15094" s="31"/>
      <c r="F15094" s="31"/>
      <c r="G15094" s="31"/>
    </row>
    <row r="15095" spans="5:7" x14ac:dyDescent="0.25">
      <c r="E15095" s="31"/>
      <c r="F15095" s="31"/>
      <c r="G15095" s="31"/>
    </row>
    <row r="15096" spans="5:7" x14ac:dyDescent="0.25">
      <c r="E15096" s="31"/>
      <c r="F15096" s="31"/>
      <c r="G15096" s="31"/>
    </row>
    <row r="15097" spans="5:7" x14ac:dyDescent="0.25">
      <c r="E15097" s="31"/>
      <c r="F15097" s="31"/>
      <c r="G15097" s="31"/>
    </row>
    <row r="15098" spans="5:7" x14ac:dyDescent="0.25">
      <c r="E15098" s="31"/>
      <c r="F15098" s="31"/>
      <c r="G15098" s="31"/>
    </row>
    <row r="15099" spans="5:7" x14ac:dyDescent="0.25">
      <c r="E15099" s="31"/>
      <c r="F15099" s="31"/>
      <c r="G15099" s="31"/>
    </row>
    <row r="15100" spans="5:7" x14ac:dyDescent="0.25">
      <c r="E15100" s="31"/>
      <c r="F15100" s="31"/>
      <c r="G15100" s="31"/>
    </row>
    <row r="15101" spans="5:7" x14ac:dyDescent="0.25">
      <c r="E15101" s="31"/>
      <c r="F15101" s="31"/>
      <c r="G15101" s="31"/>
    </row>
    <row r="15102" spans="5:7" x14ac:dyDescent="0.25">
      <c r="E15102" s="31"/>
      <c r="F15102" s="31"/>
      <c r="G15102" s="31"/>
    </row>
    <row r="15103" spans="5:7" x14ac:dyDescent="0.25">
      <c r="E15103" s="31"/>
      <c r="F15103" s="31"/>
      <c r="G15103" s="31"/>
    </row>
    <row r="15104" spans="5:7" x14ac:dyDescent="0.25">
      <c r="E15104" s="31"/>
      <c r="F15104" s="31"/>
      <c r="G15104" s="31"/>
    </row>
    <row r="15105" spans="5:7" x14ac:dyDescent="0.25">
      <c r="E15105" s="31"/>
      <c r="F15105" s="31"/>
      <c r="G15105" s="31"/>
    </row>
    <row r="15106" spans="5:7" x14ac:dyDescent="0.25">
      <c r="E15106" s="31"/>
      <c r="F15106" s="31"/>
      <c r="G15106" s="31"/>
    </row>
    <row r="15107" spans="5:7" x14ac:dyDescent="0.25">
      <c r="E15107" s="31"/>
      <c r="F15107" s="31"/>
      <c r="G15107" s="31"/>
    </row>
    <row r="15108" spans="5:7" x14ac:dyDescent="0.25">
      <c r="E15108" s="31"/>
      <c r="F15108" s="31"/>
      <c r="G15108" s="31"/>
    </row>
    <row r="15109" spans="5:7" x14ac:dyDescent="0.25">
      <c r="E15109" s="31"/>
      <c r="F15109" s="31"/>
      <c r="G15109" s="31"/>
    </row>
    <row r="15110" spans="5:7" x14ac:dyDescent="0.25">
      <c r="E15110" s="31"/>
      <c r="F15110" s="31"/>
      <c r="G15110" s="31"/>
    </row>
    <row r="15111" spans="5:7" x14ac:dyDescent="0.25">
      <c r="E15111" s="31"/>
      <c r="F15111" s="31"/>
      <c r="G15111" s="31"/>
    </row>
    <row r="15112" spans="5:7" x14ac:dyDescent="0.25">
      <c r="E15112" s="31"/>
      <c r="F15112" s="31"/>
      <c r="G15112" s="31"/>
    </row>
    <row r="15113" spans="5:7" x14ac:dyDescent="0.25">
      <c r="E15113" s="31"/>
      <c r="F15113" s="31"/>
      <c r="G15113" s="31"/>
    </row>
    <row r="15114" spans="5:7" x14ac:dyDescent="0.25">
      <c r="E15114" s="31"/>
      <c r="F15114" s="31"/>
      <c r="G15114" s="31"/>
    </row>
    <row r="15115" spans="5:7" x14ac:dyDescent="0.25">
      <c r="E15115" s="31"/>
      <c r="F15115" s="31"/>
      <c r="G15115" s="31"/>
    </row>
    <row r="15116" spans="5:7" x14ac:dyDescent="0.25">
      <c r="E15116" s="31"/>
      <c r="F15116" s="31"/>
      <c r="G15116" s="31"/>
    </row>
    <row r="15117" spans="5:7" x14ac:dyDescent="0.25">
      <c r="E15117" s="31"/>
      <c r="F15117" s="31"/>
      <c r="G15117" s="31"/>
    </row>
    <row r="15118" spans="5:7" x14ac:dyDescent="0.25">
      <c r="E15118" s="31"/>
      <c r="F15118" s="31"/>
      <c r="G15118" s="31"/>
    </row>
    <row r="15119" spans="5:7" x14ac:dyDescent="0.25">
      <c r="E15119" s="31"/>
      <c r="F15119" s="31"/>
      <c r="G15119" s="31"/>
    </row>
    <row r="15120" spans="5:7" x14ac:dyDescent="0.25">
      <c r="E15120" s="31"/>
      <c r="F15120" s="31"/>
      <c r="G15120" s="31"/>
    </row>
    <row r="15121" spans="5:7" x14ac:dyDescent="0.25">
      <c r="E15121" s="31"/>
      <c r="F15121" s="31"/>
      <c r="G15121" s="31"/>
    </row>
    <row r="15122" spans="5:7" x14ac:dyDescent="0.25">
      <c r="E15122" s="31"/>
      <c r="F15122" s="31"/>
      <c r="G15122" s="31"/>
    </row>
    <row r="15123" spans="5:7" x14ac:dyDescent="0.25">
      <c r="E15123" s="31"/>
      <c r="F15123" s="31"/>
      <c r="G15123" s="31"/>
    </row>
    <row r="15124" spans="5:7" x14ac:dyDescent="0.25">
      <c r="E15124" s="31"/>
      <c r="F15124" s="31"/>
      <c r="G15124" s="31"/>
    </row>
    <row r="15125" spans="5:7" x14ac:dyDescent="0.25">
      <c r="E15125" s="31"/>
      <c r="F15125" s="31"/>
      <c r="G15125" s="31"/>
    </row>
    <row r="15126" spans="5:7" x14ac:dyDescent="0.25">
      <c r="E15126" s="31"/>
      <c r="F15126" s="31"/>
      <c r="G15126" s="31"/>
    </row>
    <row r="15127" spans="5:7" x14ac:dyDescent="0.25">
      <c r="E15127" s="31"/>
      <c r="F15127" s="31"/>
      <c r="G15127" s="31"/>
    </row>
    <row r="15128" spans="5:7" x14ac:dyDescent="0.25">
      <c r="E15128" s="31"/>
      <c r="F15128" s="31"/>
      <c r="G15128" s="31"/>
    </row>
    <row r="15129" spans="5:7" x14ac:dyDescent="0.25">
      <c r="E15129" s="31"/>
      <c r="F15129" s="31"/>
      <c r="G15129" s="31"/>
    </row>
    <row r="15130" spans="5:7" x14ac:dyDescent="0.25">
      <c r="E15130" s="31"/>
      <c r="F15130" s="31"/>
      <c r="G15130" s="31"/>
    </row>
    <row r="15131" spans="5:7" x14ac:dyDescent="0.25">
      <c r="E15131" s="31"/>
      <c r="F15131" s="31"/>
      <c r="G15131" s="31"/>
    </row>
    <row r="15132" spans="5:7" x14ac:dyDescent="0.25">
      <c r="E15132" s="31"/>
      <c r="F15132" s="31"/>
      <c r="G15132" s="31"/>
    </row>
    <row r="15133" spans="5:7" x14ac:dyDescent="0.25">
      <c r="E15133" s="31"/>
      <c r="F15133" s="31"/>
      <c r="G15133" s="31"/>
    </row>
    <row r="15134" spans="5:7" x14ac:dyDescent="0.25">
      <c r="E15134" s="31"/>
      <c r="F15134" s="31"/>
      <c r="G15134" s="31"/>
    </row>
    <row r="15135" spans="5:7" x14ac:dyDescent="0.25">
      <c r="E15135" s="31"/>
      <c r="F15135" s="31"/>
      <c r="G15135" s="31"/>
    </row>
    <row r="15136" spans="5:7" x14ac:dyDescent="0.25">
      <c r="E15136" s="31"/>
      <c r="F15136" s="31"/>
      <c r="G15136" s="31"/>
    </row>
    <row r="15137" spans="5:7" x14ac:dyDescent="0.25">
      <c r="E15137" s="31"/>
      <c r="F15137" s="31"/>
      <c r="G15137" s="31"/>
    </row>
    <row r="15138" spans="5:7" x14ac:dyDescent="0.25">
      <c r="E15138" s="31"/>
      <c r="F15138" s="31"/>
      <c r="G15138" s="31"/>
    </row>
    <row r="15139" spans="5:7" x14ac:dyDescent="0.25">
      <c r="E15139" s="31"/>
      <c r="F15139" s="31"/>
      <c r="G15139" s="31"/>
    </row>
    <row r="15140" spans="5:7" x14ac:dyDescent="0.25">
      <c r="E15140" s="31"/>
      <c r="F15140" s="31"/>
      <c r="G15140" s="31"/>
    </row>
    <row r="15141" spans="5:7" x14ac:dyDescent="0.25">
      <c r="E15141" s="31"/>
      <c r="F15141" s="31"/>
      <c r="G15141" s="31"/>
    </row>
    <row r="15142" spans="5:7" x14ac:dyDescent="0.25">
      <c r="E15142" s="31"/>
      <c r="F15142" s="31"/>
      <c r="G15142" s="31"/>
    </row>
    <row r="15143" spans="5:7" x14ac:dyDescent="0.25">
      <c r="E15143" s="31"/>
      <c r="F15143" s="31"/>
      <c r="G15143" s="31"/>
    </row>
    <row r="15144" spans="5:7" x14ac:dyDescent="0.25">
      <c r="E15144" s="31"/>
      <c r="F15144" s="31"/>
      <c r="G15144" s="31"/>
    </row>
    <row r="15145" spans="5:7" x14ac:dyDescent="0.25">
      <c r="E15145" s="31"/>
      <c r="F15145" s="31"/>
      <c r="G15145" s="31"/>
    </row>
    <row r="15146" spans="5:7" x14ac:dyDescent="0.25">
      <c r="E15146" s="31"/>
      <c r="F15146" s="31"/>
      <c r="G15146" s="31"/>
    </row>
    <row r="15147" spans="5:7" x14ac:dyDescent="0.25">
      <c r="E15147" s="31"/>
      <c r="F15147" s="31"/>
      <c r="G15147" s="31"/>
    </row>
    <row r="15148" spans="5:7" x14ac:dyDescent="0.25">
      <c r="E15148" s="31"/>
      <c r="F15148" s="31"/>
      <c r="G15148" s="31"/>
    </row>
    <row r="15149" spans="5:7" x14ac:dyDescent="0.25">
      <c r="E15149" s="31"/>
      <c r="F15149" s="31"/>
      <c r="G15149" s="31"/>
    </row>
    <row r="15150" spans="5:7" x14ac:dyDescent="0.25">
      <c r="E15150" s="31"/>
      <c r="F15150" s="31"/>
      <c r="G15150" s="31"/>
    </row>
    <row r="15151" spans="5:7" x14ac:dyDescent="0.25">
      <c r="E15151" s="31"/>
      <c r="F15151" s="31"/>
      <c r="G15151" s="31"/>
    </row>
    <row r="15152" spans="5:7" x14ac:dyDescent="0.25">
      <c r="E15152" s="31"/>
      <c r="F15152" s="31"/>
      <c r="G15152" s="31"/>
    </row>
    <row r="15153" spans="5:7" x14ac:dyDescent="0.25">
      <c r="E15153" s="31"/>
      <c r="F15153" s="31"/>
      <c r="G15153" s="31"/>
    </row>
    <row r="15154" spans="5:7" x14ac:dyDescent="0.25">
      <c r="E15154" s="31"/>
      <c r="F15154" s="31"/>
      <c r="G15154" s="31"/>
    </row>
    <row r="15155" spans="5:7" x14ac:dyDescent="0.25">
      <c r="E15155" s="31"/>
      <c r="F15155" s="31"/>
      <c r="G15155" s="31"/>
    </row>
    <row r="15156" spans="5:7" x14ac:dyDescent="0.25">
      <c r="E15156" s="31"/>
      <c r="F15156" s="31"/>
      <c r="G15156" s="31"/>
    </row>
    <row r="15157" spans="5:7" x14ac:dyDescent="0.25">
      <c r="E15157" s="31"/>
      <c r="F15157" s="31"/>
      <c r="G15157" s="31"/>
    </row>
    <row r="15158" spans="5:7" x14ac:dyDescent="0.25">
      <c r="E15158" s="31"/>
      <c r="F15158" s="31"/>
      <c r="G15158" s="31"/>
    </row>
    <row r="15159" spans="5:7" x14ac:dyDescent="0.25">
      <c r="E15159" s="31"/>
      <c r="F15159" s="31"/>
      <c r="G15159" s="31"/>
    </row>
    <row r="15160" spans="5:7" x14ac:dyDescent="0.25">
      <c r="E15160" s="31"/>
      <c r="F15160" s="31"/>
      <c r="G15160" s="31"/>
    </row>
    <row r="15161" spans="5:7" x14ac:dyDescent="0.25">
      <c r="E15161" s="31"/>
      <c r="F15161" s="31"/>
      <c r="G15161" s="31"/>
    </row>
    <row r="15162" spans="5:7" x14ac:dyDescent="0.25">
      <c r="E15162" s="31"/>
      <c r="F15162" s="31"/>
      <c r="G15162" s="31"/>
    </row>
    <row r="15163" spans="5:7" x14ac:dyDescent="0.25">
      <c r="E15163" s="31"/>
      <c r="F15163" s="31"/>
      <c r="G15163" s="31"/>
    </row>
    <row r="15164" spans="5:7" x14ac:dyDescent="0.25">
      <c r="E15164" s="31"/>
      <c r="F15164" s="31"/>
      <c r="G15164" s="31"/>
    </row>
    <row r="15165" spans="5:7" x14ac:dyDescent="0.25">
      <c r="E15165" s="31"/>
      <c r="F15165" s="31"/>
      <c r="G15165" s="31"/>
    </row>
    <row r="15166" spans="5:7" x14ac:dyDescent="0.25">
      <c r="E15166" s="31"/>
      <c r="F15166" s="31"/>
      <c r="G15166" s="31"/>
    </row>
    <row r="15167" spans="5:7" x14ac:dyDescent="0.25">
      <c r="E15167" s="31"/>
      <c r="F15167" s="31"/>
      <c r="G15167" s="31"/>
    </row>
    <row r="15168" spans="5:7" x14ac:dyDescent="0.25">
      <c r="E15168" s="31"/>
      <c r="F15168" s="31"/>
      <c r="G15168" s="31"/>
    </row>
    <row r="15169" spans="5:7" x14ac:dyDescent="0.25">
      <c r="E15169" s="31"/>
      <c r="F15169" s="31"/>
      <c r="G15169" s="31"/>
    </row>
    <row r="15170" spans="5:7" x14ac:dyDescent="0.25">
      <c r="E15170" s="31"/>
      <c r="F15170" s="31"/>
      <c r="G15170" s="31"/>
    </row>
    <row r="15171" spans="5:7" x14ac:dyDescent="0.25">
      <c r="E15171" s="31"/>
      <c r="F15171" s="31"/>
      <c r="G15171" s="31"/>
    </row>
    <row r="15172" spans="5:7" x14ac:dyDescent="0.25">
      <c r="E15172" s="31"/>
      <c r="F15172" s="31"/>
      <c r="G15172" s="31"/>
    </row>
    <row r="15173" spans="5:7" x14ac:dyDescent="0.25">
      <c r="E15173" s="31"/>
      <c r="F15173" s="31"/>
      <c r="G15173" s="31"/>
    </row>
    <row r="15174" spans="5:7" x14ac:dyDescent="0.25">
      <c r="E15174" s="31"/>
      <c r="F15174" s="31"/>
      <c r="G15174" s="31"/>
    </row>
    <row r="15175" spans="5:7" x14ac:dyDescent="0.25">
      <c r="E15175" s="31"/>
      <c r="F15175" s="31"/>
      <c r="G15175" s="31"/>
    </row>
    <row r="15176" spans="5:7" x14ac:dyDescent="0.25">
      <c r="E15176" s="31"/>
      <c r="F15176" s="31"/>
      <c r="G15176" s="31"/>
    </row>
    <row r="15177" spans="5:7" x14ac:dyDescent="0.25">
      <c r="E15177" s="31"/>
      <c r="F15177" s="31"/>
      <c r="G15177" s="31"/>
    </row>
    <row r="15178" spans="5:7" x14ac:dyDescent="0.25">
      <c r="E15178" s="31"/>
      <c r="F15178" s="31"/>
      <c r="G15178" s="31"/>
    </row>
    <row r="15179" spans="5:7" x14ac:dyDescent="0.25">
      <c r="E15179" s="31"/>
      <c r="F15179" s="31"/>
      <c r="G15179" s="31"/>
    </row>
    <row r="15180" spans="5:7" x14ac:dyDescent="0.25">
      <c r="E15180" s="31"/>
      <c r="F15180" s="31"/>
      <c r="G15180" s="31"/>
    </row>
    <row r="15181" spans="5:7" x14ac:dyDescent="0.25">
      <c r="E15181" s="31"/>
      <c r="F15181" s="31"/>
      <c r="G15181" s="31"/>
    </row>
    <row r="15182" spans="5:7" x14ac:dyDescent="0.25">
      <c r="E15182" s="31"/>
      <c r="F15182" s="31"/>
      <c r="G15182" s="31"/>
    </row>
    <row r="15183" spans="5:7" x14ac:dyDescent="0.25">
      <c r="E15183" s="31"/>
      <c r="F15183" s="31"/>
      <c r="G15183" s="31"/>
    </row>
    <row r="15184" spans="5:7" x14ac:dyDescent="0.25">
      <c r="E15184" s="31"/>
      <c r="F15184" s="31"/>
      <c r="G15184" s="31"/>
    </row>
    <row r="15185" spans="5:7" x14ac:dyDescent="0.25">
      <c r="E15185" s="31"/>
      <c r="F15185" s="31"/>
      <c r="G15185" s="31"/>
    </row>
    <row r="15186" spans="5:7" x14ac:dyDescent="0.25">
      <c r="E15186" s="31"/>
      <c r="F15186" s="31"/>
      <c r="G15186" s="31"/>
    </row>
    <row r="15187" spans="5:7" x14ac:dyDescent="0.25">
      <c r="E15187" s="31"/>
      <c r="F15187" s="31"/>
      <c r="G15187" s="31"/>
    </row>
    <row r="15188" spans="5:7" x14ac:dyDescent="0.25">
      <c r="E15188" s="31"/>
      <c r="F15188" s="31"/>
      <c r="G15188" s="31"/>
    </row>
    <row r="15189" spans="5:7" x14ac:dyDescent="0.25">
      <c r="E15189" s="31"/>
      <c r="F15189" s="31"/>
      <c r="G15189" s="31"/>
    </row>
    <row r="15190" spans="5:7" x14ac:dyDescent="0.25">
      <c r="E15190" s="31"/>
      <c r="F15190" s="31"/>
      <c r="G15190" s="31"/>
    </row>
    <row r="15191" spans="5:7" x14ac:dyDescent="0.25">
      <c r="E15191" s="31"/>
      <c r="F15191" s="31"/>
      <c r="G15191" s="31"/>
    </row>
    <row r="15192" spans="5:7" x14ac:dyDescent="0.25">
      <c r="E15192" s="31"/>
      <c r="F15192" s="31"/>
      <c r="G15192" s="31"/>
    </row>
    <row r="15193" spans="5:7" x14ac:dyDescent="0.25">
      <c r="E15193" s="31"/>
      <c r="F15193" s="31"/>
      <c r="G15193" s="31"/>
    </row>
    <row r="15194" spans="5:7" x14ac:dyDescent="0.25">
      <c r="E15194" s="31"/>
      <c r="F15194" s="31"/>
      <c r="G15194" s="31"/>
    </row>
    <row r="15195" spans="5:7" x14ac:dyDescent="0.25">
      <c r="E15195" s="31"/>
      <c r="F15195" s="31"/>
      <c r="G15195" s="31"/>
    </row>
    <row r="15196" spans="5:7" x14ac:dyDescent="0.25">
      <c r="E15196" s="31"/>
      <c r="F15196" s="31"/>
      <c r="G15196" s="31"/>
    </row>
    <row r="15197" spans="5:7" x14ac:dyDescent="0.25">
      <c r="E15197" s="31"/>
      <c r="F15197" s="31"/>
      <c r="G15197" s="31"/>
    </row>
    <row r="15198" spans="5:7" x14ac:dyDescent="0.25">
      <c r="E15198" s="31"/>
      <c r="F15198" s="31"/>
      <c r="G15198" s="31"/>
    </row>
    <row r="15199" spans="5:7" x14ac:dyDescent="0.25">
      <c r="E15199" s="31"/>
      <c r="F15199" s="31"/>
      <c r="G15199" s="31"/>
    </row>
    <row r="15200" spans="5:7" x14ac:dyDescent="0.25">
      <c r="E15200" s="31"/>
      <c r="F15200" s="31"/>
      <c r="G15200" s="31"/>
    </row>
    <row r="15201" spans="5:7" x14ac:dyDescent="0.25">
      <c r="E15201" s="31"/>
      <c r="F15201" s="31"/>
      <c r="G15201" s="31"/>
    </row>
    <row r="15202" spans="5:7" x14ac:dyDescent="0.25">
      <c r="E15202" s="31"/>
      <c r="F15202" s="31"/>
      <c r="G15202" s="31"/>
    </row>
    <row r="15203" spans="5:7" x14ac:dyDescent="0.25">
      <c r="E15203" s="31"/>
      <c r="F15203" s="31"/>
      <c r="G15203" s="31"/>
    </row>
    <row r="15204" spans="5:7" x14ac:dyDescent="0.25">
      <c r="E15204" s="31"/>
      <c r="F15204" s="31"/>
      <c r="G15204" s="31"/>
    </row>
    <row r="15205" spans="5:7" x14ac:dyDescent="0.25">
      <c r="E15205" s="31"/>
      <c r="F15205" s="31"/>
      <c r="G15205" s="31"/>
    </row>
    <row r="15206" spans="5:7" x14ac:dyDescent="0.25">
      <c r="E15206" s="31"/>
      <c r="F15206" s="31"/>
      <c r="G15206" s="31"/>
    </row>
    <row r="15207" spans="5:7" x14ac:dyDescent="0.25">
      <c r="E15207" s="31"/>
      <c r="F15207" s="31"/>
      <c r="G15207" s="31"/>
    </row>
    <row r="15208" spans="5:7" x14ac:dyDescent="0.25">
      <c r="E15208" s="31"/>
      <c r="F15208" s="31"/>
      <c r="G15208" s="31"/>
    </row>
    <row r="15209" spans="5:7" x14ac:dyDescent="0.25">
      <c r="E15209" s="31"/>
      <c r="F15209" s="31"/>
      <c r="G15209" s="31"/>
    </row>
    <row r="15210" spans="5:7" x14ac:dyDescent="0.25">
      <c r="E15210" s="31"/>
      <c r="F15210" s="31"/>
      <c r="G15210" s="31"/>
    </row>
    <row r="15211" spans="5:7" x14ac:dyDescent="0.25">
      <c r="E15211" s="31"/>
      <c r="F15211" s="31"/>
      <c r="G15211" s="31"/>
    </row>
    <row r="15212" spans="5:7" x14ac:dyDescent="0.25">
      <c r="E15212" s="31"/>
      <c r="F15212" s="31"/>
      <c r="G15212" s="31"/>
    </row>
    <row r="15213" spans="5:7" x14ac:dyDescent="0.25">
      <c r="E15213" s="31"/>
      <c r="F15213" s="31"/>
      <c r="G15213" s="31"/>
    </row>
    <row r="15214" spans="5:7" x14ac:dyDescent="0.25">
      <c r="E15214" s="31"/>
      <c r="F15214" s="31"/>
      <c r="G15214" s="31"/>
    </row>
    <row r="15215" spans="5:7" x14ac:dyDescent="0.25">
      <c r="E15215" s="31"/>
      <c r="F15215" s="31"/>
      <c r="G15215" s="31"/>
    </row>
    <row r="15216" spans="5:7" x14ac:dyDescent="0.25">
      <c r="E15216" s="31"/>
      <c r="F15216" s="31"/>
      <c r="G15216" s="31"/>
    </row>
    <row r="15217" spans="5:7" x14ac:dyDescent="0.25">
      <c r="E15217" s="31"/>
      <c r="F15217" s="31"/>
      <c r="G15217" s="31"/>
    </row>
    <row r="15218" spans="5:7" x14ac:dyDescent="0.25">
      <c r="E15218" s="31"/>
      <c r="F15218" s="31"/>
      <c r="G15218" s="31"/>
    </row>
    <row r="15219" spans="5:7" x14ac:dyDescent="0.25">
      <c r="E15219" s="31"/>
      <c r="F15219" s="31"/>
      <c r="G15219" s="31"/>
    </row>
    <row r="15220" spans="5:7" x14ac:dyDescent="0.25">
      <c r="E15220" s="31"/>
      <c r="F15220" s="31"/>
      <c r="G15220" s="31"/>
    </row>
    <row r="15221" spans="5:7" x14ac:dyDescent="0.25">
      <c r="E15221" s="31"/>
      <c r="F15221" s="31"/>
      <c r="G15221" s="31"/>
    </row>
    <row r="15222" spans="5:7" x14ac:dyDescent="0.25">
      <c r="E15222" s="31"/>
      <c r="F15222" s="31"/>
      <c r="G15222" s="31"/>
    </row>
    <row r="15223" spans="5:7" x14ac:dyDescent="0.25">
      <c r="E15223" s="31"/>
      <c r="F15223" s="31"/>
      <c r="G15223" s="31"/>
    </row>
    <row r="15224" spans="5:7" x14ac:dyDescent="0.25">
      <c r="E15224" s="31"/>
      <c r="F15224" s="31"/>
      <c r="G15224" s="31"/>
    </row>
    <row r="15225" spans="5:7" x14ac:dyDescent="0.25">
      <c r="E15225" s="31"/>
      <c r="F15225" s="31"/>
      <c r="G15225" s="31"/>
    </row>
    <row r="15226" spans="5:7" x14ac:dyDescent="0.25">
      <c r="E15226" s="31"/>
      <c r="F15226" s="31"/>
      <c r="G15226" s="31"/>
    </row>
    <row r="15227" spans="5:7" x14ac:dyDescent="0.25">
      <c r="E15227" s="31"/>
      <c r="F15227" s="31"/>
      <c r="G15227" s="31"/>
    </row>
    <row r="15228" spans="5:7" x14ac:dyDescent="0.25">
      <c r="E15228" s="31"/>
      <c r="F15228" s="31"/>
      <c r="G15228" s="31"/>
    </row>
    <row r="15229" spans="5:7" x14ac:dyDescent="0.25">
      <c r="E15229" s="31"/>
      <c r="F15229" s="31"/>
      <c r="G15229" s="31"/>
    </row>
    <row r="15230" spans="5:7" x14ac:dyDescent="0.25">
      <c r="E15230" s="31"/>
      <c r="F15230" s="31"/>
      <c r="G15230" s="31"/>
    </row>
    <row r="15231" spans="5:7" x14ac:dyDescent="0.25">
      <c r="E15231" s="31"/>
      <c r="F15231" s="31"/>
      <c r="G15231" s="31"/>
    </row>
    <row r="15232" spans="5:7" x14ac:dyDescent="0.25">
      <c r="E15232" s="31"/>
      <c r="F15232" s="31"/>
      <c r="G15232" s="31"/>
    </row>
    <row r="15233" spans="5:7" x14ac:dyDescent="0.25">
      <c r="E15233" s="31"/>
      <c r="F15233" s="31"/>
      <c r="G15233" s="31"/>
    </row>
    <row r="15234" spans="5:7" x14ac:dyDescent="0.25">
      <c r="E15234" s="31"/>
      <c r="F15234" s="31"/>
      <c r="G15234" s="31"/>
    </row>
    <row r="15235" spans="5:7" x14ac:dyDescent="0.25">
      <c r="E15235" s="31"/>
      <c r="F15235" s="31"/>
      <c r="G15235" s="31"/>
    </row>
    <row r="15236" spans="5:7" x14ac:dyDescent="0.25">
      <c r="E15236" s="31"/>
      <c r="F15236" s="31"/>
      <c r="G15236" s="31"/>
    </row>
    <row r="15237" spans="5:7" x14ac:dyDescent="0.25">
      <c r="E15237" s="31"/>
      <c r="F15237" s="31"/>
      <c r="G15237" s="31"/>
    </row>
    <row r="15238" spans="5:7" x14ac:dyDescent="0.25">
      <c r="E15238" s="31"/>
      <c r="F15238" s="31"/>
      <c r="G15238" s="31"/>
    </row>
    <row r="15239" spans="5:7" x14ac:dyDescent="0.25">
      <c r="E15239" s="31"/>
      <c r="F15239" s="31"/>
      <c r="G15239" s="31"/>
    </row>
    <row r="15240" spans="5:7" x14ac:dyDescent="0.25">
      <c r="E15240" s="31"/>
      <c r="F15240" s="31"/>
      <c r="G15240" s="31"/>
    </row>
    <row r="15241" spans="5:7" x14ac:dyDescent="0.25">
      <c r="E15241" s="31"/>
      <c r="F15241" s="31"/>
      <c r="G15241" s="31"/>
    </row>
    <row r="15242" spans="5:7" x14ac:dyDescent="0.25">
      <c r="E15242" s="31"/>
      <c r="F15242" s="31"/>
      <c r="G15242" s="31"/>
    </row>
    <row r="15243" spans="5:7" x14ac:dyDescent="0.25">
      <c r="E15243" s="31"/>
      <c r="F15243" s="31"/>
      <c r="G15243" s="31"/>
    </row>
    <row r="15244" spans="5:7" x14ac:dyDescent="0.25">
      <c r="E15244" s="31"/>
      <c r="F15244" s="31"/>
      <c r="G15244" s="31"/>
    </row>
    <row r="15245" spans="5:7" x14ac:dyDescent="0.25">
      <c r="E15245" s="31"/>
      <c r="F15245" s="31"/>
      <c r="G15245" s="31"/>
    </row>
    <row r="15246" spans="5:7" x14ac:dyDescent="0.25">
      <c r="E15246" s="31"/>
      <c r="F15246" s="31"/>
      <c r="G15246" s="31"/>
    </row>
    <row r="15247" spans="5:7" x14ac:dyDescent="0.25">
      <c r="E15247" s="31"/>
      <c r="F15247" s="31"/>
      <c r="G15247" s="31"/>
    </row>
    <row r="15248" spans="5:7" x14ac:dyDescent="0.25">
      <c r="E15248" s="31"/>
      <c r="F15248" s="31"/>
      <c r="G15248" s="31"/>
    </row>
    <row r="15249" spans="5:7" x14ac:dyDescent="0.25">
      <c r="E15249" s="31"/>
      <c r="F15249" s="31"/>
      <c r="G15249" s="31"/>
    </row>
    <row r="15250" spans="5:7" x14ac:dyDescent="0.25">
      <c r="E15250" s="31"/>
      <c r="F15250" s="31"/>
      <c r="G15250" s="31"/>
    </row>
    <row r="15251" spans="5:7" x14ac:dyDescent="0.25">
      <c r="E15251" s="31"/>
      <c r="F15251" s="31"/>
      <c r="G15251" s="31"/>
    </row>
    <row r="15252" spans="5:7" x14ac:dyDescent="0.25">
      <c r="E15252" s="31"/>
      <c r="F15252" s="31"/>
      <c r="G15252" s="31"/>
    </row>
    <row r="15253" spans="5:7" x14ac:dyDescent="0.25">
      <c r="E15253" s="31"/>
      <c r="F15253" s="31"/>
      <c r="G15253" s="31"/>
    </row>
    <row r="15254" spans="5:7" x14ac:dyDescent="0.25">
      <c r="E15254" s="31"/>
      <c r="F15254" s="31"/>
      <c r="G15254" s="31"/>
    </row>
    <row r="15255" spans="5:7" x14ac:dyDescent="0.25">
      <c r="E15255" s="31"/>
      <c r="F15255" s="31"/>
      <c r="G15255" s="31"/>
    </row>
    <row r="15256" spans="5:7" x14ac:dyDescent="0.25">
      <c r="E15256" s="31"/>
      <c r="F15256" s="31"/>
      <c r="G15256" s="31"/>
    </row>
    <row r="15257" spans="5:7" x14ac:dyDescent="0.25">
      <c r="E15257" s="31"/>
      <c r="F15257" s="31"/>
      <c r="G15257" s="31"/>
    </row>
    <row r="15258" spans="5:7" x14ac:dyDescent="0.25">
      <c r="E15258" s="31"/>
      <c r="F15258" s="31"/>
      <c r="G15258" s="31"/>
    </row>
    <row r="15259" spans="5:7" x14ac:dyDescent="0.25">
      <c r="E15259" s="31"/>
      <c r="F15259" s="31"/>
      <c r="G15259" s="31"/>
    </row>
    <row r="15260" spans="5:7" x14ac:dyDescent="0.25">
      <c r="E15260" s="31"/>
      <c r="F15260" s="31"/>
      <c r="G15260" s="31"/>
    </row>
    <row r="15261" spans="5:7" x14ac:dyDescent="0.25">
      <c r="E15261" s="31"/>
      <c r="F15261" s="31"/>
      <c r="G15261" s="31"/>
    </row>
    <row r="15262" spans="5:7" x14ac:dyDescent="0.25">
      <c r="E15262" s="31"/>
      <c r="F15262" s="31"/>
      <c r="G15262" s="31"/>
    </row>
    <row r="15263" spans="5:7" x14ac:dyDescent="0.25">
      <c r="E15263" s="31"/>
      <c r="F15263" s="31"/>
      <c r="G15263" s="31"/>
    </row>
    <row r="15264" spans="5:7" x14ac:dyDescent="0.25">
      <c r="E15264" s="31"/>
      <c r="F15264" s="31"/>
      <c r="G15264" s="31"/>
    </row>
    <row r="15265" spans="5:7" x14ac:dyDescent="0.25">
      <c r="E15265" s="31"/>
      <c r="F15265" s="31"/>
      <c r="G15265" s="31"/>
    </row>
    <row r="15266" spans="5:7" x14ac:dyDescent="0.25">
      <c r="E15266" s="31"/>
      <c r="F15266" s="31"/>
      <c r="G15266" s="31"/>
    </row>
    <row r="15267" spans="5:7" x14ac:dyDescent="0.25">
      <c r="E15267" s="31"/>
      <c r="F15267" s="31"/>
      <c r="G15267" s="31"/>
    </row>
    <row r="15268" spans="5:7" x14ac:dyDescent="0.25">
      <c r="E15268" s="31"/>
      <c r="F15268" s="31"/>
      <c r="G15268" s="31"/>
    </row>
    <row r="15269" spans="5:7" x14ac:dyDescent="0.25">
      <c r="E15269" s="31"/>
      <c r="F15269" s="31"/>
      <c r="G15269" s="31"/>
    </row>
    <row r="15270" spans="5:7" x14ac:dyDescent="0.25">
      <c r="E15270" s="31"/>
      <c r="F15270" s="31"/>
      <c r="G15270" s="31"/>
    </row>
    <row r="15271" spans="5:7" x14ac:dyDescent="0.25">
      <c r="E15271" s="31"/>
      <c r="F15271" s="31"/>
      <c r="G15271" s="31"/>
    </row>
    <row r="15272" spans="5:7" x14ac:dyDescent="0.25">
      <c r="E15272" s="31"/>
      <c r="F15272" s="31"/>
      <c r="G15272" s="31"/>
    </row>
    <row r="15273" spans="5:7" x14ac:dyDescent="0.25">
      <c r="E15273" s="31"/>
      <c r="F15273" s="31"/>
      <c r="G15273" s="31"/>
    </row>
    <row r="15274" spans="5:7" x14ac:dyDescent="0.25">
      <c r="E15274" s="31"/>
      <c r="F15274" s="31"/>
      <c r="G15274" s="31"/>
    </row>
    <row r="15275" spans="5:7" x14ac:dyDescent="0.25">
      <c r="E15275" s="31"/>
      <c r="F15275" s="31"/>
      <c r="G15275" s="31"/>
    </row>
    <row r="15276" spans="5:7" x14ac:dyDescent="0.25">
      <c r="E15276" s="31"/>
      <c r="F15276" s="31"/>
      <c r="G15276" s="31"/>
    </row>
    <row r="15277" spans="5:7" x14ac:dyDescent="0.25">
      <c r="E15277" s="31"/>
      <c r="F15277" s="31"/>
      <c r="G15277" s="31"/>
    </row>
    <row r="15278" spans="5:7" x14ac:dyDescent="0.25">
      <c r="E15278" s="31"/>
      <c r="F15278" s="31"/>
      <c r="G15278" s="31"/>
    </row>
    <row r="15279" spans="5:7" x14ac:dyDescent="0.25">
      <c r="E15279" s="31"/>
      <c r="F15279" s="31"/>
      <c r="G15279" s="31"/>
    </row>
    <row r="15280" spans="5:7" x14ac:dyDescent="0.25">
      <c r="E15280" s="31"/>
      <c r="F15280" s="31"/>
      <c r="G15280" s="31"/>
    </row>
    <row r="15281" spans="5:7" x14ac:dyDescent="0.25">
      <c r="E15281" s="31"/>
      <c r="F15281" s="31"/>
      <c r="G15281" s="31"/>
    </row>
    <row r="15282" spans="5:7" x14ac:dyDescent="0.25">
      <c r="E15282" s="31"/>
      <c r="F15282" s="31"/>
      <c r="G15282" s="31"/>
    </row>
    <row r="15283" spans="5:7" x14ac:dyDescent="0.25">
      <c r="E15283" s="31"/>
      <c r="F15283" s="31"/>
      <c r="G15283" s="31"/>
    </row>
    <row r="15284" spans="5:7" x14ac:dyDescent="0.25">
      <c r="E15284" s="31"/>
      <c r="F15284" s="31"/>
      <c r="G15284" s="31"/>
    </row>
    <row r="15285" spans="5:7" x14ac:dyDescent="0.25">
      <c r="E15285" s="31"/>
      <c r="F15285" s="31"/>
      <c r="G15285" s="31"/>
    </row>
    <row r="15286" spans="5:7" x14ac:dyDescent="0.25">
      <c r="E15286" s="31"/>
      <c r="F15286" s="31"/>
      <c r="G15286" s="31"/>
    </row>
    <row r="15287" spans="5:7" x14ac:dyDescent="0.25">
      <c r="E15287" s="31"/>
      <c r="F15287" s="31"/>
      <c r="G15287" s="31"/>
    </row>
    <row r="15288" spans="5:7" x14ac:dyDescent="0.25">
      <c r="E15288" s="31"/>
      <c r="F15288" s="31"/>
      <c r="G15288" s="31"/>
    </row>
    <row r="15289" spans="5:7" x14ac:dyDescent="0.25">
      <c r="E15289" s="31"/>
      <c r="F15289" s="31"/>
      <c r="G15289" s="31"/>
    </row>
    <row r="15290" spans="5:7" x14ac:dyDescent="0.25">
      <c r="E15290" s="31"/>
      <c r="F15290" s="31"/>
      <c r="G15290" s="31"/>
    </row>
    <row r="15291" spans="5:7" x14ac:dyDescent="0.25">
      <c r="E15291" s="31"/>
      <c r="F15291" s="31"/>
      <c r="G15291" s="31"/>
    </row>
    <row r="15292" spans="5:7" x14ac:dyDescent="0.25">
      <c r="E15292" s="31"/>
      <c r="F15292" s="31"/>
      <c r="G15292" s="31"/>
    </row>
    <row r="15293" spans="5:7" x14ac:dyDescent="0.25">
      <c r="E15293" s="31"/>
      <c r="F15293" s="31"/>
      <c r="G15293" s="31"/>
    </row>
    <row r="15294" spans="5:7" x14ac:dyDescent="0.25">
      <c r="E15294" s="31"/>
      <c r="F15294" s="31"/>
      <c r="G15294" s="31"/>
    </row>
    <row r="15295" spans="5:7" x14ac:dyDescent="0.25">
      <c r="E15295" s="31"/>
      <c r="F15295" s="31"/>
      <c r="G15295" s="31"/>
    </row>
    <row r="15296" spans="5:7" x14ac:dyDescent="0.25">
      <c r="E15296" s="31"/>
      <c r="F15296" s="31"/>
      <c r="G15296" s="31"/>
    </row>
    <row r="15297" spans="5:7" x14ac:dyDescent="0.25">
      <c r="E15297" s="31"/>
      <c r="F15297" s="31"/>
      <c r="G15297" s="31"/>
    </row>
    <row r="15298" spans="5:7" x14ac:dyDescent="0.25">
      <c r="E15298" s="31"/>
      <c r="F15298" s="31"/>
      <c r="G15298" s="31"/>
    </row>
    <row r="15299" spans="5:7" x14ac:dyDescent="0.25">
      <c r="E15299" s="31"/>
      <c r="F15299" s="31"/>
      <c r="G15299" s="31"/>
    </row>
    <row r="15300" spans="5:7" x14ac:dyDescent="0.25">
      <c r="E15300" s="31"/>
      <c r="F15300" s="31"/>
      <c r="G15300" s="31"/>
    </row>
    <row r="15301" spans="5:7" x14ac:dyDescent="0.25">
      <c r="E15301" s="31"/>
      <c r="F15301" s="31"/>
      <c r="G15301" s="31"/>
    </row>
    <row r="15302" spans="5:7" x14ac:dyDescent="0.25">
      <c r="E15302" s="31"/>
      <c r="F15302" s="31"/>
      <c r="G15302" s="31"/>
    </row>
    <row r="15303" spans="5:7" x14ac:dyDescent="0.25">
      <c r="E15303" s="31"/>
      <c r="F15303" s="31"/>
      <c r="G15303" s="31"/>
    </row>
    <row r="15304" spans="5:7" x14ac:dyDescent="0.25">
      <c r="E15304" s="31"/>
      <c r="F15304" s="31"/>
      <c r="G15304" s="31"/>
    </row>
    <row r="15305" spans="5:7" x14ac:dyDescent="0.25">
      <c r="E15305" s="31"/>
      <c r="F15305" s="31"/>
      <c r="G15305" s="31"/>
    </row>
    <row r="15306" spans="5:7" x14ac:dyDescent="0.25">
      <c r="E15306" s="31"/>
      <c r="F15306" s="31"/>
      <c r="G15306" s="31"/>
    </row>
    <row r="15307" spans="5:7" x14ac:dyDescent="0.25">
      <c r="E15307" s="31"/>
      <c r="F15307" s="31"/>
      <c r="G15307" s="31"/>
    </row>
    <row r="15308" spans="5:7" x14ac:dyDescent="0.25">
      <c r="E15308" s="31"/>
      <c r="F15308" s="31"/>
      <c r="G15308" s="31"/>
    </row>
    <row r="15309" spans="5:7" x14ac:dyDescent="0.25">
      <c r="E15309" s="31"/>
      <c r="F15309" s="31"/>
      <c r="G15309" s="31"/>
    </row>
    <row r="15310" spans="5:7" x14ac:dyDescent="0.25">
      <c r="E15310" s="31"/>
      <c r="F15310" s="31"/>
      <c r="G15310" s="31"/>
    </row>
    <row r="15311" spans="5:7" x14ac:dyDescent="0.25">
      <c r="E15311" s="31"/>
      <c r="F15311" s="31"/>
      <c r="G15311" s="31"/>
    </row>
    <row r="15312" spans="5:7" x14ac:dyDescent="0.25">
      <c r="E15312" s="31"/>
      <c r="F15312" s="31"/>
      <c r="G15312" s="31"/>
    </row>
    <row r="15313" spans="5:7" x14ac:dyDescent="0.25">
      <c r="E15313" s="31"/>
      <c r="F15313" s="31"/>
      <c r="G15313" s="31"/>
    </row>
    <row r="15314" spans="5:7" x14ac:dyDescent="0.25">
      <c r="E15314" s="31"/>
      <c r="F15314" s="31"/>
      <c r="G15314" s="31"/>
    </row>
    <row r="15315" spans="5:7" x14ac:dyDescent="0.25">
      <c r="E15315" s="31"/>
      <c r="F15315" s="31"/>
      <c r="G15315" s="31"/>
    </row>
    <row r="15316" spans="5:7" x14ac:dyDescent="0.25">
      <c r="E15316" s="31"/>
      <c r="F15316" s="31"/>
      <c r="G15316" s="31"/>
    </row>
    <row r="15317" spans="5:7" x14ac:dyDescent="0.25">
      <c r="E15317" s="31"/>
      <c r="F15317" s="31"/>
      <c r="G15317" s="31"/>
    </row>
    <row r="15318" spans="5:7" x14ac:dyDescent="0.25">
      <c r="E15318" s="31"/>
      <c r="F15318" s="31"/>
      <c r="G15318" s="31"/>
    </row>
    <row r="15319" spans="5:7" x14ac:dyDescent="0.25">
      <c r="E15319" s="31"/>
      <c r="F15319" s="31"/>
      <c r="G15319" s="31"/>
    </row>
    <row r="15320" spans="5:7" x14ac:dyDescent="0.25">
      <c r="E15320" s="31"/>
      <c r="F15320" s="31"/>
      <c r="G15320" s="31"/>
    </row>
    <row r="15321" spans="5:7" x14ac:dyDescent="0.25">
      <c r="E15321" s="31"/>
      <c r="F15321" s="31"/>
      <c r="G15321" s="31"/>
    </row>
    <row r="15322" spans="5:7" x14ac:dyDescent="0.25">
      <c r="E15322" s="31"/>
      <c r="F15322" s="31"/>
      <c r="G15322" s="31"/>
    </row>
    <row r="15323" spans="5:7" x14ac:dyDescent="0.25">
      <c r="E15323" s="31"/>
      <c r="F15323" s="31"/>
      <c r="G15323" s="31"/>
    </row>
    <row r="15324" spans="5:7" x14ac:dyDescent="0.25">
      <c r="E15324" s="31"/>
      <c r="F15324" s="31"/>
      <c r="G15324" s="31"/>
    </row>
    <row r="15325" spans="5:7" x14ac:dyDescent="0.25">
      <c r="E15325" s="31"/>
      <c r="F15325" s="31"/>
      <c r="G15325" s="31"/>
    </row>
    <row r="15326" spans="5:7" x14ac:dyDescent="0.25">
      <c r="E15326" s="31"/>
      <c r="F15326" s="31"/>
      <c r="G15326" s="31"/>
    </row>
    <row r="15327" spans="5:7" x14ac:dyDescent="0.25">
      <c r="E15327" s="31"/>
      <c r="F15327" s="31"/>
      <c r="G15327" s="31"/>
    </row>
    <row r="15328" spans="5:7" x14ac:dyDescent="0.25">
      <c r="E15328" s="31"/>
      <c r="F15328" s="31"/>
      <c r="G15328" s="31"/>
    </row>
    <row r="15329" spans="5:7" x14ac:dyDescent="0.25">
      <c r="E15329" s="31"/>
      <c r="F15329" s="31"/>
      <c r="G15329" s="31"/>
    </row>
    <row r="15330" spans="5:7" x14ac:dyDescent="0.25">
      <c r="E15330" s="31"/>
      <c r="F15330" s="31"/>
      <c r="G15330" s="31"/>
    </row>
    <row r="15331" spans="5:7" x14ac:dyDescent="0.25">
      <c r="E15331" s="31"/>
      <c r="F15331" s="31"/>
      <c r="G15331" s="31"/>
    </row>
    <row r="15332" spans="5:7" x14ac:dyDescent="0.25">
      <c r="E15332" s="31"/>
      <c r="F15332" s="31"/>
      <c r="G15332" s="31"/>
    </row>
    <row r="15333" spans="5:7" x14ac:dyDescent="0.25">
      <c r="E15333" s="31"/>
      <c r="F15333" s="31"/>
      <c r="G15333" s="31"/>
    </row>
    <row r="15334" spans="5:7" x14ac:dyDescent="0.25">
      <c r="E15334" s="31"/>
      <c r="F15334" s="31"/>
      <c r="G15334" s="31"/>
    </row>
    <row r="15335" spans="5:7" x14ac:dyDescent="0.25">
      <c r="E15335" s="31"/>
      <c r="F15335" s="31"/>
      <c r="G15335" s="31"/>
    </row>
    <row r="15336" spans="5:7" x14ac:dyDescent="0.25">
      <c r="E15336" s="31"/>
      <c r="F15336" s="31"/>
      <c r="G15336" s="31"/>
    </row>
    <row r="15337" spans="5:7" x14ac:dyDescent="0.25">
      <c r="E15337" s="31"/>
      <c r="F15337" s="31"/>
      <c r="G15337" s="31"/>
    </row>
    <row r="15338" spans="5:7" x14ac:dyDescent="0.25">
      <c r="E15338" s="31"/>
      <c r="F15338" s="31"/>
      <c r="G15338" s="31"/>
    </row>
    <row r="15339" spans="5:7" x14ac:dyDescent="0.25">
      <c r="E15339" s="31"/>
      <c r="F15339" s="31"/>
      <c r="G15339" s="31"/>
    </row>
    <row r="15340" spans="5:7" x14ac:dyDescent="0.25">
      <c r="E15340" s="31"/>
      <c r="F15340" s="31"/>
      <c r="G15340" s="31"/>
    </row>
    <row r="15341" spans="5:7" x14ac:dyDescent="0.25">
      <c r="E15341" s="31"/>
      <c r="F15341" s="31"/>
      <c r="G15341" s="31"/>
    </row>
    <row r="15342" spans="5:7" x14ac:dyDescent="0.25">
      <c r="E15342" s="31"/>
      <c r="F15342" s="31"/>
      <c r="G15342" s="31"/>
    </row>
    <row r="15343" spans="5:7" x14ac:dyDescent="0.25">
      <c r="E15343" s="31"/>
      <c r="F15343" s="31"/>
      <c r="G15343" s="31"/>
    </row>
    <row r="15344" spans="5:7" x14ac:dyDescent="0.25">
      <c r="E15344" s="31"/>
      <c r="F15344" s="31"/>
      <c r="G15344" s="31"/>
    </row>
    <row r="15345" spans="5:7" x14ac:dyDescent="0.25">
      <c r="E15345" s="31"/>
      <c r="F15345" s="31"/>
      <c r="G15345" s="31"/>
    </row>
    <row r="15346" spans="5:7" x14ac:dyDescent="0.25">
      <c r="E15346" s="31"/>
      <c r="F15346" s="31"/>
      <c r="G15346" s="31"/>
    </row>
    <row r="15347" spans="5:7" x14ac:dyDescent="0.25">
      <c r="E15347" s="31"/>
      <c r="F15347" s="31"/>
      <c r="G15347" s="31"/>
    </row>
    <row r="15348" spans="5:7" x14ac:dyDescent="0.25">
      <c r="E15348" s="31"/>
      <c r="F15348" s="31"/>
      <c r="G15348" s="31"/>
    </row>
    <row r="15349" spans="5:7" x14ac:dyDescent="0.25">
      <c r="E15349" s="31"/>
      <c r="F15349" s="31"/>
      <c r="G15349" s="31"/>
    </row>
    <row r="15350" spans="5:7" x14ac:dyDescent="0.25">
      <c r="E15350" s="31"/>
      <c r="F15350" s="31"/>
      <c r="G15350" s="31"/>
    </row>
    <row r="15351" spans="5:7" x14ac:dyDescent="0.25">
      <c r="E15351" s="31"/>
      <c r="F15351" s="31"/>
      <c r="G15351" s="31"/>
    </row>
    <row r="15352" spans="5:7" x14ac:dyDescent="0.25">
      <c r="E15352" s="31"/>
      <c r="F15352" s="31"/>
      <c r="G15352" s="31"/>
    </row>
    <row r="15353" spans="5:7" x14ac:dyDescent="0.25">
      <c r="E15353" s="31"/>
      <c r="F15353" s="31"/>
      <c r="G15353" s="31"/>
    </row>
    <row r="15354" spans="5:7" x14ac:dyDescent="0.25">
      <c r="E15354" s="31"/>
      <c r="F15354" s="31"/>
      <c r="G15354" s="31"/>
    </row>
    <row r="15355" spans="5:7" x14ac:dyDescent="0.25">
      <c r="E15355" s="31"/>
      <c r="F15355" s="31"/>
      <c r="G15355" s="31"/>
    </row>
    <row r="15356" spans="5:7" x14ac:dyDescent="0.25">
      <c r="E15356" s="31"/>
      <c r="F15356" s="31"/>
      <c r="G15356" s="31"/>
    </row>
    <row r="15357" spans="5:7" x14ac:dyDescent="0.25">
      <c r="E15357" s="31"/>
      <c r="F15357" s="31"/>
      <c r="G15357" s="31"/>
    </row>
    <row r="15358" spans="5:7" x14ac:dyDescent="0.25">
      <c r="E15358" s="31"/>
      <c r="F15358" s="31"/>
      <c r="G15358" s="31"/>
    </row>
    <row r="15359" spans="5:7" x14ac:dyDescent="0.25">
      <c r="E15359" s="31"/>
      <c r="F15359" s="31"/>
      <c r="G15359" s="31"/>
    </row>
    <row r="15360" spans="5:7" x14ac:dyDescent="0.25">
      <c r="E15360" s="31"/>
      <c r="F15360" s="31"/>
      <c r="G15360" s="31"/>
    </row>
    <row r="15361" spans="5:7" x14ac:dyDescent="0.25">
      <c r="E15361" s="31"/>
      <c r="F15361" s="31"/>
      <c r="G15361" s="31"/>
    </row>
    <row r="15362" spans="5:7" x14ac:dyDescent="0.25">
      <c r="E15362" s="31"/>
      <c r="F15362" s="31"/>
      <c r="G15362" s="31"/>
    </row>
    <row r="15363" spans="5:7" x14ac:dyDescent="0.25">
      <c r="E15363" s="31"/>
      <c r="F15363" s="31"/>
      <c r="G15363" s="31"/>
    </row>
    <row r="15364" spans="5:7" x14ac:dyDescent="0.25">
      <c r="E15364" s="31"/>
      <c r="F15364" s="31"/>
      <c r="G15364" s="31"/>
    </row>
    <row r="15365" spans="5:7" x14ac:dyDescent="0.25">
      <c r="E15365" s="31"/>
      <c r="F15365" s="31"/>
      <c r="G15365" s="31"/>
    </row>
    <row r="15366" spans="5:7" x14ac:dyDescent="0.25">
      <c r="E15366" s="31"/>
      <c r="F15366" s="31"/>
      <c r="G15366" s="31"/>
    </row>
    <row r="15367" spans="5:7" x14ac:dyDescent="0.25">
      <c r="E15367" s="31"/>
      <c r="F15367" s="31"/>
      <c r="G15367" s="31"/>
    </row>
    <row r="15368" spans="5:7" x14ac:dyDescent="0.25">
      <c r="E15368" s="31"/>
      <c r="F15368" s="31"/>
      <c r="G15368" s="31"/>
    </row>
    <row r="15369" spans="5:7" x14ac:dyDescent="0.25">
      <c r="E15369" s="31"/>
      <c r="F15369" s="31"/>
      <c r="G15369" s="31"/>
    </row>
    <row r="15370" spans="5:7" x14ac:dyDescent="0.25">
      <c r="E15370" s="31"/>
      <c r="F15370" s="31"/>
      <c r="G15370" s="31"/>
    </row>
    <row r="15371" spans="5:7" x14ac:dyDescent="0.25">
      <c r="E15371" s="31"/>
      <c r="F15371" s="31"/>
      <c r="G15371" s="31"/>
    </row>
    <row r="15372" spans="5:7" x14ac:dyDescent="0.25">
      <c r="E15372" s="31"/>
      <c r="F15372" s="31"/>
      <c r="G15372" s="31"/>
    </row>
    <row r="15373" spans="5:7" x14ac:dyDescent="0.25">
      <c r="E15373" s="31"/>
      <c r="F15373" s="31"/>
      <c r="G15373" s="31"/>
    </row>
    <row r="15374" spans="5:7" x14ac:dyDescent="0.25">
      <c r="E15374" s="31"/>
      <c r="F15374" s="31"/>
      <c r="G15374" s="31"/>
    </row>
    <row r="15375" spans="5:7" x14ac:dyDescent="0.25">
      <c r="E15375" s="31"/>
      <c r="F15375" s="31"/>
      <c r="G15375" s="31"/>
    </row>
    <row r="15376" spans="5:7" x14ac:dyDescent="0.25">
      <c r="E15376" s="31"/>
      <c r="F15376" s="31"/>
      <c r="G15376" s="31"/>
    </row>
    <row r="15377" spans="5:7" x14ac:dyDescent="0.25">
      <c r="E15377" s="31"/>
      <c r="F15377" s="31"/>
      <c r="G15377" s="31"/>
    </row>
    <row r="15378" spans="5:7" x14ac:dyDescent="0.25">
      <c r="E15378" s="31"/>
      <c r="F15378" s="31"/>
      <c r="G15378" s="31"/>
    </row>
    <row r="15379" spans="5:7" x14ac:dyDescent="0.25">
      <c r="E15379" s="31"/>
      <c r="F15379" s="31"/>
      <c r="G15379" s="31"/>
    </row>
    <row r="15380" spans="5:7" x14ac:dyDescent="0.25">
      <c r="E15380" s="31"/>
      <c r="F15380" s="31"/>
      <c r="G15380" s="31"/>
    </row>
    <row r="15381" spans="5:7" x14ac:dyDescent="0.25">
      <c r="E15381" s="31"/>
      <c r="F15381" s="31"/>
      <c r="G15381" s="31"/>
    </row>
    <row r="15382" spans="5:7" x14ac:dyDescent="0.25">
      <c r="E15382" s="31"/>
      <c r="F15382" s="31"/>
      <c r="G15382" s="31"/>
    </row>
    <row r="15383" spans="5:7" x14ac:dyDescent="0.25">
      <c r="E15383" s="31"/>
      <c r="F15383" s="31"/>
      <c r="G15383" s="31"/>
    </row>
    <row r="15384" spans="5:7" x14ac:dyDescent="0.25">
      <c r="E15384" s="31"/>
      <c r="F15384" s="31"/>
      <c r="G15384" s="31"/>
    </row>
    <row r="15385" spans="5:7" x14ac:dyDescent="0.25">
      <c r="E15385" s="31"/>
      <c r="F15385" s="31"/>
      <c r="G15385" s="31"/>
    </row>
    <row r="15386" spans="5:7" x14ac:dyDescent="0.25">
      <c r="E15386" s="31"/>
      <c r="F15386" s="31"/>
      <c r="G15386" s="31"/>
    </row>
    <row r="15387" spans="5:7" x14ac:dyDescent="0.25">
      <c r="E15387" s="31"/>
      <c r="F15387" s="31"/>
      <c r="G15387" s="31"/>
    </row>
    <row r="15388" spans="5:7" x14ac:dyDescent="0.25">
      <c r="E15388" s="31"/>
      <c r="F15388" s="31"/>
      <c r="G15388" s="31"/>
    </row>
    <row r="15389" spans="5:7" x14ac:dyDescent="0.25">
      <c r="E15389" s="31"/>
      <c r="F15389" s="31"/>
      <c r="G15389" s="31"/>
    </row>
    <row r="15390" spans="5:7" x14ac:dyDescent="0.25">
      <c r="E15390" s="31"/>
      <c r="F15390" s="31"/>
      <c r="G15390" s="31"/>
    </row>
    <row r="15391" spans="5:7" x14ac:dyDescent="0.25">
      <c r="E15391" s="31"/>
      <c r="F15391" s="31"/>
      <c r="G15391" s="31"/>
    </row>
    <row r="15392" spans="5:7" x14ac:dyDescent="0.25">
      <c r="E15392" s="31"/>
      <c r="F15392" s="31"/>
      <c r="G15392" s="31"/>
    </row>
    <row r="15393" spans="5:7" x14ac:dyDescent="0.25">
      <c r="E15393" s="31"/>
      <c r="F15393" s="31"/>
      <c r="G15393" s="31"/>
    </row>
    <row r="15394" spans="5:7" x14ac:dyDescent="0.25">
      <c r="E15394" s="31"/>
      <c r="F15394" s="31"/>
      <c r="G15394" s="31"/>
    </row>
    <row r="15395" spans="5:7" x14ac:dyDescent="0.25">
      <c r="E15395" s="31"/>
      <c r="F15395" s="31"/>
      <c r="G15395" s="31"/>
    </row>
    <row r="15396" spans="5:7" x14ac:dyDescent="0.25">
      <c r="E15396" s="31"/>
      <c r="F15396" s="31"/>
      <c r="G15396" s="31"/>
    </row>
    <row r="15397" spans="5:7" x14ac:dyDescent="0.25">
      <c r="E15397" s="31"/>
      <c r="F15397" s="31"/>
      <c r="G15397" s="31"/>
    </row>
    <row r="15398" spans="5:7" x14ac:dyDescent="0.25">
      <c r="E15398" s="31"/>
      <c r="F15398" s="31"/>
      <c r="G15398" s="31"/>
    </row>
    <row r="15399" spans="5:7" x14ac:dyDescent="0.25">
      <c r="E15399" s="31"/>
      <c r="F15399" s="31"/>
      <c r="G15399" s="31"/>
    </row>
    <row r="15400" spans="5:7" x14ac:dyDescent="0.25">
      <c r="E15400" s="31"/>
      <c r="F15400" s="31"/>
      <c r="G15400" s="31"/>
    </row>
    <row r="15401" spans="5:7" x14ac:dyDescent="0.25">
      <c r="E15401" s="31"/>
      <c r="F15401" s="31"/>
      <c r="G15401" s="31"/>
    </row>
    <row r="15402" spans="5:7" x14ac:dyDescent="0.25">
      <c r="E15402" s="31"/>
      <c r="F15402" s="31"/>
      <c r="G15402" s="31"/>
    </row>
    <row r="15403" spans="5:7" x14ac:dyDescent="0.25">
      <c r="E15403" s="31"/>
      <c r="F15403" s="31"/>
      <c r="G15403" s="31"/>
    </row>
    <row r="15404" spans="5:7" x14ac:dyDescent="0.25">
      <c r="E15404" s="31"/>
      <c r="F15404" s="31"/>
      <c r="G15404" s="31"/>
    </row>
    <row r="15405" spans="5:7" x14ac:dyDescent="0.25">
      <c r="E15405" s="31"/>
      <c r="F15405" s="31"/>
      <c r="G15405" s="31"/>
    </row>
    <row r="15406" spans="5:7" x14ac:dyDescent="0.25">
      <c r="E15406" s="31"/>
      <c r="F15406" s="31"/>
      <c r="G15406" s="31"/>
    </row>
    <row r="15407" spans="5:7" x14ac:dyDescent="0.25">
      <c r="E15407" s="31"/>
      <c r="F15407" s="31"/>
      <c r="G15407" s="31"/>
    </row>
    <row r="15408" spans="5:7" x14ac:dyDescent="0.25">
      <c r="E15408" s="31"/>
      <c r="F15408" s="31"/>
      <c r="G15408" s="31"/>
    </row>
    <row r="15409" spans="5:7" x14ac:dyDescent="0.25">
      <c r="E15409" s="31"/>
      <c r="F15409" s="31"/>
      <c r="G15409" s="31"/>
    </row>
    <row r="15410" spans="5:7" x14ac:dyDescent="0.25">
      <c r="E15410" s="31"/>
      <c r="F15410" s="31"/>
      <c r="G15410" s="31"/>
    </row>
    <row r="15411" spans="5:7" x14ac:dyDescent="0.25">
      <c r="E15411" s="31"/>
      <c r="F15411" s="31"/>
      <c r="G15411" s="31"/>
    </row>
    <row r="15412" spans="5:7" x14ac:dyDescent="0.25">
      <c r="E15412" s="31"/>
      <c r="F15412" s="31"/>
      <c r="G15412" s="31"/>
    </row>
    <row r="15413" spans="5:7" x14ac:dyDescent="0.25">
      <c r="E15413" s="31"/>
      <c r="F15413" s="31"/>
      <c r="G15413" s="31"/>
    </row>
    <row r="15414" spans="5:7" x14ac:dyDescent="0.25">
      <c r="E15414" s="31"/>
      <c r="F15414" s="31"/>
      <c r="G15414" s="31"/>
    </row>
    <row r="15415" spans="5:7" x14ac:dyDescent="0.25">
      <c r="E15415" s="31"/>
      <c r="F15415" s="31"/>
      <c r="G15415" s="31"/>
    </row>
    <row r="15416" spans="5:7" x14ac:dyDescent="0.25">
      <c r="E15416" s="31"/>
      <c r="F15416" s="31"/>
      <c r="G15416" s="31"/>
    </row>
    <row r="15417" spans="5:7" x14ac:dyDescent="0.25">
      <c r="E15417" s="31"/>
      <c r="F15417" s="31"/>
      <c r="G15417" s="31"/>
    </row>
    <row r="15418" spans="5:7" x14ac:dyDescent="0.25">
      <c r="E15418" s="31"/>
      <c r="F15418" s="31"/>
      <c r="G15418" s="31"/>
    </row>
    <row r="15419" spans="5:7" x14ac:dyDescent="0.25">
      <c r="E15419" s="31"/>
      <c r="F15419" s="31"/>
      <c r="G15419" s="31"/>
    </row>
    <row r="15420" spans="5:7" x14ac:dyDescent="0.25">
      <c r="E15420" s="31"/>
      <c r="F15420" s="31"/>
      <c r="G15420" s="31"/>
    </row>
    <row r="15421" spans="5:7" x14ac:dyDescent="0.25">
      <c r="E15421" s="31"/>
      <c r="F15421" s="31"/>
      <c r="G15421" s="31"/>
    </row>
    <row r="15422" spans="5:7" x14ac:dyDescent="0.25">
      <c r="E15422" s="31"/>
      <c r="F15422" s="31"/>
      <c r="G15422" s="31"/>
    </row>
    <row r="15423" spans="5:7" x14ac:dyDescent="0.25">
      <c r="E15423" s="31"/>
      <c r="F15423" s="31"/>
      <c r="G15423" s="31"/>
    </row>
    <row r="15424" spans="5:7" x14ac:dyDescent="0.25">
      <c r="E15424" s="31"/>
      <c r="F15424" s="31"/>
      <c r="G15424" s="31"/>
    </row>
    <row r="15425" spans="5:7" x14ac:dyDescent="0.25">
      <c r="E15425" s="31"/>
      <c r="F15425" s="31"/>
      <c r="G15425" s="31"/>
    </row>
    <row r="15426" spans="5:7" x14ac:dyDescent="0.25">
      <c r="E15426" s="31"/>
      <c r="F15426" s="31"/>
      <c r="G15426" s="31"/>
    </row>
    <row r="15427" spans="5:7" x14ac:dyDescent="0.25">
      <c r="E15427" s="31"/>
      <c r="F15427" s="31"/>
      <c r="G15427" s="31"/>
    </row>
    <row r="15428" spans="5:7" x14ac:dyDescent="0.25">
      <c r="E15428" s="31"/>
      <c r="F15428" s="31"/>
      <c r="G15428" s="31"/>
    </row>
    <row r="15429" spans="5:7" x14ac:dyDescent="0.25">
      <c r="E15429" s="31"/>
      <c r="F15429" s="31"/>
      <c r="G15429" s="31"/>
    </row>
    <row r="15430" spans="5:7" x14ac:dyDescent="0.25">
      <c r="E15430" s="31"/>
      <c r="F15430" s="31"/>
      <c r="G15430" s="31"/>
    </row>
    <row r="15431" spans="5:7" x14ac:dyDescent="0.25">
      <c r="E15431" s="31"/>
      <c r="F15431" s="31"/>
      <c r="G15431" s="31"/>
    </row>
    <row r="15432" spans="5:7" x14ac:dyDescent="0.25">
      <c r="E15432" s="31"/>
      <c r="F15432" s="31"/>
      <c r="G15432" s="31"/>
    </row>
    <row r="15433" spans="5:7" x14ac:dyDescent="0.25">
      <c r="E15433" s="31"/>
      <c r="F15433" s="31"/>
      <c r="G15433" s="31"/>
    </row>
    <row r="15434" spans="5:7" x14ac:dyDescent="0.25">
      <c r="E15434" s="31"/>
      <c r="F15434" s="31"/>
      <c r="G15434" s="31"/>
    </row>
    <row r="15435" spans="5:7" x14ac:dyDescent="0.25">
      <c r="E15435" s="31"/>
      <c r="F15435" s="31"/>
      <c r="G15435" s="31"/>
    </row>
    <row r="15436" spans="5:7" x14ac:dyDescent="0.25">
      <c r="E15436" s="31"/>
      <c r="F15436" s="31"/>
      <c r="G15436" s="31"/>
    </row>
    <row r="15437" spans="5:7" x14ac:dyDescent="0.25">
      <c r="E15437" s="31"/>
      <c r="F15437" s="31"/>
      <c r="G15437" s="31"/>
    </row>
    <row r="15438" spans="5:7" x14ac:dyDescent="0.25">
      <c r="E15438" s="31"/>
      <c r="F15438" s="31"/>
      <c r="G15438" s="31"/>
    </row>
    <row r="15439" spans="5:7" x14ac:dyDescent="0.25">
      <c r="E15439" s="31"/>
      <c r="F15439" s="31"/>
      <c r="G15439" s="31"/>
    </row>
    <row r="15440" spans="5:7" x14ac:dyDescent="0.25">
      <c r="E15440" s="31"/>
      <c r="F15440" s="31"/>
      <c r="G15440" s="31"/>
    </row>
    <row r="15441" spans="5:7" x14ac:dyDescent="0.25">
      <c r="E15441" s="31"/>
      <c r="F15441" s="31"/>
      <c r="G15441" s="31"/>
    </row>
    <row r="15442" spans="5:7" x14ac:dyDescent="0.25">
      <c r="E15442" s="31"/>
      <c r="F15442" s="31"/>
      <c r="G15442" s="31"/>
    </row>
    <row r="15443" spans="5:7" x14ac:dyDescent="0.25">
      <c r="E15443" s="31"/>
      <c r="F15443" s="31"/>
      <c r="G15443" s="31"/>
    </row>
    <row r="15444" spans="5:7" x14ac:dyDescent="0.25">
      <c r="E15444" s="31"/>
      <c r="F15444" s="31"/>
      <c r="G15444" s="31"/>
    </row>
    <row r="15445" spans="5:7" x14ac:dyDescent="0.25">
      <c r="E15445" s="31"/>
      <c r="F15445" s="31"/>
      <c r="G15445" s="31"/>
    </row>
    <row r="15446" spans="5:7" x14ac:dyDescent="0.25">
      <c r="E15446" s="31"/>
      <c r="F15446" s="31"/>
      <c r="G15446" s="31"/>
    </row>
    <row r="15447" spans="5:7" x14ac:dyDescent="0.25">
      <c r="E15447" s="31"/>
      <c r="F15447" s="31"/>
      <c r="G15447" s="31"/>
    </row>
    <row r="15448" spans="5:7" x14ac:dyDescent="0.25">
      <c r="E15448" s="31"/>
      <c r="F15448" s="31"/>
      <c r="G15448" s="31"/>
    </row>
    <row r="15449" spans="5:7" x14ac:dyDescent="0.25">
      <c r="E15449" s="31"/>
      <c r="F15449" s="31"/>
      <c r="G15449" s="31"/>
    </row>
    <row r="15450" spans="5:7" x14ac:dyDescent="0.25">
      <c r="E15450" s="31"/>
      <c r="F15450" s="31"/>
      <c r="G15450" s="31"/>
    </row>
    <row r="15451" spans="5:7" x14ac:dyDescent="0.25">
      <c r="E15451" s="31"/>
      <c r="F15451" s="31"/>
      <c r="G15451" s="31"/>
    </row>
    <row r="15452" spans="5:7" x14ac:dyDescent="0.25">
      <c r="E15452" s="31"/>
      <c r="F15452" s="31"/>
      <c r="G15452" s="31"/>
    </row>
    <row r="15453" spans="5:7" x14ac:dyDescent="0.25">
      <c r="E15453" s="31"/>
      <c r="F15453" s="31"/>
      <c r="G15453" s="31"/>
    </row>
    <row r="15454" spans="5:7" x14ac:dyDescent="0.25">
      <c r="E15454" s="31"/>
      <c r="F15454" s="31"/>
      <c r="G15454" s="31"/>
    </row>
    <row r="15455" spans="5:7" x14ac:dyDescent="0.25">
      <c r="E15455" s="31"/>
      <c r="F15455" s="31"/>
      <c r="G15455" s="31"/>
    </row>
    <row r="15456" spans="5:7" x14ac:dyDescent="0.25">
      <c r="E15456" s="31"/>
      <c r="F15456" s="31"/>
      <c r="G15456" s="31"/>
    </row>
    <row r="15457" spans="5:7" x14ac:dyDescent="0.25">
      <c r="E15457" s="31"/>
      <c r="F15457" s="31"/>
      <c r="G15457" s="31"/>
    </row>
    <row r="15458" spans="5:7" x14ac:dyDescent="0.25">
      <c r="E15458" s="31"/>
      <c r="F15458" s="31"/>
      <c r="G15458" s="31"/>
    </row>
    <row r="15459" spans="5:7" x14ac:dyDescent="0.25">
      <c r="E15459" s="31"/>
      <c r="F15459" s="31"/>
      <c r="G15459" s="31"/>
    </row>
    <row r="15460" spans="5:7" x14ac:dyDescent="0.25">
      <c r="E15460" s="31"/>
      <c r="F15460" s="31"/>
      <c r="G15460" s="31"/>
    </row>
    <row r="15461" spans="5:7" x14ac:dyDescent="0.25">
      <c r="E15461" s="31"/>
      <c r="F15461" s="31"/>
      <c r="G15461" s="31"/>
    </row>
    <row r="15462" spans="5:7" x14ac:dyDescent="0.25">
      <c r="E15462" s="31"/>
      <c r="F15462" s="31"/>
      <c r="G15462" s="31"/>
    </row>
    <row r="15463" spans="5:7" x14ac:dyDescent="0.25">
      <c r="E15463" s="31"/>
      <c r="F15463" s="31"/>
      <c r="G15463" s="31"/>
    </row>
    <row r="15464" spans="5:7" x14ac:dyDescent="0.25">
      <c r="E15464" s="31"/>
      <c r="F15464" s="31"/>
      <c r="G15464" s="31"/>
    </row>
    <row r="15465" spans="5:7" x14ac:dyDescent="0.25">
      <c r="E15465" s="31"/>
      <c r="F15465" s="31"/>
      <c r="G15465" s="31"/>
    </row>
    <row r="15466" spans="5:7" x14ac:dyDescent="0.25">
      <c r="E15466" s="31"/>
      <c r="F15466" s="31"/>
      <c r="G15466" s="31"/>
    </row>
    <row r="15467" spans="5:7" x14ac:dyDescent="0.25">
      <c r="E15467" s="31"/>
      <c r="F15467" s="31"/>
      <c r="G15467" s="31"/>
    </row>
    <row r="15468" spans="5:7" x14ac:dyDescent="0.25">
      <c r="E15468" s="31"/>
      <c r="F15468" s="31"/>
      <c r="G15468" s="31"/>
    </row>
    <row r="15469" spans="5:7" x14ac:dyDescent="0.25">
      <c r="E15469" s="31"/>
      <c r="F15469" s="31"/>
      <c r="G15469" s="31"/>
    </row>
    <row r="15470" spans="5:7" x14ac:dyDescent="0.25">
      <c r="E15470" s="31"/>
      <c r="F15470" s="31"/>
      <c r="G15470" s="31"/>
    </row>
    <row r="15471" spans="5:7" x14ac:dyDescent="0.25">
      <c r="E15471" s="31"/>
      <c r="F15471" s="31"/>
      <c r="G15471" s="31"/>
    </row>
    <row r="15472" spans="5:7" x14ac:dyDescent="0.25">
      <c r="E15472" s="31"/>
      <c r="F15472" s="31"/>
      <c r="G15472" s="31"/>
    </row>
    <row r="15473" spans="5:7" x14ac:dyDescent="0.25">
      <c r="E15473" s="31"/>
      <c r="F15473" s="31"/>
      <c r="G15473" s="31"/>
    </row>
    <row r="15474" spans="5:7" x14ac:dyDescent="0.25">
      <c r="E15474" s="31"/>
      <c r="F15474" s="31"/>
      <c r="G15474" s="31"/>
    </row>
    <row r="15475" spans="5:7" x14ac:dyDescent="0.25">
      <c r="E15475" s="31"/>
      <c r="F15475" s="31"/>
      <c r="G15475" s="31"/>
    </row>
    <row r="15476" spans="5:7" x14ac:dyDescent="0.25">
      <c r="E15476" s="31"/>
      <c r="F15476" s="31"/>
      <c r="G15476" s="31"/>
    </row>
    <row r="15477" spans="5:7" x14ac:dyDescent="0.25">
      <c r="E15477" s="31"/>
      <c r="F15477" s="31"/>
      <c r="G15477" s="31"/>
    </row>
    <row r="15478" spans="5:7" x14ac:dyDescent="0.25">
      <c r="E15478" s="31"/>
      <c r="F15478" s="31"/>
      <c r="G15478" s="31"/>
    </row>
    <row r="15479" spans="5:7" x14ac:dyDescent="0.25">
      <c r="E15479" s="31"/>
      <c r="F15479" s="31"/>
      <c r="G15479" s="31"/>
    </row>
    <row r="15480" spans="5:7" x14ac:dyDescent="0.25">
      <c r="E15480" s="31"/>
      <c r="F15480" s="31"/>
      <c r="G15480" s="31"/>
    </row>
    <row r="15481" spans="5:7" x14ac:dyDescent="0.25">
      <c r="E15481" s="31"/>
      <c r="F15481" s="31"/>
      <c r="G15481" s="31"/>
    </row>
    <row r="15482" spans="5:7" x14ac:dyDescent="0.25">
      <c r="E15482" s="31"/>
      <c r="F15482" s="31"/>
      <c r="G15482" s="31"/>
    </row>
    <row r="15483" spans="5:7" x14ac:dyDescent="0.25">
      <c r="E15483" s="31"/>
      <c r="F15483" s="31"/>
      <c r="G15483" s="31"/>
    </row>
    <row r="15484" spans="5:7" x14ac:dyDescent="0.25">
      <c r="E15484" s="31"/>
      <c r="F15484" s="31"/>
      <c r="G15484" s="31"/>
    </row>
    <row r="15485" spans="5:7" x14ac:dyDescent="0.25">
      <c r="E15485" s="31"/>
      <c r="F15485" s="31"/>
      <c r="G15485" s="31"/>
    </row>
    <row r="15486" spans="5:7" x14ac:dyDescent="0.25">
      <c r="E15486" s="31"/>
      <c r="F15486" s="31"/>
      <c r="G15486" s="31"/>
    </row>
    <row r="15487" spans="5:7" x14ac:dyDescent="0.25">
      <c r="E15487" s="31"/>
      <c r="F15487" s="31"/>
      <c r="G15487" s="31"/>
    </row>
    <row r="15488" spans="5:7" x14ac:dyDescent="0.25">
      <c r="E15488" s="31"/>
      <c r="F15488" s="31"/>
      <c r="G15488" s="31"/>
    </row>
    <row r="15489" spans="5:7" x14ac:dyDescent="0.25">
      <c r="E15489" s="31"/>
      <c r="F15489" s="31"/>
      <c r="G15489" s="31"/>
    </row>
    <row r="15490" spans="5:7" x14ac:dyDescent="0.25">
      <c r="E15490" s="31"/>
      <c r="F15490" s="31"/>
      <c r="G15490" s="31"/>
    </row>
    <row r="15491" spans="5:7" x14ac:dyDescent="0.25">
      <c r="E15491" s="31"/>
      <c r="F15491" s="31"/>
      <c r="G15491" s="31"/>
    </row>
    <row r="15492" spans="5:7" x14ac:dyDescent="0.25">
      <c r="E15492" s="31"/>
      <c r="F15492" s="31"/>
      <c r="G15492" s="31"/>
    </row>
    <row r="15493" spans="5:7" x14ac:dyDescent="0.25">
      <c r="E15493" s="31"/>
      <c r="F15493" s="31"/>
      <c r="G15493" s="31"/>
    </row>
    <row r="15494" spans="5:7" x14ac:dyDescent="0.25">
      <c r="E15494" s="31"/>
      <c r="F15494" s="31"/>
      <c r="G15494" s="31"/>
    </row>
    <row r="15495" spans="5:7" x14ac:dyDescent="0.25">
      <c r="E15495" s="31"/>
      <c r="F15495" s="31"/>
      <c r="G15495" s="31"/>
    </row>
    <row r="15496" spans="5:7" x14ac:dyDescent="0.25">
      <c r="E15496" s="31"/>
      <c r="F15496" s="31"/>
      <c r="G15496" s="31"/>
    </row>
    <row r="15497" spans="5:7" x14ac:dyDescent="0.25">
      <c r="E15497" s="31"/>
      <c r="F15497" s="31"/>
      <c r="G15497" s="31"/>
    </row>
    <row r="15498" spans="5:7" x14ac:dyDescent="0.25">
      <c r="E15498" s="31"/>
      <c r="F15498" s="31"/>
      <c r="G15498" s="31"/>
    </row>
    <row r="15499" spans="5:7" x14ac:dyDescent="0.25">
      <c r="E15499" s="31"/>
      <c r="F15499" s="31"/>
      <c r="G15499" s="31"/>
    </row>
    <row r="15500" spans="5:7" x14ac:dyDescent="0.25">
      <c r="E15500" s="31"/>
      <c r="F15500" s="31"/>
      <c r="G15500" s="31"/>
    </row>
    <row r="15501" spans="5:7" x14ac:dyDescent="0.25">
      <c r="E15501" s="31"/>
      <c r="F15501" s="31"/>
      <c r="G15501" s="31"/>
    </row>
    <row r="15502" spans="5:7" x14ac:dyDescent="0.25">
      <c r="E15502" s="31"/>
      <c r="F15502" s="31"/>
      <c r="G15502" s="31"/>
    </row>
    <row r="15503" spans="5:7" x14ac:dyDescent="0.25">
      <c r="E15503" s="31"/>
      <c r="F15503" s="31"/>
      <c r="G15503" s="31"/>
    </row>
    <row r="15504" spans="5:7" x14ac:dyDescent="0.25">
      <c r="E15504" s="31"/>
      <c r="F15504" s="31"/>
      <c r="G15504" s="31"/>
    </row>
    <row r="15505" spans="5:7" x14ac:dyDescent="0.25">
      <c r="E15505" s="31"/>
      <c r="F15505" s="31"/>
      <c r="G15505" s="31"/>
    </row>
    <row r="15506" spans="5:7" x14ac:dyDescent="0.25">
      <c r="E15506" s="31"/>
      <c r="F15506" s="31"/>
      <c r="G15506" s="31"/>
    </row>
    <row r="15507" spans="5:7" x14ac:dyDescent="0.25">
      <c r="E15507" s="31"/>
      <c r="F15507" s="31"/>
      <c r="G15507" s="31"/>
    </row>
    <row r="15508" spans="5:7" x14ac:dyDescent="0.25">
      <c r="E15508" s="31"/>
      <c r="F15508" s="31"/>
      <c r="G15508" s="31"/>
    </row>
    <row r="15509" spans="5:7" x14ac:dyDescent="0.25">
      <c r="E15509" s="31"/>
      <c r="F15509" s="31"/>
      <c r="G15509" s="31"/>
    </row>
    <row r="15510" spans="5:7" x14ac:dyDescent="0.25">
      <c r="E15510" s="31"/>
      <c r="F15510" s="31"/>
      <c r="G15510" s="31"/>
    </row>
    <row r="15511" spans="5:7" x14ac:dyDescent="0.25">
      <c r="E15511" s="31"/>
      <c r="F15511" s="31"/>
      <c r="G15511" s="31"/>
    </row>
    <row r="15512" spans="5:7" x14ac:dyDescent="0.25">
      <c r="E15512" s="31"/>
      <c r="F15512" s="31"/>
      <c r="G15512" s="31"/>
    </row>
    <row r="15513" spans="5:7" x14ac:dyDescent="0.25">
      <c r="E15513" s="31"/>
      <c r="F15513" s="31"/>
      <c r="G15513" s="31"/>
    </row>
    <row r="15514" spans="5:7" x14ac:dyDescent="0.25">
      <c r="E15514" s="31"/>
      <c r="F15514" s="31"/>
      <c r="G15514" s="31"/>
    </row>
    <row r="15515" spans="5:7" x14ac:dyDescent="0.25">
      <c r="E15515" s="31"/>
      <c r="F15515" s="31"/>
      <c r="G15515" s="31"/>
    </row>
    <row r="15516" spans="5:7" x14ac:dyDescent="0.25">
      <c r="E15516" s="31"/>
      <c r="F15516" s="31"/>
      <c r="G15516" s="31"/>
    </row>
    <row r="15517" spans="5:7" x14ac:dyDescent="0.25">
      <c r="E15517" s="31"/>
      <c r="F15517" s="31"/>
      <c r="G15517" s="31"/>
    </row>
    <row r="15518" spans="5:7" x14ac:dyDescent="0.25">
      <c r="E15518" s="31"/>
      <c r="F15518" s="31"/>
      <c r="G15518" s="31"/>
    </row>
    <row r="15519" spans="5:7" x14ac:dyDescent="0.25">
      <c r="E15519" s="31"/>
      <c r="F15519" s="31"/>
      <c r="G15519" s="31"/>
    </row>
    <row r="15520" spans="5:7" x14ac:dyDescent="0.25">
      <c r="E15520" s="31"/>
      <c r="F15520" s="31"/>
      <c r="G15520" s="31"/>
    </row>
    <row r="15521" spans="5:7" x14ac:dyDescent="0.25">
      <c r="E15521" s="31"/>
      <c r="F15521" s="31"/>
      <c r="G15521" s="31"/>
    </row>
    <row r="15522" spans="5:7" x14ac:dyDescent="0.25">
      <c r="E15522" s="31"/>
      <c r="F15522" s="31"/>
      <c r="G15522" s="31"/>
    </row>
    <row r="15523" spans="5:7" x14ac:dyDescent="0.25">
      <c r="E15523" s="31"/>
      <c r="F15523" s="31"/>
      <c r="G15523" s="31"/>
    </row>
    <row r="15524" spans="5:7" x14ac:dyDescent="0.25">
      <c r="E15524" s="31"/>
      <c r="F15524" s="31"/>
      <c r="G15524" s="31"/>
    </row>
    <row r="15525" spans="5:7" x14ac:dyDescent="0.25">
      <c r="E15525" s="31"/>
      <c r="F15525" s="31"/>
      <c r="G15525" s="31"/>
    </row>
    <row r="15526" spans="5:7" x14ac:dyDescent="0.25">
      <c r="E15526" s="31"/>
      <c r="F15526" s="31"/>
      <c r="G15526" s="31"/>
    </row>
    <row r="15527" spans="5:7" x14ac:dyDescent="0.25">
      <c r="E15527" s="31"/>
      <c r="F15527" s="31"/>
      <c r="G15527" s="31"/>
    </row>
    <row r="15528" spans="5:7" x14ac:dyDescent="0.25">
      <c r="E15528" s="31"/>
      <c r="F15528" s="31"/>
      <c r="G15528" s="31"/>
    </row>
    <row r="15529" spans="5:7" x14ac:dyDescent="0.25">
      <c r="E15529" s="31"/>
      <c r="F15529" s="31"/>
      <c r="G15529" s="31"/>
    </row>
    <row r="15530" spans="5:7" x14ac:dyDescent="0.25">
      <c r="E15530" s="31"/>
      <c r="F15530" s="31"/>
      <c r="G15530" s="31"/>
    </row>
    <row r="15531" spans="5:7" x14ac:dyDescent="0.25">
      <c r="E15531" s="31"/>
      <c r="F15531" s="31"/>
      <c r="G15531" s="31"/>
    </row>
    <row r="15532" spans="5:7" x14ac:dyDescent="0.25">
      <c r="E15532" s="31"/>
      <c r="F15532" s="31"/>
      <c r="G15532" s="31"/>
    </row>
    <row r="15533" spans="5:7" x14ac:dyDescent="0.25">
      <c r="E15533" s="31"/>
      <c r="F15533" s="31"/>
      <c r="G15533" s="31"/>
    </row>
    <row r="15534" spans="5:7" x14ac:dyDescent="0.25">
      <c r="E15534" s="31"/>
      <c r="F15534" s="31"/>
      <c r="G15534" s="31"/>
    </row>
    <row r="15535" spans="5:7" x14ac:dyDescent="0.25">
      <c r="E15535" s="31"/>
      <c r="F15535" s="31"/>
      <c r="G15535" s="31"/>
    </row>
    <row r="15536" spans="5:7" x14ac:dyDescent="0.25">
      <c r="E15536" s="31"/>
      <c r="F15536" s="31"/>
      <c r="G15536" s="31"/>
    </row>
    <row r="15537" spans="5:7" x14ac:dyDescent="0.25">
      <c r="E15537" s="31"/>
      <c r="F15537" s="31"/>
      <c r="G15537" s="31"/>
    </row>
    <row r="15538" spans="5:7" x14ac:dyDescent="0.25">
      <c r="E15538" s="31"/>
      <c r="F15538" s="31"/>
      <c r="G15538" s="31"/>
    </row>
    <row r="15539" spans="5:7" x14ac:dyDescent="0.25">
      <c r="E15539" s="31"/>
      <c r="F15539" s="31"/>
      <c r="G15539" s="31"/>
    </row>
    <row r="15540" spans="5:7" x14ac:dyDescent="0.25">
      <c r="E15540" s="31"/>
      <c r="F15540" s="31"/>
      <c r="G15540" s="31"/>
    </row>
    <row r="15541" spans="5:7" x14ac:dyDescent="0.25">
      <c r="E15541" s="31"/>
      <c r="F15541" s="31"/>
      <c r="G15541" s="31"/>
    </row>
    <row r="15542" spans="5:7" x14ac:dyDescent="0.25">
      <c r="E15542" s="31"/>
      <c r="F15542" s="31"/>
      <c r="G15542" s="31"/>
    </row>
    <row r="15543" spans="5:7" x14ac:dyDescent="0.25">
      <c r="E15543" s="31"/>
      <c r="F15543" s="31"/>
      <c r="G15543" s="31"/>
    </row>
    <row r="15544" spans="5:7" x14ac:dyDescent="0.25">
      <c r="E15544" s="31"/>
      <c r="F15544" s="31"/>
      <c r="G15544" s="31"/>
    </row>
    <row r="15545" spans="5:7" x14ac:dyDescent="0.25">
      <c r="E15545" s="31"/>
      <c r="F15545" s="31"/>
      <c r="G15545" s="31"/>
    </row>
    <row r="15546" spans="5:7" x14ac:dyDescent="0.25">
      <c r="E15546" s="31"/>
      <c r="F15546" s="31"/>
      <c r="G15546" s="31"/>
    </row>
    <row r="15547" spans="5:7" x14ac:dyDescent="0.25">
      <c r="E15547" s="31"/>
      <c r="F15547" s="31"/>
      <c r="G15547" s="31"/>
    </row>
    <row r="15548" spans="5:7" x14ac:dyDescent="0.25">
      <c r="E15548" s="31"/>
      <c r="F15548" s="31"/>
      <c r="G15548" s="31"/>
    </row>
    <row r="15549" spans="5:7" x14ac:dyDescent="0.25">
      <c r="E15549" s="31"/>
      <c r="F15549" s="31"/>
      <c r="G15549" s="31"/>
    </row>
    <row r="15550" spans="5:7" x14ac:dyDescent="0.25">
      <c r="E15550" s="31"/>
      <c r="F15550" s="31"/>
      <c r="G15550" s="31"/>
    </row>
    <row r="15551" spans="5:7" x14ac:dyDescent="0.25">
      <c r="E15551" s="31"/>
      <c r="F15551" s="31"/>
      <c r="G15551" s="31"/>
    </row>
    <row r="15552" spans="5:7" x14ac:dyDescent="0.25">
      <c r="E15552" s="31"/>
      <c r="F15552" s="31"/>
      <c r="G15552" s="31"/>
    </row>
    <row r="15553" spans="5:7" x14ac:dyDescent="0.25">
      <c r="E15553" s="31"/>
      <c r="F15553" s="31"/>
      <c r="G15553" s="31"/>
    </row>
    <row r="15554" spans="5:7" x14ac:dyDescent="0.25">
      <c r="E15554" s="31"/>
      <c r="F15554" s="31"/>
      <c r="G15554" s="31"/>
    </row>
    <row r="15555" spans="5:7" x14ac:dyDescent="0.25">
      <c r="E15555" s="31"/>
      <c r="F15555" s="31"/>
      <c r="G15555" s="31"/>
    </row>
    <row r="15556" spans="5:7" x14ac:dyDescent="0.25">
      <c r="E15556" s="31"/>
      <c r="F15556" s="31"/>
      <c r="G15556" s="31"/>
    </row>
    <row r="15557" spans="5:7" x14ac:dyDescent="0.25">
      <c r="E15557" s="31"/>
      <c r="F15557" s="31"/>
      <c r="G15557" s="31"/>
    </row>
    <row r="15558" spans="5:7" x14ac:dyDescent="0.25">
      <c r="E15558" s="31"/>
      <c r="F15558" s="31"/>
      <c r="G15558" s="31"/>
    </row>
    <row r="15559" spans="5:7" x14ac:dyDescent="0.25">
      <c r="E15559" s="31"/>
      <c r="F15559" s="31"/>
      <c r="G15559" s="31"/>
    </row>
    <row r="15560" spans="5:7" x14ac:dyDescent="0.25">
      <c r="E15560" s="31"/>
      <c r="F15560" s="31"/>
      <c r="G15560" s="31"/>
    </row>
    <row r="15561" spans="5:7" x14ac:dyDescent="0.25">
      <c r="E15561" s="31"/>
      <c r="F15561" s="31"/>
      <c r="G15561" s="31"/>
    </row>
    <row r="15562" spans="5:7" x14ac:dyDescent="0.25">
      <c r="E15562" s="31"/>
      <c r="F15562" s="31"/>
      <c r="G15562" s="31"/>
    </row>
    <row r="15563" spans="5:7" x14ac:dyDescent="0.25">
      <c r="E15563" s="31"/>
      <c r="F15563" s="31"/>
      <c r="G15563" s="31"/>
    </row>
    <row r="15564" spans="5:7" x14ac:dyDescent="0.25">
      <c r="E15564" s="31"/>
      <c r="F15564" s="31"/>
      <c r="G15564" s="31"/>
    </row>
    <row r="15565" spans="5:7" x14ac:dyDescent="0.25">
      <c r="E15565" s="31"/>
      <c r="F15565" s="31"/>
      <c r="G15565" s="31"/>
    </row>
    <row r="15566" spans="5:7" x14ac:dyDescent="0.25">
      <c r="E15566" s="31"/>
      <c r="F15566" s="31"/>
      <c r="G15566" s="31"/>
    </row>
    <row r="15567" spans="5:7" x14ac:dyDescent="0.25">
      <c r="E15567" s="31"/>
      <c r="F15567" s="31"/>
      <c r="G15567" s="31"/>
    </row>
    <row r="15568" spans="5:7" x14ac:dyDescent="0.25">
      <c r="E15568" s="31"/>
      <c r="F15568" s="31"/>
      <c r="G15568" s="31"/>
    </row>
    <row r="15569" spans="5:7" x14ac:dyDescent="0.25">
      <c r="E15569" s="31"/>
      <c r="F15569" s="31"/>
      <c r="G15569" s="31"/>
    </row>
    <row r="15570" spans="5:7" x14ac:dyDescent="0.25">
      <c r="E15570" s="31"/>
      <c r="F15570" s="31"/>
      <c r="G15570" s="31"/>
    </row>
    <row r="15571" spans="5:7" x14ac:dyDescent="0.25">
      <c r="E15571" s="31"/>
      <c r="F15571" s="31"/>
      <c r="G15571" s="31"/>
    </row>
    <row r="15572" spans="5:7" x14ac:dyDescent="0.25">
      <c r="E15572" s="31"/>
      <c r="F15572" s="31"/>
      <c r="G15572" s="31"/>
    </row>
    <row r="15573" spans="5:7" x14ac:dyDescent="0.25">
      <c r="E15573" s="31"/>
      <c r="F15573" s="31"/>
      <c r="G15573" s="31"/>
    </row>
    <row r="15574" spans="5:7" x14ac:dyDescent="0.25">
      <c r="E15574" s="31"/>
      <c r="F15574" s="31"/>
      <c r="G15574" s="31"/>
    </row>
    <row r="15575" spans="5:7" x14ac:dyDescent="0.25">
      <c r="E15575" s="31"/>
      <c r="F15575" s="31"/>
      <c r="G15575" s="31"/>
    </row>
    <row r="15576" spans="5:7" x14ac:dyDescent="0.25">
      <c r="E15576" s="31"/>
      <c r="F15576" s="31"/>
      <c r="G15576" s="31"/>
    </row>
    <row r="15577" spans="5:7" x14ac:dyDescent="0.25">
      <c r="E15577" s="31"/>
      <c r="F15577" s="31"/>
      <c r="G15577" s="31"/>
    </row>
    <row r="15578" spans="5:7" x14ac:dyDescent="0.25">
      <c r="E15578" s="31"/>
      <c r="F15578" s="31"/>
      <c r="G15578" s="31"/>
    </row>
    <row r="15579" spans="5:7" x14ac:dyDescent="0.25">
      <c r="E15579" s="31"/>
      <c r="F15579" s="31"/>
      <c r="G15579" s="31"/>
    </row>
    <row r="15580" spans="5:7" x14ac:dyDescent="0.25">
      <c r="E15580" s="31"/>
      <c r="F15580" s="31"/>
      <c r="G15580" s="31"/>
    </row>
    <row r="15581" spans="5:7" x14ac:dyDescent="0.25">
      <c r="E15581" s="31"/>
      <c r="F15581" s="31"/>
      <c r="G15581" s="31"/>
    </row>
    <row r="15582" spans="5:7" x14ac:dyDescent="0.25">
      <c r="E15582" s="31"/>
      <c r="F15582" s="31"/>
      <c r="G15582" s="31"/>
    </row>
    <row r="15583" spans="5:7" x14ac:dyDescent="0.25">
      <c r="E15583" s="31"/>
      <c r="F15583" s="31"/>
      <c r="G15583" s="31"/>
    </row>
    <row r="15584" spans="5:7" x14ac:dyDescent="0.25">
      <c r="E15584" s="31"/>
      <c r="F15584" s="31"/>
      <c r="G15584" s="31"/>
    </row>
    <row r="15585" spans="5:7" x14ac:dyDescent="0.25">
      <c r="E15585" s="31"/>
      <c r="F15585" s="31"/>
      <c r="G15585" s="31"/>
    </row>
    <row r="15586" spans="5:7" x14ac:dyDescent="0.25">
      <c r="E15586" s="31"/>
      <c r="F15586" s="31"/>
      <c r="G15586" s="31"/>
    </row>
    <row r="15587" spans="5:7" x14ac:dyDescent="0.25">
      <c r="E15587" s="31"/>
      <c r="F15587" s="31"/>
      <c r="G15587" s="31"/>
    </row>
    <row r="15588" spans="5:7" x14ac:dyDescent="0.25">
      <c r="E15588" s="31"/>
      <c r="F15588" s="31"/>
      <c r="G15588" s="31"/>
    </row>
    <row r="15589" spans="5:7" x14ac:dyDescent="0.25">
      <c r="E15589" s="31"/>
      <c r="F15589" s="31"/>
      <c r="G15589" s="31"/>
    </row>
    <row r="15590" spans="5:7" x14ac:dyDescent="0.25">
      <c r="E15590" s="31"/>
      <c r="F15590" s="31"/>
      <c r="G15590" s="31"/>
    </row>
    <row r="15591" spans="5:7" x14ac:dyDescent="0.25">
      <c r="E15591" s="31"/>
      <c r="F15591" s="31"/>
      <c r="G15591" s="31"/>
    </row>
    <row r="15592" spans="5:7" x14ac:dyDescent="0.25">
      <c r="E15592" s="31"/>
      <c r="F15592" s="31"/>
      <c r="G15592" s="31"/>
    </row>
    <row r="15593" spans="5:7" x14ac:dyDescent="0.25">
      <c r="E15593" s="31"/>
      <c r="F15593" s="31"/>
      <c r="G15593" s="31"/>
    </row>
    <row r="15594" spans="5:7" x14ac:dyDescent="0.25">
      <c r="E15594" s="31"/>
      <c r="F15594" s="31"/>
      <c r="G15594" s="31"/>
    </row>
    <row r="15595" spans="5:7" x14ac:dyDescent="0.25">
      <c r="E15595" s="31"/>
      <c r="F15595" s="31"/>
      <c r="G15595" s="31"/>
    </row>
    <row r="15596" spans="5:7" x14ac:dyDescent="0.25">
      <c r="E15596" s="31"/>
      <c r="F15596" s="31"/>
      <c r="G15596" s="31"/>
    </row>
    <row r="15597" spans="5:7" x14ac:dyDescent="0.25">
      <c r="E15597" s="31"/>
      <c r="F15597" s="31"/>
      <c r="G15597" s="31"/>
    </row>
    <row r="15598" spans="5:7" x14ac:dyDescent="0.25">
      <c r="E15598" s="31"/>
      <c r="F15598" s="31"/>
      <c r="G15598" s="31"/>
    </row>
    <row r="15599" spans="5:7" x14ac:dyDescent="0.25">
      <c r="E15599" s="31"/>
      <c r="F15599" s="31"/>
      <c r="G15599" s="31"/>
    </row>
    <row r="15600" spans="5:7" x14ac:dyDescent="0.25">
      <c r="E15600" s="31"/>
      <c r="F15600" s="31"/>
      <c r="G15600" s="31"/>
    </row>
    <row r="15601" spans="5:7" x14ac:dyDescent="0.25">
      <c r="E15601" s="31"/>
      <c r="F15601" s="31"/>
      <c r="G15601" s="31"/>
    </row>
    <row r="15602" spans="5:7" x14ac:dyDescent="0.25">
      <c r="E15602" s="31"/>
      <c r="F15602" s="31"/>
      <c r="G15602" s="31"/>
    </row>
    <row r="15603" spans="5:7" x14ac:dyDescent="0.25">
      <c r="E15603" s="31"/>
      <c r="F15603" s="31"/>
      <c r="G15603" s="31"/>
    </row>
    <row r="15604" spans="5:7" x14ac:dyDescent="0.25">
      <c r="E15604" s="31"/>
      <c r="F15604" s="31"/>
      <c r="G15604" s="31"/>
    </row>
    <row r="15605" spans="5:7" x14ac:dyDescent="0.25">
      <c r="E15605" s="31"/>
      <c r="F15605" s="31"/>
      <c r="G15605" s="31"/>
    </row>
    <row r="15606" spans="5:7" x14ac:dyDescent="0.25">
      <c r="E15606" s="31"/>
      <c r="F15606" s="31"/>
      <c r="G15606" s="31"/>
    </row>
    <row r="15607" spans="5:7" x14ac:dyDescent="0.25">
      <c r="E15607" s="31"/>
      <c r="F15607" s="31"/>
      <c r="G15607" s="31"/>
    </row>
    <row r="15608" spans="5:7" x14ac:dyDescent="0.25">
      <c r="E15608" s="31"/>
      <c r="F15608" s="31"/>
      <c r="G15608" s="31"/>
    </row>
    <row r="15609" spans="5:7" x14ac:dyDescent="0.25">
      <c r="E15609" s="31"/>
      <c r="F15609" s="31"/>
      <c r="G15609" s="31"/>
    </row>
    <row r="15610" spans="5:7" x14ac:dyDescent="0.25">
      <c r="E15610" s="31"/>
      <c r="F15610" s="31"/>
      <c r="G15610" s="31"/>
    </row>
    <row r="15611" spans="5:7" x14ac:dyDescent="0.25">
      <c r="E15611" s="31"/>
      <c r="F15611" s="31"/>
      <c r="G15611" s="31"/>
    </row>
    <row r="15612" spans="5:7" x14ac:dyDescent="0.25">
      <c r="E15612" s="31"/>
      <c r="F15612" s="31"/>
      <c r="G15612" s="31"/>
    </row>
    <row r="15613" spans="5:7" x14ac:dyDescent="0.25">
      <c r="E15613" s="31"/>
      <c r="F15613" s="31"/>
      <c r="G15613" s="31"/>
    </row>
    <row r="15614" spans="5:7" x14ac:dyDescent="0.25">
      <c r="E15614" s="31"/>
      <c r="F15614" s="31"/>
      <c r="G15614" s="31"/>
    </row>
    <row r="15615" spans="5:7" x14ac:dyDescent="0.25">
      <c r="E15615" s="31"/>
      <c r="F15615" s="31"/>
      <c r="G15615" s="31"/>
    </row>
    <row r="15616" spans="5:7" x14ac:dyDescent="0.25">
      <c r="E15616" s="31"/>
      <c r="F15616" s="31"/>
      <c r="G15616" s="31"/>
    </row>
    <row r="15617" spans="5:7" x14ac:dyDescent="0.25">
      <c r="E15617" s="31"/>
      <c r="F15617" s="31"/>
      <c r="G15617" s="31"/>
    </row>
    <row r="15618" spans="5:7" x14ac:dyDescent="0.25">
      <c r="E15618" s="31"/>
      <c r="F15618" s="31"/>
      <c r="G15618" s="31"/>
    </row>
    <row r="15619" spans="5:7" x14ac:dyDescent="0.25">
      <c r="E15619" s="31"/>
      <c r="F15619" s="31"/>
      <c r="G15619" s="31"/>
    </row>
    <row r="15620" spans="5:7" x14ac:dyDescent="0.25">
      <c r="E15620" s="31"/>
      <c r="F15620" s="31"/>
      <c r="G15620" s="31"/>
    </row>
    <row r="15621" spans="5:7" x14ac:dyDescent="0.25">
      <c r="E15621" s="31"/>
      <c r="F15621" s="31"/>
      <c r="G15621" s="31"/>
    </row>
    <row r="15622" spans="5:7" x14ac:dyDescent="0.25">
      <c r="E15622" s="31"/>
      <c r="F15622" s="31"/>
      <c r="G15622" s="31"/>
    </row>
    <row r="15623" spans="5:7" x14ac:dyDescent="0.25">
      <c r="E15623" s="31"/>
      <c r="F15623" s="31"/>
      <c r="G15623" s="31"/>
    </row>
    <row r="15624" spans="5:7" x14ac:dyDescent="0.25">
      <c r="E15624" s="31"/>
      <c r="F15624" s="31"/>
      <c r="G15624" s="31"/>
    </row>
    <row r="15625" spans="5:7" x14ac:dyDescent="0.25">
      <c r="E15625" s="31"/>
      <c r="F15625" s="31"/>
      <c r="G15625" s="31"/>
    </row>
    <row r="15626" spans="5:7" x14ac:dyDescent="0.25">
      <c r="E15626" s="31"/>
      <c r="F15626" s="31"/>
      <c r="G15626" s="31"/>
    </row>
    <row r="15627" spans="5:7" x14ac:dyDescent="0.25">
      <c r="E15627" s="31"/>
      <c r="F15627" s="31"/>
      <c r="G15627" s="31"/>
    </row>
    <row r="15628" spans="5:7" x14ac:dyDescent="0.25">
      <c r="E15628" s="31"/>
      <c r="F15628" s="31"/>
      <c r="G15628" s="31"/>
    </row>
    <row r="15629" spans="5:7" x14ac:dyDescent="0.25">
      <c r="E15629" s="31"/>
      <c r="F15629" s="31"/>
      <c r="G15629" s="31"/>
    </row>
    <row r="15630" spans="5:7" x14ac:dyDescent="0.25">
      <c r="E15630" s="31"/>
      <c r="F15630" s="31"/>
      <c r="G15630" s="31"/>
    </row>
    <row r="15631" spans="5:7" x14ac:dyDescent="0.25">
      <c r="E15631" s="31"/>
      <c r="F15631" s="31"/>
      <c r="G15631" s="31"/>
    </row>
    <row r="15632" spans="5:7" x14ac:dyDescent="0.25">
      <c r="E15632" s="31"/>
      <c r="F15632" s="31"/>
      <c r="G15632" s="31"/>
    </row>
    <row r="15633" spans="5:7" x14ac:dyDescent="0.25">
      <c r="E15633" s="31"/>
      <c r="F15633" s="31"/>
      <c r="G15633" s="31"/>
    </row>
    <row r="15634" spans="5:7" x14ac:dyDescent="0.25">
      <c r="E15634" s="31"/>
      <c r="F15634" s="31"/>
      <c r="G15634" s="31"/>
    </row>
    <row r="15635" spans="5:7" x14ac:dyDescent="0.25">
      <c r="E15635" s="31"/>
      <c r="F15635" s="31"/>
      <c r="G15635" s="31"/>
    </row>
    <row r="15636" spans="5:7" x14ac:dyDescent="0.25">
      <c r="E15636" s="31"/>
      <c r="F15636" s="31"/>
      <c r="G15636" s="31"/>
    </row>
    <row r="15637" spans="5:7" x14ac:dyDescent="0.25">
      <c r="E15637" s="31"/>
      <c r="F15637" s="31"/>
      <c r="G15637" s="31"/>
    </row>
    <row r="15638" spans="5:7" x14ac:dyDescent="0.25">
      <c r="E15638" s="31"/>
      <c r="F15638" s="31"/>
      <c r="G15638" s="31"/>
    </row>
    <row r="15639" spans="5:7" x14ac:dyDescent="0.25">
      <c r="E15639" s="31"/>
      <c r="F15639" s="31"/>
      <c r="G15639" s="31"/>
    </row>
    <row r="15640" spans="5:7" x14ac:dyDescent="0.25">
      <c r="E15640" s="31"/>
      <c r="F15640" s="31"/>
      <c r="G15640" s="31"/>
    </row>
    <row r="15641" spans="5:7" x14ac:dyDescent="0.25">
      <c r="E15641" s="31"/>
      <c r="F15641" s="31"/>
      <c r="G15641" s="31"/>
    </row>
    <row r="15642" spans="5:7" x14ac:dyDescent="0.25">
      <c r="E15642" s="31"/>
      <c r="F15642" s="31"/>
      <c r="G15642" s="31"/>
    </row>
    <row r="15643" spans="5:7" x14ac:dyDescent="0.25">
      <c r="E15643" s="31"/>
      <c r="F15643" s="31"/>
      <c r="G15643" s="31"/>
    </row>
    <row r="15644" spans="5:7" x14ac:dyDescent="0.25">
      <c r="E15644" s="31"/>
      <c r="F15644" s="31"/>
      <c r="G15644" s="31"/>
    </row>
    <row r="15645" spans="5:7" x14ac:dyDescent="0.25">
      <c r="E15645" s="31"/>
      <c r="F15645" s="31"/>
      <c r="G15645" s="31"/>
    </row>
    <row r="15646" spans="5:7" x14ac:dyDescent="0.25">
      <c r="E15646" s="31"/>
      <c r="F15646" s="31"/>
      <c r="G15646" s="31"/>
    </row>
    <row r="15647" spans="5:7" x14ac:dyDescent="0.25">
      <c r="E15647" s="31"/>
      <c r="F15647" s="31"/>
      <c r="G15647" s="31"/>
    </row>
    <row r="15648" spans="5:7" x14ac:dyDescent="0.25">
      <c r="E15648" s="31"/>
      <c r="F15648" s="31"/>
      <c r="G15648" s="31"/>
    </row>
    <row r="15649" spans="5:7" x14ac:dyDescent="0.25">
      <c r="E15649" s="31"/>
      <c r="F15649" s="31"/>
      <c r="G15649" s="31"/>
    </row>
    <row r="15650" spans="5:7" x14ac:dyDescent="0.25">
      <c r="E15650" s="31"/>
      <c r="F15650" s="31"/>
      <c r="G15650" s="31"/>
    </row>
    <row r="15651" spans="5:7" x14ac:dyDescent="0.25">
      <c r="E15651" s="31"/>
      <c r="F15651" s="31"/>
      <c r="G15651" s="31"/>
    </row>
    <row r="15652" spans="5:7" x14ac:dyDescent="0.25">
      <c r="E15652" s="31"/>
      <c r="F15652" s="31"/>
      <c r="G15652" s="31"/>
    </row>
    <row r="15653" spans="5:7" x14ac:dyDescent="0.25">
      <c r="E15653" s="31"/>
      <c r="F15653" s="31"/>
      <c r="G15653" s="31"/>
    </row>
    <row r="15654" spans="5:7" x14ac:dyDescent="0.25">
      <c r="E15654" s="31"/>
      <c r="F15654" s="31"/>
      <c r="G15654" s="31"/>
    </row>
    <row r="15655" spans="5:7" x14ac:dyDescent="0.25">
      <c r="E15655" s="31"/>
      <c r="F15655" s="31"/>
      <c r="G15655" s="31"/>
    </row>
    <row r="15656" spans="5:7" x14ac:dyDescent="0.25">
      <c r="E15656" s="31"/>
      <c r="F15656" s="31"/>
      <c r="G15656" s="31"/>
    </row>
    <row r="15657" spans="5:7" x14ac:dyDescent="0.25">
      <c r="E15657" s="31"/>
      <c r="F15657" s="31"/>
      <c r="G15657" s="31"/>
    </row>
    <row r="15658" spans="5:7" x14ac:dyDescent="0.25">
      <c r="E15658" s="31"/>
      <c r="F15658" s="31"/>
      <c r="G15658" s="31"/>
    </row>
    <row r="15659" spans="5:7" x14ac:dyDescent="0.25">
      <c r="E15659" s="31"/>
      <c r="F15659" s="31"/>
      <c r="G15659" s="31"/>
    </row>
    <row r="15660" spans="5:7" x14ac:dyDescent="0.25">
      <c r="E15660" s="31"/>
      <c r="F15660" s="31"/>
      <c r="G15660" s="31"/>
    </row>
    <row r="15661" spans="5:7" x14ac:dyDescent="0.25">
      <c r="E15661" s="31"/>
      <c r="F15661" s="31"/>
      <c r="G15661" s="31"/>
    </row>
    <row r="15662" spans="5:7" x14ac:dyDescent="0.25">
      <c r="E15662" s="31"/>
      <c r="F15662" s="31"/>
      <c r="G15662" s="31"/>
    </row>
    <row r="15663" spans="5:7" x14ac:dyDescent="0.25">
      <c r="E15663" s="31"/>
      <c r="F15663" s="31"/>
      <c r="G15663" s="31"/>
    </row>
    <row r="15664" spans="5:7" x14ac:dyDescent="0.25">
      <c r="E15664" s="31"/>
      <c r="F15664" s="31"/>
      <c r="G15664" s="31"/>
    </row>
    <row r="15665" spans="5:7" x14ac:dyDescent="0.25">
      <c r="E15665" s="31"/>
      <c r="F15665" s="31"/>
      <c r="G15665" s="31"/>
    </row>
    <row r="15666" spans="5:7" x14ac:dyDescent="0.25">
      <c r="E15666" s="31"/>
      <c r="F15666" s="31"/>
      <c r="G15666" s="31"/>
    </row>
    <row r="15667" spans="5:7" x14ac:dyDescent="0.25">
      <c r="E15667" s="31"/>
      <c r="F15667" s="31"/>
      <c r="G15667" s="31"/>
    </row>
    <row r="15668" spans="5:7" x14ac:dyDescent="0.25">
      <c r="E15668" s="31"/>
      <c r="F15668" s="31"/>
      <c r="G15668" s="31"/>
    </row>
    <row r="15669" spans="5:7" x14ac:dyDescent="0.25">
      <c r="E15669" s="31"/>
      <c r="F15669" s="31"/>
      <c r="G15669" s="31"/>
    </row>
    <row r="15670" spans="5:7" x14ac:dyDescent="0.25">
      <c r="E15670" s="31"/>
      <c r="F15670" s="31"/>
      <c r="G15670" s="31"/>
    </row>
    <row r="15671" spans="5:7" x14ac:dyDescent="0.25">
      <c r="E15671" s="31"/>
      <c r="F15671" s="31"/>
      <c r="G15671" s="31"/>
    </row>
    <row r="15672" spans="5:7" x14ac:dyDescent="0.25">
      <c r="E15672" s="31"/>
      <c r="F15672" s="31"/>
      <c r="G15672" s="31"/>
    </row>
    <row r="15673" spans="5:7" x14ac:dyDescent="0.25">
      <c r="E15673" s="31"/>
      <c r="F15673" s="31"/>
      <c r="G15673" s="31"/>
    </row>
    <row r="15674" spans="5:7" x14ac:dyDescent="0.25">
      <c r="E15674" s="31"/>
      <c r="F15674" s="31"/>
      <c r="G15674" s="31"/>
    </row>
    <row r="15675" spans="5:7" x14ac:dyDescent="0.25">
      <c r="E15675" s="31"/>
      <c r="F15675" s="31"/>
      <c r="G15675" s="31"/>
    </row>
    <row r="15676" spans="5:7" x14ac:dyDescent="0.25">
      <c r="E15676" s="31"/>
      <c r="F15676" s="31"/>
      <c r="G15676" s="31"/>
    </row>
    <row r="15677" spans="5:7" x14ac:dyDescent="0.25">
      <c r="E15677" s="31"/>
      <c r="F15677" s="31"/>
      <c r="G15677" s="31"/>
    </row>
    <row r="15678" spans="5:7" x14ac:dyDescent="0.25">
      <c r="E15678" s="31"/>
      <c r="F15678" s="31"/>
      <c r="G15678" s="31"/>
    </row>
    <row r="15679" spans="5:7" x14ac:dyDescent="0.25">
      <c r="E15679" s="31"/>
      <c r="F15679" s="31"/>
      <c r="G15679" s="31"/>
    </row>
    <row r="15680" spans="5:7" x14ac:dyDescent="0.25">
      <c r="E15680" s="31"/>
      <c r="F15680" s="31"/>
      <c r="G15680" s="31"/>
    </row>
    <row r="15681" spans="5:7" x14ac:dyDescent="0.25">
      <c r="E15681" s="31"/>
      <c r="F15681" s="31"/>
      <c r="G15681" s="31"/>
    </row>
    <row r="15682" spans="5:7" x14ac:dyDescent="0.25">
      <c r="E15682" s="31"/>
      <c r="F15682" s="31"/>
      <c r="G15682" s="31"/>
    </row>
    <row r="15683" spans="5:7" x14ac:dyDescent="0.25">
      <c r="E15683" s="31"/>
      <c r="F15683" s="31"/>
      <c r="G15683" s="31"/>
    </row>
    <row r="15684" spans="5:7" x14ac:dyDescent="0.25">
      <c r="E15684" s="31"/>
      <c r="F15684" s="31"/>
      <c r="G15684" s="31"/>
    </row>
    <row r="15685" spans="5:7" x14ac:dyDescent="0.25">
      <c r="E15685" s="31"/>
      <c r="F15685" s="31"/>
      <c r="G15685" s="31"/>
    </row>
    <row r="15686" spans="5:7" x14ac:dyDescent="0.25">
      <c r="E15686" s="31"/>
      <c r="F15686" s="31"/>
      <c r="G15686" s="31"/>
    </row>
    <row r="15687" spans="5:7" x14ac:dyDescent="0.25">
      <c r="E15687" s="31"/>
      <c r="F15687" s="31"/>
      <c r="G15687" s="31"/>
    </row>
    <row r="15688" spans="5:7" x14ac:dyDescent="0.25">
      <c r="E15688" s="31"/>
      <c r="F15688" s="31"/>
      <c r="G15688" s="31"/>
    </row>
    <row r="15689" spans="5:7" x14ac:dyDescent="0.25">
      <c r="E15689" s="31"/>
      <c r="F15689" s="31"/>
      <c r="G15689" s="31"/>
    </row>
    <row r="15690" spans="5:7" x14ac:dyDescent="0.25">
      <c r="E15690" s="31"/>
      <c r="F15690" s="31"/>
      <c r="G15690" s="31"/>
    </row>
    <row r="15691" spans="5:7" x14ac:dyDescent="0.25">
      <c r="E15691" s="31"/>
      <c r="F15691" s="31"/>
      <c r="G15691" s="31"/>
    </row>
    <row r="15692" spans="5:7" x14ac:dyDescent="0.25">
      <c r="E15692" s="31"/>
      <c r="F15692" s="31"/>
      <c r="G15692" s="31"/>
    </row>
    <row r="15693" spans="5:7" x14ac:dyDescent="0.25">
      <c r="E15693" s="31"/>
      <c r="F15693" s="31"/>
      <c r="G15693" s="31"/>
    </row>
    <row r="15694" spans="5:7" x14ac:dyDescent="0.25">
      <c r="E15694" s="31"/>
      <c r="F15694" s="31"/>
      <c r="G15694" s="31"/>
    </row>
    <row r="15695" spans="5:7" x14ac:dyDescent="0.25">
      <c r="E15695" s="31"/>
      <c r="F15695" s="31"/>
      <c r="G15695" s="31"/>
    </row>
    <row r="15696" spans="5:7" x14ac:dyDescent="0.25">
      <c r="E15696" s="31"/>
      <c r="F15696" s="31"/>
      <c r="G15696" s="31"/>
    </row>
    <row r="15697" spans="5:7" x14ac:dyDescent="0.25">
      <c r="E15697" s="31"/>
      <c r="F15697" s="31"/>
      <c r="G15697" s="31"/>
    </row>
    <row r="15698" spans="5:7" x14ac:dyDescent="0.25">
      <c r="E15698" s="31"/>
      <c r="F15698" s="31"/>
      <c r="G15698" s="31"/>
    </row>
    <row r="15699" spans="5:7" x14ac:dyDescent="0.25">
      <c r="E15699" s="31"/>
      <c r="F15699" s="31"/>
      <c r="G15699" s="31"/>
    </row>
    <row r="15700" spans="5:7" x14ac:dyDescent="0.25">
      <c r="E15700" s="31"/>
      <c r="F15700" s="31"/>
      <c r="G15700" s="31"/>
    </row>
    <row r="15701" spans="5:7" x14ac:dyDescent="0.25">
      <c r="E15701" s="31"/>
      <c r="F15701" s="31"/>
      <c r="G15701" s="31"/>
    </row>
    <row r="15702" spans="5:7" x14ac:dyDescent="0.25">
      <c r="E15702" s="31"/>
      <c r="F15702" s="31"/>
      <c r="G15702" s="31"/>
    </row>
    <row r="15703" spans="5:7" x14ac:dyDescent="0.25">
      <c r="E15703" s="31"/>
      <c r="F15703" s="31"/>
      <c r="G15703" s="31"/>
    </row>
    <row r="15704" spans="5:7" x14ac:dyDescent="0.25">
      <c r="E15704" s="31"/>
      <c r="F15704" s="31"/>
      <c r="G15704" s="31"/>
    </row>
    <row r="15705" spans="5:7" x14ac:dyDescent="0.25">
      <c r="E15705" s="31"/>
      <c r="F15705" s="31"/>
      <c r="G15705" s="31"/>
    </row>
    <row r="15706" spans="5:7" x14ac:dyDescent="0.25">
      <c r="E15706" s="31"/>
      <c r="F15706" s="31"/>
      <c r="G15706" s="31"/>
    </row>
    <row r="15707" spans="5:7" x14ac:dyDescent="0.25">
      <c r="E15707" s="31"/>
      <c r="F15707" s="31"/>
      <c r="G15707" s="31"/>
    </row>
    <row r="15708" spans="5:7" x14ac:dyDescent="0.25">
      <c r="E15708" s="31"/>
      <c r="F15708" s="31"/>
      <c r="G15708" s="31"/>
    </row>
    <row r="15709" spans="5:7" x14ac:dyDescent="0.25">
      <c r="E15709" s="31"/>
      <c r="F15709" s="31"/>
      <c r="G15709" s="31"/>
    </row>
    <row r="15710" spans="5:7" x14ac:dyDescent="0.25">
      <c r="E15710" s="31"/>
      <c r="F15710" s="31"/>
      <c r="G15710" s="31"/>
    </row>
    <row r="15711" spans="5:7" x14ac:dyDescent="0.25">
      <c r="E15711" s="31"/>
      <c r="F15711" s="31"/>
      <c r="G15711" s="31"/>
    </row>
    <row r="15712" spans="5:7" x14ac:dyDescent="0.25">
      <c r="E15712" s="31"/>
      <c r="F15712" s="31"/>
      <c r="G15712" s="31"/>
    </row>
    <row r="15713" spans="5:7" x14ac:dyDescent="0.25">
      <c r="E15713" s="31"/>
      <c r="F15713" s="31"/>
      <c r="G15713" s="31"/>
    </row>
    <row r="15714" spans="5:7" x14ac:dyDescent="0.25">
      <c r="E15714" s="31"/>
      <c r="F15714" s="31"/>
      <c r="G15714" s="31"/>
    </row>
    <row r="15715" spans="5:7" x14ac:dyDescent="0.25">
      <c r="E15715" s="31"/>
      <c r="F15715" s="31"/>
      <c r="G15715" s="31"/>
    </row>
    <row r="15716" spans="5:7" x14ac:dyDescent="0.25">
      <c r="E15716" s="31"/>
      <c r="F15716" s="31"/>
      <c r="G15716" s="31"/>
    </row>
    <row r="15717" spans="5:7" x14ac:dyDescent="0.25">
      <c r="E15717" s="31"/>
      <c r="F15717" s="31"/>
      <c r="G15717" s="31"/>
    </row>
    <row r="15718" spans="5:7" x14ac:dyDescent="0.25">
      <c r="E15718" s="31"/>
      <c r="F15718" s="31"/>
      <c r="G15718" s="31"/>
    </row>
    <row r="15719" spans="5:7" x14ac:dyDescent="0.25">
      <c r="E15719" s="31"/>
      <c r="F15719" s="31"/>
      <c r="G15719" s="31"/>
    </row>
    <row r="15720" spans="5:7" x14ac:dyDescent="0.25">
      <c r="E15720" s="31"/>
      <c r="F15720" s="31"/>
      <c r="G15720" s="31"/>
    </row>
    <row r="15721" spans="5:7" x14ac:dyDescent="0.25">
      <c r="E15721" s="31"/>
      <c r="F15721" s="31"/>
      <c r="G15721" s="31"/>
    </row>
    <row r="15722" spans="5:7" x14ac:dyDescent="0.25">
      <c r="E15722" s="31"/>
      <c r="F15722" s="31"/>
      <c r="G15722" s="31"/>
    </row>
    <row r="15723" spans="5:7" x14ac:dyDescent="0.25">
      <c r="E15723" s="31"/>
      <c r="F15723" s="31"/>
      <c r="G15723" s="31"/>
    </row>
    <row r="15724" spans="5:7" x14ac:dyDescent="0.25">
      <c r="E15724" s="31"/>
      <c r="F15724" s="31"/>
      <c r="G15724" s="31"/>
    </row>
    <row r="15725" spans="5:7" x14ac:dyDescent="0.25">
      <c r="E15725" s="31"/>
      <c r="F15725" s="31"/>
      <c r="G15725" s="31"/>
    </row>
    <row r="15726" spans="5:7" x14ac:dyDescent="0.25">
      <c r="E15726" s="31"/>
      <c r="F15726" s="31"/>
      <c r="G15726" s="31"/>
    </row>
    <row r="15727" spans="5:7" x14ac:dyDescent="0.25">
      <c r="E15727" s="31"/>
      <c r="F15727" s="31"/>
      <c r="G15727" s="31"/>
    </row>
    <row r="15728" spans="5:7" x14ac:dyDescent="0.25">
      <c r="E15728" s="31"/>
      <c r="F15728" s="31"/>
      <c r="G15728" s="31"/>
    </row>
    <row r="15729" spans="5:7" x14ac:dyDescent="0.25">
      <c r="E15729" s="31"/>
      <c r="F15729" s="31"/>
      <c r="G15729" s="31"/>
    </row>
    <row r="15730" spans="5:7" x14ac:dyDescent="0.25">
      <c r="E15730" s="31"/>
      <c r="F15730" s="31"/>
      <c r="G15730" s="31"/>
    </row>
    <row r="15731" spans="5:7" x14ac:dyDescent="0.25">
      <c r="E15731" s="31"/>
      <c r="F15731" s="31"/>
      <c r="G15731" s="31"/>
    </row>
    <row r="15732" spans="5:7" x14ac:dyDescent="0.25">
      <c r="E15732" s="31"/>
      <c r="F15732" s="31"/>
      <c r="G15732" s="31"/>
    </row>
    <row r="15733" spans="5:7" x14ac:dyDescent="0.25">
      <c r="E15733" s="31"/>
      <c r="F15733" s="31"/>
      <c r="G15733" s="31"/>
    </row>
    <row r="15734" spans="5:7" x14ac:dyDescent="0.25">
      <c r="E15734" s="31"/>
      <c r="F15734" s="31"/>
      <c r="G15734" s="31"/>
    </row>
    <row r="15735" spans="5:7" x14ac:dyDescent="0.25">
      <c r="E15735" s="31"/>
      <c r="F15735" s="31"/>
      <c r="G15735" s="31"/>
    </row>
    <row r="15736" spans="5:7" x14ac:dyDescent="0.25">
      <c r="E15736" s="31"/>
      <c r="F15736" s="31"/>
      <c r="G15736" s="31"/>
    </row>
    <row r="15737" spans="5:7" x14ac:dyDescent="0.25">
      <c r="E15737" s="31"/>
      <c r="F15737" s="31"/>
      <c r="G15737" s="31"/>
    </row>
    <row r="15738" spans="5:7" x14ac:dyDescent="0.25">
      <c r="E15738" s="31"/>
      <c r="F15738" s="31"/>
      <c r="G15738" s="31"/>
    </row>
    <row r="15739" spans="5:7" x14ac:dyDescent="0.25">
      <c r="E15739" s="31"/>
      <c r="F15739" s="31"/>
      <c r="G15739" s="31"/>
    </row>
    <row r="15740" spans="5:7" x14ac:dyDescent="0.25">
      <c r="E15740" s="31"/>
      <c r="F15740" s="31"/>
      <c r="G15740" s="31"/>
    </row>
    <row r="15741" spans="5:7" x14ac:dyDescent="0.25">
      <c r="E15741" s="31"/>
      <c r="F15741" s="31"/>
      <c r="G15741" s="31"/>
    </row>
    <row r="15742" spans="5:7" x14ac:dyDescent="0.25">
      <c r="E15742" s="31"/>
      <c r="F15742" s="31"/>
      <c r="G15742" s="31"/>
    </row>
    <row r="15743" spans="5:7" x14ac:dyDescent="0.25">
      <c r="E15743" s="31"/>
      <c r="F15743" s="31"/>
      <c r="G15743" s="31"/>
    </row>
    <row r="15744" spans="5:7" x14ac:dyDescent="0.25">
      <c r="E15744" s="31"/>
      <c r="F15744" s="31"/>
      <c r="G15744" s="31"/>
    </row>
    <row r="15745" spans="5:7" x14ac:dyDescent="0.25">
      <c r="E15745" s="31"/>
      <c r="F15745" s="31"/>
      <c r="G15745" s="31"/>
    </row>
    <row r="15746" spans="5:7" x14ac:dyDescent="0.25">
      <c r="E15746" s="31"/>
      <c r="F15746" s="31"/>
      <c r="G15746" s="31"/>
    </row>
    <row r="15747" spans="5:7" x14ac:dyDescent="0.25">
      <c r="E15747" s="31"/>
      <c r="F15747" s="31"/>
      <c r="G15747" s="31"/>
    </row>
  </sheetData>
  <dataConsolidate/>
  <mergeCells count="1">
    <mergeCell ref="L12:N12"/>
  </mergeCells>
  <dataValidations count="7">
    <dataValidation type="whole" allowBlank="1" showInputMessage="1" showErrorMessage="1" sqref="J29">
      <formula1>2005</formula1>
      <formula2>2200</formula2>
    </dataValidation>
    <dataValidation type="decimal" allowBlank="1" showInputMessage="1" showErrorMessage="1" sqref="E22">
      <formula1>0</formula1>
      <formula2>20000</formula2>
    </dataValidation>
    <dataValidation type="decimal" allowBlank="1" showInputMessage="1" showErrorMessage="1" sqref="E19">
      <formula1>0</formula1>
      <formula2>20000</formula2>
    </dataValidation>
    <dataValidation type="decimal" allowBlank="1" showInputMessage="1" showErrorMessage="1" sqref="E23">
      <formula1>0</formula1>
      <formula2>200000</formula2>
    </dataValidation>
    <dataValidation type="whole" allowBlank="1" showInputMessage="1" showErrorMessage="1" sqref="E26">
      <formula1>0</formula1>
      <formula2>2500</formula2>
    </dataValidation>
    <dataValidation type="decimal" allowBlank="1" showInputMessage="1" showErrorMessage="1" sqref="E20">
      <formula1>0</formula1>
      <formula2>200000</formula2>
    </dataValidation>
    <dataValidation type="whole" allowBlank="1" showInputMessage="1" showErrorMessage="1" sqref="E25">
      <formula1>0</formula1>
      <formula2>2500</formula2>
    </dataValidation>
  </dataValidations>
  <pageMargins left="0.70866141732283472" right="0.70866141732283472" top="0.74803149606299213" bottom="0.74803149606299213" header="0.31496062992125984" footer="0.31496062992125984"/>
  <pageSetup scale="64" orientation="portrait" r:id="rId1"/>
  <headerFooter>
    <oddHeader xml:space="preserve">&amp;RDate Prepared: &amp;D
Using Version: 07/2015
</oddHeader>
    <oddFooter>&amp;L &amp;CPage &amp;P of &amp;N&amp;RDate Prepared: &amp;D
Version: July 2015</oddFooter>
  </headerFooter>
  <colBreaks count="1" manualBreakCount="1">
    <brk id="7" max="1048575" man="1"/>
  </colBreaks>
  <ignoredErrors>
    <ignoredError sqref="K18:K22 K25" unlocked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error="Enter four digit year. This should be likely above 1915 and less than 2000.">
          <x14:formula1>
            <xm:f>Documentation!$P$44:$P$129</xm:f>
          </x14:formula1>
          <xm:sqref>G11</xm:sqref>
        </x14:dataValidation>
        <x14:dataValidation type="list" allowBlank="1" showInputMessage="1" showErrorMessage="1">
          <x14:formula1>
            <xm:f>Documentation!$B$44:$B$55</xm:f>
          </x14:formula1>
          <xm:sqref>F11 F15</xm:sqref>
        </x14:dataValidation>
        <x14:dataValidation type="list" allowBlank="1" showInputMessage="1" showErrorMessage="1">
          <x14:formula1>
            <xm:f>Documentation!$C$44:$C$74</xm:f>
          </x14:formula1>
          <xm:sqref>E11 E15</xm:sqref>
        </x14:dataValidation>
        <x14:dataValidation type="list" allowBlank="1" showInputMessage="1" showErrorMessage="1">
          <x14:formula1>
            <xm:f>Documentation!$A$44:$A$66</xm:f>
          </x14:formula1>
          <xm:sqref>G15</xm:sqref>
        </x14:dataValidation>
        <x14:dataValidation type="list" allowBlank="1" showDropDown="1" showInputMessage="1" showErrorMessage="1">
          <x14:formula1>
            <xm:f>Documentation!$D$44:$D$45</xm:f>
          </x14:formula1>
          <xm:sqref>J27:J28</xm:sqref>
        </x14:dataValidation>
        <x14:dataValidation type="list" allowBlank="1" showInputMessage="1" showErrorMessage="1">
          <x14:formula1>
            <xm:f>Documentation!$E$44:$E$49</xm:f>
          </x14:formula1>
          <xm:sqref>E17</xm:sqref>
        </x14:dataValidation>
        <x14:dataValidation type="list" allowBlank="1" showInputMessage="1" showErrorMessage="1">
          <x14:formula1>
            <xm:f>Documentation!$F$44:$F$48</xm:f>
          </x14:formula1>
          <xm:sqref>E28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R113"/>
  <sheetViews>
    <sheetView topLeftCell="A46" workbookViewId="0">
      <selection activeCell="O1" sqref="J1:O1048576"/>
    </sheetView>
  </sheetViews>
  <sheetFormatPr defaultRowHeight="15" x14ac:dyDescent="0.25"/>
  <cols>
    <col min="1" max="1" width="4.28515625" customWidth="1"/>
    <col min="2" max="2" width="12.85546875" customWidth="1"/>
    <col min="3" max="3" width="27.42578125" customWidth="1"/>
    <col min="4" max="4" width="34.85546875" customWidth="1"/>
    <col min="5" max="5" width="20.7109375" customWidth="1"/>
    <col min="6" max="6" width="36.140625" customWidth="1"/>
    <col min="7" max="7" width="1.85546875" customWidth="1"/>
    <col min="8" max="8" width="9.7109375" bestFit="1" customWidth="1"/>
    <col min="9" max="9" width="9.140625" customWidth="1"/>
    <col min="10" max="10" width="17.85546875" hidden="1" customWidth="1"/>
    <col min="11" max="11" width="9.140625" hidden="1" customWidth="1"/>
    <col min="12" max="12" width="16.85546875" hidden="1" customWidth="1"/>
    <col min="13" max="13" width="22.140625" hidden="1" customWidth="1"/>
    <col min="14" max="14" width="19" hidden="1" customWidth="1"/>
    <col min="15" max="15" width="22" hidden="1" customWidth="1"/>
  </cols>
  <sheetData>
    <row r="1" spans="1:18" ht="19.5" thickBot="1" x14ac:dyDescent="0.35">
      <c r="A1" s="234" t="s">
        <v>3</v>
      </c>
      <c r="B1" s="234"/>
      <c r="C1" s="234"/>
    </row>
    <row r="2" spans="1:18" ht="16.5" thickBot="1" x14ac:dyDescent="0.3">
      <c r="A2" s="235" t="s">
        <v>18</v>
      </c>
      <c r="B2" s="235"/>
      <c r="C2" s="235"/>
      <c r="L2" s="232" t="str">
        <f>IF('Accumulated Premium'!W5=TRUE,'Accumulated Premium'!U5,IF('Accumulated Premium'!W6=TRUE,'Accumulated Premium'!U6,'Accumulated Premium'!U7))</f>
        <v>Clarica</v>
      </c>
    </row>
    <row r="3" spans="1:18" ht="16.5" thickBot="1" x14ac:dyDescent="0.3">
      <c r="A3" s="235" t="s">
        <v>87</v>
      </c>
      <c r="B3" s="235"/>
      <c r="C3" s="235"/>
      <c r="D3" s="235"/>
      <c r="E3" s="76"/>
      <c r="F3" s="76"/>
      <c r="M3" s="164" t="s">
        <v>138</v>
      </c>
      <c r="N3" s="165" t="s">
        <v>137</v>
      </c>
      <c r="O3" s="166" t="s">
        <v>139</v>
      </c>
    </row>
    <row r="4" spans="1:18" ht="15.75" x14ac:dyDescent="0.25">
      <c r="A4" s="4" t="s">
        <v>21</v>
      </c>
      <c r="B4" s="76" t="s">
        <v>21</v>
      </c>
      <c r="C4" s="76"/>
      <c r="D4" s="76"/>
      <c r="E4" s="76"/>
      <c r="F4" s="76"/>
      <c r="M4" s="164" t="s">
        <v>138</v>
      </c>
      <c r="N4" s="165" t="s">
        <v>137</v>
      </c>
      <c r="O4" s="166" t="s">
        <v>139</v>
      </c>
    </row>
    <row r="5" spans="1:18" ht="15.75" x14ac:dyDescent="0.25">
      <c r="F5" s="76"/>
      <c r="M5" s="167" t="s">
        <v>86</v>
      </c>
      <c r="N5" s="155" t="s">
        <v>86</v>
      </c>
      <c r="O5" s="168" t="s">
        <v>86</v>
      </c>
      <c r="R5" s="51"/>
    </row>
    <row r="6" spans="1:18" ht="15.75" x14ac:dyDescent="0.25">
      <c r="A6" s="76"/>
      <c r="B6" s="76" t="s">
        <v>98</v>
      </c>
      <c r="C6" s="76"/>
      <c r="D6" s="76"/>
      <c r="E6" s="77" t="str">
        <f>Name</f>
        <v>James Smith</v>
      </c>
      <c r="F6" s="76"/>
      <c r="M6" s="169" t="s">
        <v>33</v>
      </c>
      <c r="N6" s="155" t="s">
        <v>33</v>
      </c>
      <c r="O6" s="168" t="s">
        <v>134</v>
      </c>
      <c r="R6" s="51"/>
    </row>
    <row r="7" spans="1:18" ht="16.5" thickBot="1" x14ac:dyDescent="0.3">
      <c r="A7" s="76"/>
      <c r="B7" s="238" t="s">
        <v>62</v>
      </c>
      <c r="C7" s="238"/>
      <c r="D7" s="76"/>
      <c r="E7" s="78">
        <f>DATE(YearOfBirth,MonthOfBirth,DayOfBirth)</f>
        <v>25659</v>
      </c>
      <c r="F7" s="76"/>
      <c r="G7" s="2"/>
      <c r="M7" s="170" t="s">
        <v>32</v>
      </c>
      <c r="N7" s="171" t="s">
        <v>128</v>
      </c>
      <c r="O7" s="172" t="s">
        <v>133</v>
      </c>
      <c r="R7" s="173"/>
    </row>
    <row r="8" spans="1:18" ht="15.75" x14ac:dyDescent="0.25">
      <c r="A8" s="76"/>
      <c r="B8" s="238" t="s">
        <v>60</v>
      </c>
      <c r="C8" s="238"/>
      <c r="D8" s="76"/>
      <c r="E8" s="78">
        <f>DATE(YearOfIssue,MonthOfIssue,DayOfIssue)</f>
        <v>38085</v>
      </c>
      <c r="F8" s="76"/>
      <c r="G8" s="2"/>
      <c r="H8" s="2"/>
      <c r="M8" t="s">
        <v>136</v>
      </c>
      <c r="N8" s="156">
        <f>DATEDIF(E7,E8,"y")</f>
        <v>34</v>
      </c>
      <c r="R8" s="173"/>
    </row>
    <row r="9" spans="1:18" ht="16.5" thickBot="1" x14ac:dyDescent="0.3">
      <c r="A9" s="76"/>
      <c r="B9" s="238" t="s">
        <v>61</v>
      </c>
      <c r="C9" s="238"/>
      <c r="D9" s="76"/>
      <c r="E9" s="79" t="str">
        <f>Input!E17</f>
        <v>20-pay</v>
      </c>
      <c r="F9" s="80"/>
      <c r="G9" s="2"/>
      <c r="H9" s="2"/>
      <c r="M9" t="s">
        <v>107</v>
      </c>
      <c r="N9" s="174">
        <f>IF(L2="Clarica",L15,IF(L2="Sun 2005",N21,O21))</f>
        <v>44659</v>
      </c>
      <c r="R9" s="173"/>
    </row>
    <row r="10" spans="1:18" ht="15.75" x14ac:dyDescent="0.25">
      <c r="A10" s="76"/>
      <c r="B10" s="238" t="s">
        <v>104</v>
      </c>
      <c r="C10" s="238"/>
      <c r="D10" s="76"/>
      <c r="E10" s="81">
        <f>IF(AnnualPremBeforeIncrease&gt;0,AnnualPremBeforeIncrease,MonthlyPremBeforeIncrease*12)</f>
        <v>1000</v>
      </c>
      <c r="F10" s="76"/>
      <c r="G10" s="2"/>
      <c r="H10" s="2"/>
      <c r="L10" s="229" t="s">
        <v>140</v>
      </c>
      <c r="R10" s="173"/>
    </row>
    <row r="11" spans="1:18" ht="15.75" x14ac:dyDescent="0.25">
      <c r="A11" s="76"/>
      <c r="B11" s="238" t="s">
        <v>105</v>
      </c>
      <c r="C11" s="238"/>
      <c r="D11" s="76"/>
      <c r="E11" s="81">
        <f>IF(AnnualPremAfterIncrease&gt;0,AnnualPremAfterIncrease,MonthlyPremAfterIncrease*12)</f>
        <v>1200</v>
      </c>
      <c r="F11" s="76"/>
      <c r="G11" s="2"/>
      <c r="H11" s="2"/>
      <c r="L11" s="158" t="s">
        <v>141</v>
      </c>
      <c r="N11" s="157">
        <f>E8</f>
        <v>38085</v>
      </c>
      <c r="R11" s="173"/>
    </row>
    <row r="12" spans="1:18" ht="18" x14ac:dyDescent="0.25">
      <c r="A12" s="76"/>
      <c r="B12" s="238" t="s">
        <v>106</v>
      </c>
      <c r="C12" s="238"/>
      <c r="D12" s="76"/>
      <c r="E12" s="81">
        <f>ComprehensiveBenefit</f>
        <v>2300</v>
      </c>
      <c r="F12" s="76" t="str">
        <f>IF(Input!$E$26&gt;0,"Comprehensive","")</f>
        <v/>
      </c>
      <c r="G12" s="2"/>
      <c r="H12" s="2"/>
      <c r="L12" s="158">
        <f>IF(E9=M6,20)</f>
        <v>20</v>
      </c>
      <c r="M12" t="s">
        <v>142</v>
      </c>
      <c r="N12" s="156">
        <f>DAY(N11)</f>
        <v>8</v>
      </c>
      <c r="R12" s="173"/>
    </row>
    <row r="13" spans="1:18" ht="15.75" x14ac:dyDescent="0.25">
      <c r="A13" s="76"/>
      <c r="B13" s="82"/>
      <c r="C13" s="76"/>
      <c r="D13" s="76"/>
      <c r="E13" s="81">
        <f>FacilityCareBenefit</f>
        <v>0</v>
      </c>
      <c r="F13" s="76" t="str">
        <f>IF(Input!$E$26&gt;0,"Facility Care","")</f>
        <v/>
      </c>
      <c r="G13" s="2"/>
      <c r="H13" s="2"/>
      <c r="L13" s="158" t="b">
        <f>IF(AND(L12&lt;&gt;FALSE,N14+L12&lt;=2021,N13&lt;8),"Policy Is Paid Up")</f>
        <v>0</v>
      </c>
      <c r="M13" t="s">
        <v>143</v>
      </c>
      <c r="N13" s="156">
        <f>MONTH(N11)</f>
        <v>4</v>
      </c>
      <c r="R13" s="51"/>
    </row>
    <row r="14" spans="1:18" ht="16.5" thickBot="1" x14ac:dyDescent="0.3">
      <c r="A14" s="76"/>
      <c r="B14" s="238" t="s">
        <v>99</v>
      </c>
      <c r="C14" s="238"/>
      <c r="D14" s="76"/>
      <c r="E14" s="83" t="str">
        <f>Input!E28</f>
        <v>Unlimited</v>
      </c>
      <c r="F14" s="76"/>
      <c r="G14" s="2"/>
      <c r="H14" s="2"/>
      <c r="J14" s="154"/>
      <c r="L14" s="159">
        <f>DATE(N14+20,N13,N12)</f>
        <v>45390</v>
      </c>
      <c r="M14" t="s">
        <v>144</v>
      </c>
      <c r="N14" s="156">
        <f>YEAR(N11)</f>
        <v>2004</v>
      </c>
      <c r="R14" s="51"/>
    </row>
    <row r="15" spans="1:18" ht="16.5" thickBot="1" x14ac:dyDescent="0.3">
      <c r="A15" s="76"/>
      <c r="B15" s="76"/>
      <c r="C15" s="76"/>
      <c r="D15" s="76"/>
      <c r="E15" s="79"/>
      <c r="F15" s="80"/>
      <c r="G15" s="2"/>
      <c r="H15" s="2"/>
      <c r="L15" s="160">
        <f>IF(OR(E9=M7,L13&lt;&gt;FALSE),"Policy Is Paid Up",IF(AND(E9=M6,L13=TRUE),L14,DATE(IF(N13&lt;8,2022,2021),N13,N12)))</f>
        <v>44659</v>
      </c>
      <c r="N15" s="229" t="s">
        <v>135</v>
      </c>
      <c r="O15" s="229" t="s">
        <v>145</v>
      </c>
      <c r="R15" s="51"/>
    </row>
    <row r="16" spans="1:18" ht="15.75" x14ac:dyDescent="0.25">
      <c r="A16" s="76"/>
      <c r="B16" s="238" t="s">
        <v>107</v>
      </c>
      <c r="C16" s="238"/>
      <c r="D16" s="76"/>
      <c r="E16" s="230">
        <f>N9</f>
        <v>44659</v>
      </c>
      <c r="F16" s="84"/>
      <c r="G16" s="2"/>
      <c r="H16" s="2"/>
      <c r="N16" s="162">
        <f>IF(N11&lt;DATE(2012,1,1),IF(N13&lt;8,2022,2021),N14+10)</f>
        <v>2022</v>
      </c>
      <c r="O16" s="158">
        <f>IF(2021-N14&lt;5,N14+5,IF(N13&lt;8,2022,2021))</f>
        <v>2022</v>
      </c>
    </row>
    <row r="17" spans="1:15" ht="15.75" x14ac:dyDescent="0.25">
      <c r="A17" s="76"/>
      <c r="B17" s="238" t="s">
        <v>108</v>
      </c>
      <c r="C17" s="238"/>
      <c r="D17" s="238"/>
      <c r="E17" s="83">
        <f>IF(E16="Policy Is Paid Up","Policy Is Paid Up",INT(DAYS360($E$7, $E$16)/360))</f>
        <v>52</v>
      </c>
      <c r="F17" s="134"/>
      <c r="G17" s="2"/>
      <c r="H17" s="2"/>
      <c r="N17" s="158"/>
      <c r="O17" s="158"/>
    </row>
    <row r="18" spans="1:15" ht="15.75" x14ac:dyDescent="0.25">
      <c r="A18" s="76"/>
      <c r="B18" s="76"/>
      <c r="C18" s="76"/>
      <c r="D18" s="76"/>
      <c r="E18" s="85"/>
      <c r="F18" s="76"/>
      <c r="G18" s="2"/>
      <c r="H18" s="2"/>
      <c r="N18" s="163">
        <f>N14+20</f>
        <v>2024</v>
      </c>
      <c r="O18" s="158">
        <f>N14+25</f>
        <v>2029</v>
      </c>
    </row>
    <row r="19" spans="1:15" ht="15.75" x14ac:dyDescent="0.25">
      <c r="A19" s="76"/>
      <c r="B19" s="238" t="s">
        <v>109</v>
      </c>
      <c r="C19" s="238"/>
      <c r="D19" s="238"/>
      <c r="E19" s="85">
        <f>IF(AND(E16="Policy Is Paid Up",E9="20-pay"),20,IF(AND(E16="Policy Is Paid Up",E9="15-pay"),15,INT(DAYS360($E$8,$E$16)/360)))</f>
        <v>18</v>
      </c>
      <c r="F19" s="76"/>
      <c r="G19" s="2"/>
      <c r="H19" s="2"/>
      <c r="N19" s="161">
        <f>IF(N11&lt;DATE(2012,1,1),IF(N13&lt;8,DATE(2022,N13,N12),DATE(2021,N13,N12)),DATE(N14+10,N13,N12))</f>
        <v>44659</v>
      </c>
      <c r="O19" s="161">
        <f>IF((2021-N14)&gt;=5,DATE(O16,N13,N12),DATE((N14+5),N13,N12))</f>
        <v>44659</v>
      </c>
    </row>
    <row r="20" spans="1:15" ht="18" x14ac:dyDescent="0.25">
      <c r="A20" s="76"/>
      <c r="B20" s="238" t="s">
        <v>110</v>
      </c>
      <c r="C20" s="238"/>
      <c r="D20" s="238"/>
      <c r="E20" s="81">
        <f>'Accumulated Premium'!S21</f>
        <v>15600</v>
      </c>
      <c r="F20" s="86"/>
      <c r="G20" s="2"/>
      <c r="H20" s="2"/>
      <c r="N20" s="158" t="b">
        <f>IF(N18&lt;YEAR(N19), TRUE,FALSE)</f>
        <v>0</v>
      </c>
      <c r="O20" s="158" t="b">
        <f>IF(O18&lt;YEAR(O19),TRUE, FALSE)</f>
        <v>0</v>
      </c>
    </row>
    <row r="21" spans="1:15" ht="16.5" thickBot="1" x14ac:dyDescent="0.3">
      <c r="A21" s="76"/>
      <c r="B21" s="238" t="str">
        <f>IF(E17&lt;79,"Average age at claim for LTCI policyholders in USA and Canada","")</f>
        <v>Average age at claim for LTCI policyholders in USA and Canada</v>
      </c>
      <c r="C21" s="238"/>
      <c r="D21" s="238"/>
      <c r="E21" s="85">
        <f>IF(E17&lt;79,79,"")</f>
        <v>79</v>
      </c>
      <c r="F21" s="76"/>
      <c r="G21" s="2"/>
      <c r="H21" s="2"/>
      <c r="N21" s="160">
        <f>IF(E9&lt;&gt;N7,IF(N20=FALSE,N19,DATE(N14+20,N13,N12)),IF(AND(2021-N14+N8&gt;55,E9=N7),"NA",MIN((DATE(55-N8+N14,N13,N12)),(DATE(N16,N13,N12)))))</f>
        <v>44659</v>
      </c>
      <c r="O21" s="160">
        <f>IF(E9&lt;&gt;O7,IF(O20=FALSE,IF((2021-N14)&gt;=5,DATE(O16,N13,N12),DATE((N14+5),N13,N12)),DATE(N14+25,N13,N12)),IF(AND(2021-N14+N8&gt;65,E9=O7),"NA",MIN((DATE(65-N8+N14,N13,N12)),(DATE(O16,N13,N12)))))</f>
        <v>44659</v>
      </c>
    </row>
    <row r="22" spans="1:15" ht="16.5" thickBot="1" x14ac:dyDescent="0.3">
      <c r="A22" s="76"/>
      <c r="B22" s="135" t="str">
        <f>IF(E17&lt;79,"(Source: Society of Actuaries LTCI Intercompany Study 1984-2007)","")</f>
        <v>(Source: Society of Actuaries LTCI Intercompany Study 1984-2007)</v>
      </c>
      <c r="C22" s="76"/>
      <c r="D22" s="76"/>
      <c r="E22" s="85"/>
      <c r="F22" s="76"/>
      <c r="G22" s="2"/>
      <c r="H22" s="2"/>
    </row>
    <row r="23" spans="1:15" ht="15.75" x14ac:dyDescent="0.25">
      <c r="A23" s="76"/>
      <c r="B23" s="245" t="s">
        <v>100</v>
      </c>
      <c r="C23" s="246"/>
      <c r="D23" s="246"/>
      <c r="E23" s="246"/>
      <c r="F23" s="247"/>
      <c r="G23" s="2"/>
      <c r="H23" s="2"/>
    </row>
    <row r="24" spans="1:15" ht="33.75" customHeight="1" x14ac:dyDescent="0.25">
      <c r="A24" s="76"/>
      <c r="B24" s="242" t="s">
        <v>71</v>
      </c>
      <c r="C24" s="239"/>
      <c r="D24" s="239"/>
      <c r="E24" s="239"/>
      <c r="F24" s="240"/>
      <c r="G24" s="2"/>
      <c r="H24" s="2"/>
      <c r="O24" s="154"/>
    </row>
    <row r="25" spans="1:15" ht="15" customHeight="1" x14ac:dyDescent="0.25">
      <c r="A25" s="76"/>
      <c r="B25" s="243" t="s">
        <v>72</v>
      </c>
      <c r="C25" s="244"/>
      <c r="D25" s="244"/>
      <c r="E25" s="87"/>
      <c r="F25" s="88"/>
      <c r="G25" s="2"/>
      <c r="H25" s="2"/>
    </row>
    <row r="26" spans="1:15" ht="46.5" customHeight="1" x14ac:dyDescent="0.25">
      <c r="A26" s="76"/>
      <c r="B26" s="139">
        <v>1</v>
      </c>
      <c r="C26" s="239" t="s">
        <v>101</v>
      </c>
      <c r="D26" s="239"/>
      <c r="E26" s="239"/>
      <c r="F26" s="240"/>
      <c r="G26" s="2"/>
      <c r="H26" s="2"/>
    </row>
    <row r="27" spans="1:15" ht="30" customHeight="1" x14ac:dyDescent="0.25">
      <c r="A27" s="76"/>
      <c r="B27" s="139">
        <v>2</v>
      </c>
      <c r="C27" s="239" t="s">
        <v>111</v>
      </c>
      <c r="D27" s="239"/>
      <c r="E27" s="239"/>
      <c r="F27" s="240"/>
      <c r="G27" s="2"/>
      <c r="H27" s="2"/>
    </row>
    <row r="28" spans="1:15" ht="15" customHeight="1" x14ac:dyDescent="0.25">
      <c r="A28" s="76"/>
      <c r="B28" s="139">
        <v>3</v>
      </c>
      <c r="C28" s="239" t="s">
        <v>102</v>
      </c>
      <c r="D28" s="239"/>
      <c r="E28" s="239"/>
      <c r="F28" s="240"/>
      <c r="G28" s="2"/>
      <c r="H28" s="2"/>
    </row>
    <row r="29" spans="1:15" ht="30" customHeight="1" x14ac:dyDescent="0.25">
      <c r="A29" s="76"/>
      <c r="B29" s="139"/>
      <c r="C29" s="136"/>
      <c r="D29" s="241" t="s">
        <v>97</v>
      </c>
      <c r="E29" s="239"/>
      <c r="F29" s="240"/>
      <c r="G29" s="2"/>
      <c r="H29" s="2"/>
    </row>
    <row r="30" spans="1:15" ht="15" customHeight="1" x14ac:dyDescent="0.25">
      <c r="A30" s="76"/>
      <c r="B30" s="139"/>
      <c r="C30" s="136"/>
      <c r="D30" s="241" t="s">
        <v>94</v>
      </c>
      <c r="E30" s="239"/>
      <c r="F30" s="240"/>
      <c r="G30" s="2"/>
      <c r="H30" s="2"/>
    </row>
    <row r="31" spans="1:15" ht="15" customHeight="1" x14ac:dyDescent="0.25">
      <c r="A31" s="76"/>
      <c r="B31" s="140">
        <v>4</v>
      </c>
      <c r="C31" s="239" t="s">
        <v>103</v>
      </c>
      <c r="D31" s="239"/>
      <c r="E31" s="239"/>
      <c r="F31" s="240"/>
      <c r="G31" s="2"/>
      <c r="H31" s="2"/>
    </row>
    <row r="32" spans="1:15" ht="15" customHeight="1" x14ac:dyDescent="0.25">
      <c r="A32" s="76"/>
      <c r="B32" s="89"/>
      <c r="C32" s="136"/>
      <c r="D32" s="138" t="s">
        <v>91</v>
      </c>
      <c r="E32" s="136"/>
      <c r="F32" s="137"/>
      <c r="G32" s="2"/>
      <c r="H32" s="2"/>
    </row>
    <row r="33" spans="1:8" ht="15" customHeight="1" x14ac:dyDescent="0.25">
      <c r="A33" s="76"/>
      <c r="B33" s="89"/>
      <c r="C33" s="136"/>
      <c r="D33" s="241" t="s">
        <v>92</v>
      </c>
      <c r="E33" s="239"/>
      <c r="F33" s="240"/>
      <c r="G33" s="2"/>
      <c r="H33" s="2"/>
    </row>
    <row r="34" spans="1:8" ht="15" customHeight="1" x14ac:dyDescent="0.25">
      <c r="A34" s="76"/>
      <c r="B34" s="89"/>
      <c r="C34" s="136"/>
      <c r="D34" s="241" t="s">
        <v>93</v>
      </c>
      <c r="E34" s="239"/>
      <c r="F34" s="240"/>
      <c r="G34" s="2"/>
      <c r="H34" s="2"/>
    </row>
    <row r="35" spans="1:8" ht="15" customHeight="1" x14ac:dyDescent="0.25">
      <c r="A35" s="76"/>
      <c r="B35" s="89"/>
      <c r="C35" s="142"/>
      <c r="D35" s="241" t="s">
        <v>95</v>
      </c>
      <c r="E35" s="241"/>
      <c r="F35" s="254"/>
      <c r="G35" s="2"/>
      <c r="H35" s="2"/>
    </row>
    <row r="36" spans="1:8" ht="15" customHeight="1" x14ac:dyDescent="0.25">
      <c r="A36" s="76"/>
      <c r="B36" s="89"/>
      <c r="C36" s="143"/>
      <c r="D36" s="241" t="s">
        <v>121</v>
      </c>
      <c r="E36" s="241"/>
      <c r="F36" s="254"/>
      <c r="G36" s="2"/>
      <c r="H36" s="2"/>
    </row>
    <row r="37" spans="1:8" ht="32.25" customHeight="1" thickBot="1" x14ac:dyDescent="0.3">
      <c r="A37" s="76"/>
      <c r="B37" s="90"/>
      <c r="C37" s="91"/>
      <c r="D37" s="251" t="s">
        <v>112</v>
      </c>
      <c r="E37" s="252"/>
      <c r="F37" s="253"/>
      <c r="G37" s="65"/>
      <c r="H37" s="2"/>
    </row>
    <row r="38" spans="1:8" ht="17.25" customHeight="1" x14ac:dyDescent="0.25">
      <c r="A38" s="76"/>
      <c r="B38" s="92"/>
      <c r="C38" s="76"/>
      <c r="D38" s="76"/>
      <c r="E38" s="76"/>
      <c r="F38" s="76"/>
      <c r="H38" t="str">
        <f>TEXT(G38,"#,###")</f>
        <v/>
      </c>
    </row>
    <row r="39" spans="1:8" ht="46.5" customHeight="1" x14ac:dyDescent="0.25">
      <c r="A39" s="76"/>
      <c r="B39" s="93"/>
      <c r="C39" s="99" t="s">
        <v>22</v>
      </c>
      <c r="D39" s="99" t="s">
        <v>84</v>
      </c>
      <c r="E39" s="249" t="s">
        <v>96</v>
      </c>
      <c r="F39" s="250"/>
    </row>
    <row r="40" spans="1:8" ht="15" customHeight="1" x14ac:dyDescent="0.25">
      <c r="A40" s="76"/>
      <c r="B40" s="93"/>
      <c r="C40" s="100"/>
      <c r="D40" s="101"/>
      <c r="E40" s="100" t="s">
        <v>23</v>
      </c>
      <c r="F40" s="100" t="s">
        <v>24</v>
      </c>
    </row>
    <row r="41" spans="1:8" ht="15" customHeight="1" x14ac:dyDescent="0.25">
      <c r="A41" s="76"/>
      <c r="B41" s="93"/>
      <c r="C41" s="127">
        <f>E17</f>
        <v>52</v>
      </c>
      <c r="D41" s="130">
        <f>IF(C41&gt;99,"",$E$20+(Input!$J$27*(C41-$E$17)+Input!$J$28*MIN((C41-$E$17),(Input!$J$29-YEAR($E$16)+1)))*$E$11)</f>
        <v>15600</v>
      </c>
      <c r="E41" s="94">
        <f>MIN(ROUND(IF($E$12&gt;0,D41/$E$12,D41/$E$13),0),Input!$F$28)</f>
        <v>7</v>
      </c>
      <c r="F41" s="124" t="str">
        <f>VLOOKUP(E41,WeekConverter,8,FALSE)</f>
        <v>2 months</v>
      </c>
    </row>
    <row r="42" spans="1:8" ht="15" customHeight="1" x14ac:dyDescent="0.25">
      <c r="A42" s="76"/>
      <c r="B42" s="95"/>
      <c r="C42" s="127">
        <f>E17+1</f>
        <v>53</v>
      </c>
      <c r="D42" s="130">
        <f>IF(C42&gt;99,"",$E$20+(Input!$J$27*(C42-$E$17)+Input!$J$28*MIN((C42-$E$17),(Input!$J$29-YEAR($E$16)+1)))*$E$11)</f>
        <v>16800</v>
      </c>
      <c r="E42" s="94">
        <f>MIN(ROUND(IF($E$12&gt;0,D42/$E$12,D42/$E$13),0),Input!$F$28)</f>
        <v>7</v>
      </c>
      <c r="F42" s="124" t="str">
        <f>VLOOKUP(E42,WeekConverter,8,FALSE)</f>
        <v>2 months</v>
      </c>
      <c r="H42" s="24"/>
    </row>
    <row r="43" spans="1:8" ht="15" customHeight="1" x14ac:dyDescent="0.25">
      <c r="A43" s="76"/>
      <c r="B43" s="95"/>
      <c r="C43" s="127">
        <f>IF(C42&gt;99,"",C42+1)</f>
        <v>54</v>
      </c>
      <c r="D43" s="131">
        <f>IF(C42&gt;99,"",$E$20+(Input!$J$27*(C43-$E$17)+Input!$J$28*MIN((C43-$E$17),(Input!$J$29-YEAR($E$16)+1)))*$E$11)</f>
        <v>18000</v>
      </c>
      <c r="E43" s="94">
        <f>IF(C42&gt;99,"",MIN(ROUND(IF($E$12&gt;0,D43/$E$12,D43/$E$13),0),Input!$F$28))</f>
        <v>8</v>
      </c>
      <c r="F43" s="124" t="str">
        <f t="shared" ref="F43:F74" si="0">IF(C42&gt;99,"",VLOOKUP(E43,WeekConverter,8,FALSE))</f>
        <v>2 months</v>
      </c>
      <c r="H43" s="25"/>
    </row>
    <row r="44" spans="1:8" ht="15" customHeight="1" x14ac:dyDescent="0.25">
      <c r="A44" s="76"/>
      <c r="B44" s="95"/>
      <c r="C44" s="127">
        <f t="shared" ref="C44:C46" si="1">IF(C43&gt;99,"",C43+1)</f>
        <v>55</v>
      </c>
      <c r="D44" s="130">
        <f>IF(C43&gt;99,"",$E$20+(Input!$J$27*(C44-$E$17)+Input!$J$28*MIN((C44-$E$17),(Input!$J$29-YEAR($E$16)+1)))*$E$11)</f>
        <v>18000</v>
      </c>
      <c r="E44" s="94">
        <f>IF(C43&gt;99,"",MIN(ROUND(IF($E$12&gt;0,D44/$E$12,D44/$E$13),0),Input!$F$28))</f>
        <v>8</v>
      </c>
      <c r="F44" s="124" t="str">
        <f t="shared" si="0"/>
        <v>2 months</v>
      </c>
      <c r="H44" s="26"/>
    </row>
    <row r="45" spans="1:8" ht="15" customHeight="1" x14ac:dyDescent="0.25">
      <c r="A45" s="76"/>
      <c r="B45" s="95"/>
      <c r="C45" s="127">
        <f t="shared" si="1"/>
        <v>56</v>
      </c>
      <c r="D45" s="130">
        <f>IF(C44&gt;99,"",$E$20+(Input!$J$27*(C45-$E$17)+Input!$J$28*MIN((C45-$E$17),(Input!$J$29-YEAR($E$16)+1)))*$E$11)</f>
        <v>18000</v>
      </c>
      <c r="E45" s="94">
        <f>IF(C44&gt;99,"",MIN(ROUND(IF($E$12&gt;0,D45/$E$12,D45/$E$13),0),Input!$F$28))</f>
        <v>8</v>
      </c>
      <c r="F45" s="124" t="str">
        <f t="shared" si="0"/>
        <v>2 months</v>
      </c>
    </row>
    <row r="46" spans="1:8" ht="15" customHeight="1" x14ac:dyDescent="0.25">
      <c r="A46" s="76"/>
      <c r="B46" s="95"/>
      <c r="C46" s="127">
        <f t="shared" si="1"/>
        <v>57</v>
      </c>
      <c r="D46" s="130">
        <f>IF(C45&gt;99,"",$E$20+(Input!$J$27*(C46-$E$17)+Input!$J$28*MIN((C46-$E$17),(Input!$J$29-YEAR($E$16)+1)))*$E$11)</f>
        <v>18000</v>
      </c>
      <c r="E46" s="94">
        <f>IF(C45&gt;99,"",MIN(ROUND(IF($E$12&gt;0,D46/$E$12,D46/$E$13),0),Input!$F$28))</f>
        <v>8</v>
      </c>
      <c r="F46" s="124" t="str">
        <f t="shared" si="0"/>
        <v>2 months</v>
      </c>
    </row>
    <row r="47" spans="1:8" ht="15" customHeight="1" x14ac:dyDescent="0.25">
      <c r="A47" s="76"/>
      <c r="B47" s="95"/>
      <c r="C47" s="127">
        <f t="shared" ref="C47:C110" si="2">IF(C46&gt;99,"",C46+1)</f>
        <v>58</v>
      </c>
      <c r="D47" s="130">
        <f>IF(C46&gt;99,"",$E$20+(Input!$J$27*(C47-$E$17)+Input!$J$28*MIN((C47-$E$17),(Input!$J$29-YEAR($E$16)+1)))*$E$11)</f>
        <v>18000</v>
      </c>
      <c r="E47" s="94">
        <f>IF(C46&gt;99,"",MIN(ROUND(IF($E$12&gt;0,D47/$E$12,D47/$E$13),0),Input!$F$28))</f>
        <v>8</v>
      </c>
      <c r="F47" s="124" t="str">
        <f t="shared" si="0"/>
        <v>2 months</v>
      </c>
    </row>
    <row r="48" spans="1:8" ht="15" customHeight="1" x14ac:dyDescent="0.25">
      <c r="A48" s="76"/>
      <c r="B48" s="95"/>
      <c r="C48" s="127">
        <f t="shared" si="2"/>
        <v>59</v>
      </c>
      <c r="D48" s="130">
        <f>IF(C47&gt;99,"",$E$20+(Input!$J$27*(C48-$E$17)+Input!$J$28*MIN((C48-$E$17),(Input!$J$29-YEAR($E$16)+1)))*$E$11)</f>
        <v>18000</v>
      </c>
      <c r="E48" s="94">
        <f>IF(C47&gt;99,"",MIN(ROUND(IF($E$12&gt;0,D48/$E$12,D48/$E$13),0),Input!$F$28))</f>
        <v>8</v>
      </c>
      <c r="F48" s="124" t="str">
        <f t="shared" si="0"/>
        <v>2 months</v>
      </c>
    </row>
    <row r="49" spans="1:6" ht="15" customHeight="1" x14ac:dyDescent="0.25">
      <c r="A49" s="76"/>
      <c r="B49" s="95"/>
      <c r="C49" s="127">
        <f t="shared" si="2"/>
        <v>60</v>
      </c>
      <c r="D49" s="130">
        <f>IF(C48&gt;99,"",$E$20+(Input!$J$27*(C49-$E$17)+Input!$J$28*MIN((C49-$E$17),(Input!$J$29-YEAR($E$16)+1)))*$E$11)</f>
        <v>18000</v>
      </c>
      <c r="E49" s="94">
        <f>IF(C48&gt;99,"",MIN(ROUND(IF($E$12&gt;0,D49/$E$12,D49/$E$13),0),Input!$F$28))</f>
        <v>8</v>
      </c>
      <c r="F49" s="124" t="str">
        <f t="shared" si="0"/>
        <v>2 months</v>
      </c>
    </row>
    <row r="50" spans="1:6" ht="15" customHeight="1" x14ac:dyDescent="0.25">
      <c r="A50" s="76"/>
      <c r="B50" s="95"/>
      <c r="C50" s="127">
        <f t="shared" si="2"/>
        <v>61</v>
      </c>
      <c r="D50" s="130">
        <f>IF(C49&gt;99,"",$E$20+(Input!$J$27*(C50-$E$17)+Input!$J$28*MIN((C50-$E$17),(Input!$J$29-YEAR($E$16)+1)))*$E$11)</f>
        <v>18000</v>
      </c>
      <c r="E50" s="94">
        <f>IF(C49&gt;99,"",MIN(ROUND(IF($E$12&gt;0,D50/$E$12,D50/$E$13),0),Input!$F$28))</f>
        <v>8</v>
      </c>
      <c r="F50" s="124" t="str">
        <f t="shared" si="0"/>
        <v>2 months</v>
      </c>
    </row>
    <row r="51" spans="1:6" ht="15" customHeight="1" x14ac:dyDescent="0.25">
      <c r="A51" s="76"/>
      <c r="B51" s="95"/>
      <c r="C51" s="127">
        <f t="shared" si="2"/>
        <v>62</v>
      </c>
      <c r="D51" s="130">
        <f>IF(C50&gt;99,"",$E$20+(Input!$J$27*(C51-$E$17)+Input!$J$28*MIN((C51-$E$17),(Input!$J$29-YEAR($E$16)+1)))*$E$11)</f>
        <v>18000</v>
      </c>
      <c r="E51" s="94">
        <f>IF(C50&gt;99,"",MIN(ROUND(IF($E$12&gt;0,D51/$E$12,D51/$E$13),0),Input!$F$28))</f>
        <v>8</v>
      </c>
      <c r="F51" s="124" t="str">
        <f t="shared" si="0"/>
        <v>2 months</v>
      </c>
    </row>
    <row r="52" spans="1:6" ht="15" customHeight="1" x14ac:dyDescent="0.25">
      <c r="A52" s="76"/>
      <c r="B52" s="95"/>
      <c r="C52" s="127">
        <f>IF(C51&gt;99,"",C51+1)</f>
        <v>63</v>
      </c>
      <c r="D52" s="130">
        <f>IF(C51&gt;99,"",$E$20+(Input!$J$27*(C52-$E$17)+Input!$J$28*MIN((C52-$E$17),(Input!$J$29-YEAR($E$16)+1)))*$E$11)</f>
        <v>18000</v>
      </c>
      <c r="E52" s="94">
        <f>IF(C51&gt;99,"",MIN(ROUND(IF($E$12&gt;0,D52/$E$12,D52/$E$13),0),Input!$F$28))</f>
        <v>8</v>
      </c>
      <c r="F52" s="124" t="str">
        <f t="shared" si="0"/>
        <v>2 months</v>
      </c>
    </row>
    <row r="53" spans="1:6" ht="15" customHeight="1" x14ac:dyDescent="0.25">
      <c r="A53" s="76"/>
      <c r="B53" s="95"/>
      <c r="C53" s="127">
        <f t="shared" si="2"/>
        <v>64</v>
      </c>
      <c r="D53" s="130">
        <f>IF(C52&gt;99,"",$E$20+(Input!$J$27*(C53-$E$17)+Input!$J$28*MIN((C53-$E$17),(Input!$J$29-YEAR($E$16)+1)))*$E$11)</f>
        <v>18000</v>
      </c>
      <c r="E53" s="94">
        <f>IF(C52&gt;99,"",MIN(ROUND(IF($E$12&gt;0,D53/$E$12,D53/$E$13),0),Input!$F$28))</f>
        <v>8</v>
      </c>
      <c r="F53" s="124" t="str">
        <f t="shared" si="0"/>
        <v>2 months</v>
      </c>
    </row>
    <row r="54" spans="1:6" ht="15" customHeight="1" x14ac:dyDescent="0.25">
      <c r="A54" s="76"/>
      <c r="B54" s="95"/>
      <c r="C54" s="127">
        <f t="shared" si="2"/>
        <v>65</v>
      </c>
      <c r="D54" s="130">
        <f>IF(C53&gt;99,"",$E$20+(Input!$J$27*(C54-$E$17)+Input!$J$28*MIN((C54-$E$17),(Input!$J$29-YEAR($E$16)+1)))*$E$11)</f>
        <v>18000</v>
      </c>
      <c r="E54" s="94">
        <f>IF(C53&gt;99,"",MIN(ROUND(IF($E$12&gt;0,D54/$E$12,D54/$E$13),0),Input!$F$28))</f>
        <v>8</v>
      </c>
      <c r="F54" s="124" t="str">
        <f t="shared" si="0"/>
        <v>2 months</v>
      </c>
    </row>
    <row r="55" spans="1:6" ht="15" customHeight="1" x14ac:dyDescent="0.25">
      <c r="A55" s="76"/>
      <c r="B55" s="95"/>
      <c r="C55" s="127">
        <f t="shared" si="2"/>
        <v>66</v>
      </c>
      <c r="D55" s="130">
        <f>IF(C54&gt;99,"",$E$20+(Input!$J$27*(C55-$E$17)+Input!$J$28*MIN((C55-$E$17),(Input!$J$29-YEAR($E$16)+1)))*$E$11)</f>
        <v>18000</v>
      </c>
      <c r="E55" s="94">
        <f>IF(C54&gt;99,"",MIN(ROUND(IF($E$12&gt;0,D55/$E$12,D55/$E$13),0),Input!$F$28))</f>
        <v>8</v>
      </c>
      <c r="F55" s="124" t="str">
        <f t="shared" si="0"/>
        <v>2 months</v>
      </c>
    </row>
    <row r="56" spans="1:6" ht="15" customHeight="1" x14ac:dyDescent="0.25">
      <c r="A56" s="76"/>
      <c r="B56" s="95"/>
      <c r="C56" s="127">
        <f t="shared" si="2"/>
        <v>67</v>
      </c>
      <c r="D56" s="130">
        <f>IF(C55&gt;99,"",$E$20+(Input!$J$27*(C56-$E$17)+Input!$J$28*MIN((C56-$E$17),(Input!$J$29-YEAR($E$16)+1)))*$E$11)</f>
        <v>18000</v>
      </c>
      <c r="E56" s="94">
        <f>IF(C55&gt;99,"",MIN(ROUND(IF($E$12&gt;0,D56/$E$12,D56/$E$13),0),Input!$F$28))</f>
        <v>8</v>
      </c>
      <c r="F56" s="124" t="str">
        <f t="shared" si="0"/>
        <v>2 months</v>
      </c>
    </row>
    <row r="57" spans="1:6" ht="15" customHeight="1" x14ac:dyDescent="0.25">
      <c r="A57" s="76"/>
      <c r="B57" s="95"/>
      <c r="C57" s="127">
        <f t="shared" si="2"/>
        <v>68</v>
      </c>
      <c r="D57" s="130">
        <f>IF(C56&gt;99,"",$E$20+(Input!$J$27*(C57-$E$17)+Input!$J$28*MIN((C57-$E$17),(Input!$J$29-YEAR($E$16)+1)))*$E$11)</f>
        <v>18000</v>
      </c>
      <c r="E57" s="94">
        <f>IF(C56&gt;99,"",MIN(ROUND(IF($E$12&gt;0,D57/$E$12,D57/$E$13),0),Input!$F$28))</f>
        <v>8</v>
      </c>
      <c r="F57" s="124" t="str">
        <f t="shared" si="0"/>
        <v>2 months</v>
      </c>
    </row>
    <row r="58" spans="1:6" ht="15" customHeight="1" x14ac:dyDescent="0.25">
      <c r="A58" s="76"/>
      <c r="B58" s="95"/>
      <c r="C58" s="127">
        <f t="shared" si="2"/>
        <v>69</v>
      </c>
      <c r="D58" s="130">
        <f>IF(C57&gt;99,"",$E$20+(Input!$J$27*(C58-$E$17)+Input!$J$28*MIN((C58-$E$17),(Input!$J$29-YEAR($E$16)+1)))*$E$11)</f>
        <v>18000</v>
      </c>
      <c r="E58" s="94">
        <f>IF(C57&gt;99,"",MIN(ROUND(IF($E$12&gt;0,D58/$E$12,D58/$E$13),0),Input!$F$28))</f>
        <v>8</v>
      </c>
      <c r="F58" s="124" t="str">
        <f t="shared" si="0"/>
        <v>2 months</v>
      </c>
    </row>
    <row r="59" spans="1:6" ht="15" customHeight="1" x14ac:dyDescent="0.25">
      <c r="A59" s="76"/>
      <c r="B59" s="95"/>
      <c r="C59" s="127">
        <f t="shared" si="2"/>
        <v>70</v>
      </c>
      <c r="D59" s="130">
        <f>IF(C58&gt;99,"",$E$20+(Input!$J$27*(C59-$E$17)+Input!$J$28*MIN((C59-$E$17),(Input!$J$29-YEAR($E$16)+1)))*$E$11)</f>
        <v>18000</v>
      </c>
      <c r="E59" s="94">
        <f>IF(C58&gt;99,"",MIN(ROUND(IF($E$12&gt;0,D59/$E$12,D59/$E$13),0),Input!$F$28))</f>
        <v>8</v>
      </c>
      <c r="F59" s="124" t="str">
        <f t="shared" si="0"/>
        <v>2 months</v>
      </c>
    </row>
    <row r="60" spans="1:6" ht="15" customHeight="1" x14ac:dyDescent="0.25">
      <c r="A60" s="76"/>
      <c r="B60" s="95"/>
      <c r="C60" s="127">
        <f t="shared" si="2"/>
        <v>71</v>
      </c>
      <c r="D60" s="130">
        <f>IF(C59&gt;99,"",$E$20+(Input!$J$27*(C60-$E$17)+Input!$J$28*MIN((C60-$E$17),(Input!$J$29-YEAR($E$16)+1)))*$E$11)</f>
        <v>18000</v>
      </c>
      <c r="E60" s="94">
        <f>IF(C59&gt;99,"",MIN(ROUND(IF($E$12&gt;0,D60/$E$12,D60/$E$13),0),Input!$F$28))</f>
        <v>8</v>
      </c>
      <c r="F60" s="124" t="str">
        <f t="shared" si="0"/>
        <v>2 months</v>
      </c>
    </row>
    <row r="61" spans="1:6" ht="15" customHeight="1" x14ac:dyDescent="0.25">
      <c r="A61" s="76"/>
      <c r="B61" s="95"/>
      <c r="C61" s="127">
        <f t="shared" si="2"/>
        <v>72</v>
      </c>
      <c r="D61" s="130">
        <f>IF(C60&gt;99,"",$E$20+(Input!$J$27*(C61-$E$17)+Input!$J$28*MIN((C61-$E$17),(Input!$J$29-YEAR($E$16)+1)))*$E$11)</f>
        <v>18000</v>
      </c>
      <c r="E61" s="94">
        <f>IF(C60&gt;99,"",MIN(ROUND(IF($E$12&gt;0,D61/$E$12,D61/$E$13),0),Input!$F$28))</f>
        <v>8</v>
      </c>
      <c r="F61" s="124" t="str">
        <f t="shared" si="0"/>
        <v>2 months</v>
      </c>
    </row>
    <row r="62" spans="1:6" ht="15" customHeight="1" x14ac:dyDescent="0.25">
      <c r="A62" s="76"/>
      <c r="B62" s="95"/>
      <c r="C62" s="127">
        <f t="shared" si="2"/>
        <v>73</v>
      </c>
      <c r="D62" s="130">
        <f>IF(C61&gt;99,"",$E$20+(Input!$J$27*(C62-$E$17)+Input!$J$28*MIN((C62-$E$17),(Input!$J$29-YEAR($E$16)+1)))*$E$11)</f>
        <v>18000</v>
      </c>
      <c r="E62" s="94">
        <f>IF(C61&gt;99,"",MIN(ROUND(IF($E$12&gt;0,D62/$E$12,D62/$E$13),0),Input!$F$28))</f>
        <v>8</v>
      </c>
      <c r="F62" s="124" t="str">
        <f t="shared" si="0"/>
        <v>2 months</v>
      </c>
    </row>
    <row r="63" spans="1:6" ht="15" customHeight="1" x14ac:dyDescent="0.25">
      <c r="A63" s="76"/>
      <c r="B63" s="95"/>
      <c r="C63" s="127">
        <f t="shared" si="2"/>
        <v>74</v>
      </c>
      <c r="D63" s="130">
        <f>IF(C62&gt;99,"",$E$20+(Input!$J$27*(C63-$E$17)+Input!$J$28*MIN((C63-$E$17),(Input!$J$29-YEAR($E$16)+1)))*$E$11)</f>
        <v>18000</v>
      </c>
      <c r="E63" s="94">
        <f>IF(C62&gt;99,"",MIN(ROUND(IF($E$12&gt;0,D63/$E$12,D63/$E$13),0),Input!$F$28))</f>
        <v>8</v>
      </c>
      <c r="F63" s="124" t="str">
        <f t="shared" si="0"/>
        <v>2 months</v>
      </c>
    </row>
    <row r="64" spans="1:6" ht="15" customHeight="1" x14ac:dyDescent="0.25">
      <c r="A64" s="76"/>
      <c r="B64" s="95"/>
      <c r="C64" s="127">
        <f t="shared" si="2"/>
        <v>75</v>
      </c>
      <c r="D64" s="130">
        <f>IF(C63&gt;99,"",$E$20+(Input!$J$27*(C64-$E$17)+Input!$J$28*MIN((C64-$E$17),(Input!$J$29-YEAR($E$16)+1)))*$E$11)</f>
        <v>18000</v>
      </c>
      <c r="E64" s="94">
        <f>IF(C63&gt;99,"",MIN(ROUND(IF($E$12&gt;0,D64/$E$12,D64/$E$13),0),Input!$F$28))</f>
        <v>8</v>
      </c>
      <c r="F64" s="124" t="str">
        <f t="shared" si="0"/>
        <v>2 months</v>
      </c>
    </row>
    <row r="65" spans="1:6" ht="15" customHeight="1" x14ac:dyDescent="0.25">
      <c r="A65" s="76"/>
      <c r="B65" s="95"/>
      <c r="C65" s="127">
        <f t="shared" si="2"/>
        <v>76</v>
      </c>
      <c r="D65" s="130">
        <f>IF(C64&gt;99,"",$E$20+(Input!$J$27*(C65-$E$17)+Input!$J$28*MIN((C65-$E$17),(Input!$J$29-YEAR($E$16)+1)))*$E$11)</f>
        <v>18000</v>
      </c>
      <c r="E65" s="94">
        <f>IF(C64&gt;99,"",MIN(ROUND(IF($E$12&gt;0,D65/$E$12,D65/$E$13),0),Input!$F$28))</f>
        <v>8</v>
      </c>
      <c r="F65" s="124" t="str">
        <f t="shared" si="0"/>
        <v>2 months</v>
      </c>
    </row>
    <row r="66" spans="1:6" ht="15" customHeight="1" x14ac:dyDescent="0.25">
      <c r="A66" s="76"/>
      <c r="B66" s="95"/>
      <c r="C66" s="127">
        <f t="shared" si="2"/>
        <v>77</v>
      </c>
      <c r="D66" s="130">
        <f>IF(C65&gt;99,"",$E$20+(Input!$J$27*(C66-$E$17)+Input!$J$28*MIN((C66-$E$17),(Input!$J$29-YEAR($E$16)+1)))*$E$11)</f>
        <v>18000</v>
      </c>
      <c r="E66" s="94">
        <f>IF(C65&gt;99,"",MIN(ROUND(IF($E$12&gt;0,D66/$E$12,D66/$E$13),0),Input!$F$28))</f>
        <v>8</v>
      </c>
      <c r="F66" s="124" t="str">
        <f t="shared" si="0"/>
        <v>2 months</v>
      </c>
    </row>
    <row r="67" spans="1:6" ht="15" customHeight="1" x14ac:dyDescent="0.25">
      <c r="A67" s="76"/>
      <c r="B67" s="95"/>
      <c r="C67" s="127">
        <f t="shared" si="2"/>
        <v>78</v>
      </c>
      <c r="D67" s="130">
        <f>IF(C66&gt;99,"",$E$20+(Input!$J$27*(C67-$E$17)+Input!$J$28*MIN((C67-$E$17),(Input!$J$29-YEAR($E$16)+1)))*$E$11)</f>
        <v>18000</v>
      </c>
      <c r="E67" s="94">
        <f>IF(C66&gt;99,"",MIN(ROUND(IF($E$12&gt;0,D67/$E$12,D67/$E$13),0),Input!$F$28))</f>
        <v>8</v>
      </c>
      <c r="F67" s="124" t="str">
        <f t="shared" si="0"/>
        <v>2 months</v>
      </c>
    </row>
    <row r="68" spans="1:6" ht="15" customHeight="1" x14ac:dyDescent="0.25">
      <c r="A68" s="76"/>
      <c r="B68" s="95"/>
      <c r="C68" s="127">
        <f t="shared" si="2"/>
        <v>79</v>
      </c>
      <c r="D68" s="130">
        <f>IF(C67&gt;99,"",$E$20+(Input!$J$27*(C68-$E$17)+Input!$J$28*MIN((C68-$E$17),(Input!$J$29-YEAR($E$16)+1)))*$E$11)</f>
        <v>18000</v>
      </c>
      <c r="E68" s="94">
        <f>IF(C67&gt;99,"",MIN(ROUND(IF($E$12&gt;0,D68/$E$12,D68/$E$13),0),Input!$F$28))</f>
        <v>8</v>
      </c>
      <c r="F68" s="124" t="str">
        <f t="shared" si="0"/>
        <v>2 months</v>
      </c>
    </row>
    <row r="69" spans="1:6" ht="15" customHeight="1" x14ac:dyDescent="0.25">
      <c r="A69" s="76"/>
      <c r="B69" s="95"/>
      <c r="C69" s="127">
        <f t="shared" si="2"/>
        <v>80</v>
      </c>
      <c r="D69" s="130">
        <f>IF(C68&gt;99,"",$E$20+(Input!$J$27*(C69-$E$17)+Input!$J$28*MIN((C69-$E$17),(Input!$J$29-YEAR($E$16)+1)))*$E$11)</f>
        <v>18000</v>
      </c>
      <c r="E69" s="94">
        <f>IF(C68&gt;99,"",MIN(ROUND(IF($E$12&gt;0,D69/$E$12,D69/$E$13),0),Input!$F$28))</f>
        <v>8</v>
      </c>
      <c r="F69" s="124" t="str">
        <f t="shared" si="0"/>
        <v>2 months</v>
      </c>
    </row>
    <row r="70" spans="1:6" ht="15.75" x14ac:dyDescent="0.25">
      <c r="A70" s="76"/>
      <c r="B70" s="95"/>
      <c r="C70" s="127">
        <f t="shared" si="2"/>
        <v>81</v>
      </c>
      <c r="D70" s="130">
        <f>IF(C69&gt;99,"",$E$20+(Input!$J$27*(C70-$E$17)+Input!$J$28*MIN((C70-$E$17),(Input!$J$29-YEAR($E$16)+1)))*$E$11)</f>
        <v>18000</v>
      </c>
      <c r="E70" s="94">
        <f>IF(C69&gt;99,"",MIN(ROUND(IF($E$12&gt;0,D70/$E$12,D70/$E$13),0),Input!$F$28))</f>
        <v>8</v>
      </c>
      <c r="F70" s="124" t="str">
        <f t="shared" si="0"/>
        <v>2 months</v>
      </c>
    </row>
    <row r="71" spans="1:6" ht="15.75" x14ac:dyDescent="0.25">
      <c r="A71" s="76"/>
      <c r="B71" s="95"/>
      <c r="C71" s="127">
        <f t="shared" si="2"/>
        <v>82</v>
      </c>
      <c r="D71" s="130">
        <f>IF(C70&gt;99,"",$E$20+(Input!$J$27*(C71-$E$17)+Input!$J$28*MIN((C71-$E$17),(Input!$J$29-YEAR($E$16)+1)))*$E$11)</f>
        <v>18000</v>
      </c>
      <c r="E71" s="94">
        <f>IF(C70&gt;99,"",MIN(ROUND(IF($E$12&gt;0,D71/$E$12,D71/$E$13),0),Input!$F$28))</f>
        <v>8</v>
      </c>
      <c r="F71" s="124" t="str">
        <f t="shared" si="0"/>
        <v>2 months</v>
      </c>
    </row>
    <row r="72" spans="1:6" ht="15.75" x14ac:dyDescent="0.25">
      <c r="A72" s="76"/>
      <c r="B72" s="95"/>
      <c r="C72" s="127">
        <f t="shared" si="2"/>
        <v>83</v>
      </c>
      <c r="D72" s="130">
        <f>IF(C71&gt;99,"",$E$20+(Input!$J$27*(C72-$E$17)+Input!$J$28*MIN((C72-$E$17),(Input!$J$29-YEAR($E$16)+1)))*$E$11)</f>
        <v>18000</v>
      </c>
      <c r="E72" s="94">
        <f>IF(C71&gt;99,"",MIN(ROUND(IF($E$12&gt;0,D72/$E$12,D72/$E$13),0),Input!$F$28))</f>
        <v>8</v>
      </c>
      <c r="F72" s="124" t="str">
        <f t="shared" si="0"/>
        <v>2 months</v>
      </c>
    </row>
    <row r="73" spans="1:6" ht="15.75" x14ac:dyDescent="0.25">
      <c r="A73" s="76"/>
      <c r="B73" s="95"/>
      <c r="C73" s="127">
        <f t="shared" si="2"/>
        <v>84</v>
      </c>
      <c r="D73" s="130">
        <f>IF(C72&gt;99,"",$E$20+(Input!$J$27*(C73-$E$17)+Input!$J$28*MIN((C73-$E$17),(Input!$J$29-YEAR($E$16)+1)))*$E$11)</f>
        <v>18000</v>
      </c>
      <c r="E73" s="94">
        <f>IF(C72&gt;99,"",MIN(ROUND(IF($E$12&gt;0,D73/$E$12,D73/$E$13),0),Input!$F$28))</f>
        <v>8</v>
      </c>
      <c r="F73" s="124" t="str">
        <f t="shared" si="0"/>
        <v>2 months</v>
      </c>
    </row>
    <row r="74" spans="1:6" ht="15.75" x14ac:dyDescent="0.25">
      <c r="A74" s="76"/>
      <c r="B74" s="95"/>
      <c r="C74" s="127">
        <f t="shared" si="2"/>
        <v>85</v>
      </c>
      <c r="D74" s="130">
        <f>IF(C73&gt;99,"",$E$20+(Input!$J$27*(C74-$E$17)+Input!$J$28*MIN((C74-$E$17),(Input!$J$29-YEAR($E$16)+1)))*$E$11)</f>
        <v>18000</v>
      </c>
      <c r="E74" s="94">
        <f>IF(C73&gt;99,"",MIN(ROUND(IF($E$12&gt;0,D74/$E$12,D74/$E$13),0),Input!$F$28))</f>
        <v>8</v>
      </c>
      <c r="F74" s="124" t="str">
        <f t="shared" si="0"/>
        <v>2 months</v>
      </c>
    </row>
    <row r="75" spans="1:6" ht="15.75" x14ac:dyDescent="0.25">
      <c r="A75" s="76"/>
      <c r="B75" s="95"/>
      <c r="C75" s="127">
        <f t="shared" si="2"/>
        <v>86</v>
      </c>
      <c r="D75" s="130">
        <f>IF(C74&gt;99,"",$E$20+(Input!$J$27*(C75-$E$17)+Input!$J$28*MIN((C75-$E$17),(Input!$J$29-YEAR($E$16)+1)))*$E$11)</f>
        <v>18000</v>
      </c>
      <c r="E75" s="94">
        <f>IF(C74&gt;99,"",MIN(ROUND(IF($E$12&gt;0,D75/$E$12,D75/$E$13),0),Input!$F$28))</f>
        <v>8</v>
      </c>
      <c r="F75" s="124" t="str">
        <f t="shared" ref="F75:F106" si="3">IF(C74&gt;99,"",VLOOKUP(E75,WeekConverter,8,FALSE))</f>
        <v>2 months</v>
      </c>
    </row>
    <row r="76" spans="1:6" ht="15.75" x14ac:dyDescent="0.25">
      <c r="A76" s="76"/>
      <c r="B76" s="95"/>
      <c r="C76" s="127">
        <f t="shared" si="2"/>
        <v>87</v>
      </c>
      <c r="D76" s="130">
        <f>IF(C75&gt;99,"",$E$20+(Input!$J$27*(C76-$E$17)+Input!$J$28*MIN((C76-$E$17),(Input!$J$29-YEAR($E$16)+1)))*$E$11)</f>
        <v>18000</v>
      </c>
      <c r="E76" s="94">
        <f>IF(C75&gt;99,"",MIN(ROUND(IF($E$12&gt;0,D76/$E$12,D76/$E$13),0),Input!$F$28))</f>
        <v>8</v>
      </c>
      <c r="F76" s="124" t="str">
        <f t="shared" si="3"/>
        <v>2 months</v>
      </c>
    </row>
    <row r="77" spans="1:6" ht="15.75" x14ac:dyDescent="0.25">
      <c r="A77" s="76"/>
      <c r="B77" s="95"/>
      <c r="C77" s="127">
        <f t="shared" si="2"/>
        <v>88</v>
      </c>
      <c r="D77" s="130">
        <f>IF(C76&gt;99,"",$E$20+(Input!$J$27*(C77-$E$17)+Input!$J$28*MIN((C77-$E$17),(Input!$J$29-YEAR($E$16)+1)))*$E$11)</f>
        <v>18000</v>
      </c>
      <c r="E77" s="94">
        <f>IF(C76&gt;99,"",MIN(ROUND(IF($E$12&gt;0,D77/$E$12,D77/$E$13),0),Input!$F$28))</f>
        <v>8</v>
      </c>
      <c r="F77" s="124" t="str">
        <f t="shared" si="3"/>
        <v>2 months</v>
      </c>
    </row>
    <row r="78" spans="1:6" ht="15.75" x14ac:dyDescent="0.25">
      <c r="A78" s="76"/>
      <c r="B78" s="95"/>
      <c r="C78" s="127">
        <f t="shared" si="2"/>
        <v>89</v>
      </c>
      <c r="D78" s="130">
        <f>IF(C77&gt;99,"",$E$20+(Input!$J$27*(C78-$E$17)+Input!$J$28*MIN((C78-$E$17),(Input!$J$29-YEAR($E$16)+1)))*$E$11)</f>
        <v>18000</v>
      </c>
      <c r="E78" s="94">
        <f>IF(C77&gt;99,"",MIN(ROUND(IF($E$12&gt;0,D78/$E$12,D78/$E$13),0),Input!$F$28))</f>
        <v>8</v>
      </c>
      <c r="F78" s="124" t="str">
        <f t="shared" si="3"/>
        <v>2 months</v>
      </c>
    </row>
    <row r="79" spans="1:6" ht="15.75" x14ac:dyDescent="0.25">
      <c r="A79" s="76"/>
      <c r="B79" s="95"/>
      <c r="C79" s="127">
        <f t="shared" si="2"/>
        <v>90</v>
      </c>
      <c r="D79" s="130">
        <f>IF(C78&gt;99,"",$E$20+(Input!$J$27*(C79-$E$17)+Input!$J$28*MIN((C79-$E$17),(Input!$J$29-YEAR($E$16)+1)))*$E$11)</f>
        <v>18000</v>
      </c>
      <c r="E79" s="94">
        <f>IF(C78&gt;99,"",MIN(ROUND(IF($E$12&gt;0,D79/$E$12,D79/$E$13),0),Input!$F$28))</f>
        <v>8</v>
      </c>
      <c r="F79" s="124" t="str">
        <f t="shared" si="3"/>
        <v>2 months</v>
      </c>
    </row>
    <row r="80" spans="1:6" ht="15.75" x14ac:dyDescent="0.25">
      <c r="A80" s="76"/>
      <c r="B80" s="95"/>
      <c r="C80" s="127">
        <f t="shared" si="2"/>
        <v>91</v>
      </c>
      <c r="D80" s="130">
        <f>IF(C79&gt;99,"",$E$20+(Input!$J$27*(C80-$E$17)+Input!$J$28*MIN((C80-$E$17),(Input!$J$29-YEAR($E$16)+1)))*$E$11)</f>
        <v>18000</v>
      </c>
      <c r="E80" s="94">
        <f>IF(C79&gt;99,"",MIN(ROUND(IF($E$12&gt;0,D80/$E$12,D80/$E$13),0),Input!$F$28))</f>
        <v>8</v>
      </c>
      <c r="F80" s="124" t="str">
        <f t="shared" si="3"/>
        <v>2 months</v>
      </c>
    </row>
    <row r="81" spans="1:6" ht="15.75" x14ac:dyDescent="0.25">
      <c r="A81" s="76"/>
      <c r="B81" s="95"/>
      <c r="C81" s="127">
        <f t="shared" si="2"/>
        <v>92</v>
      </c>
      <c r="D81" s="130">
        <f>IF(C80&gt;99,"",$E$20+(Input!$J$27*(C81-$E$17)+Input!$J$28*MIN((C81-$E$17),(Input!$J$29-YEAR($E$16)+1)))*$E$11)</f>
        <v>18000</v>
      </c>
      <c r="E81" s="94">
        <f>IF(C80&gt;99,"",MIN(ROUND(IF($E$12&gt;0,D81/$E$12,D81/$E$13),0),Input!$F$28))</f>
        <v>8</v>
      </c>
      <c r="F81" s="124" t="str">
        <f t="shared" si="3"/>
        <v>2 months</v>
      </c>
    </row>
    <row r="82" spans="1:6" ht="15.75" x14ac:dyDescent="0.25">
      <c r="A82" s="76"/>
      <c r="B82" s="95"/>
      <c r="C82" s="127">
        <f t="shared" si="2"/>
        <v>93</v>
      </c>
      <c r="D82" s="130">
        <f>IF(C81&gt;99,"",$E$20+(Input!$J$27*(C82-$E$17)+Input!$J$28*MIN((C82-$E$17),(Input!$J$29-YEAR($E$16)+1)))*$E$11)</f>
        <v>18000</v>
      </c>
      <c r="E82" s="94">
        <f>IF(C81&gt;99,"",MIN(ROUND(IF($E$12&gt;0,D82/$E$12,D82/$E$13),0),Input!$F$28))</f>
        <v>8</v>
      </c>
      <c r="F82" s="124" t="str">
        <f t="shared" si="3"/>
        <v>2 months</v>
      </c>
    </row>
    <row r="83" spans="1:6" ht="15.75" x14ac:dyDescent="0.25">
      <c r="A83" s="76"/>
      <c r="B83" s="95"/>
      <c r="C83" s="127">
        <f t="shared" si="2"/>
        <v>94</v>
      </c>
      <c r="D83" s="130">
        <f>IF(C82&gt;99,"",$E$20+(Input!$J$27*(C83-$E$17)+Input!$J$28*MIN((C83-$E$17),(Input!$J$29-YEAR($E$16)+1)))*$E$11)</f>
        <v>18000</v>
      </c>
      <c r="E83" s="94">
        <f>IF(C82&gt;99,"",MIN(ROUND(IF($E$12&gt;0,D83/$E$12,D83/$E$13),0),Input!$F$28))</f>
        <v>8</v>
      </c>
      <c r="F83" s="124" t="str">
        <f t="shared" si="3"/>
        <v>2 months</v>
      </c>
    </row>
    <row r="84" spans="1:6" ht="15.75" x14ac:dyDescent="0.25">
      <c r="A84" s="76"/>
      <c r="B84" s="95"/>
      <c r="C84" s="127">
        <f t="shared" si="2"/>
        <v>95</v>
      </c>
      <c r="D84" s="130">
        <f>IF(C83&gt;99,"",$E$20+(Input!$J$27*(C84-$E$17)+Input!$J$28*MIN((C84-$E$17),(Input!$J$29-YEAR($E$16)+1)))*$E$11)</f>
        <v>18000</v>
      </c>
      <c r="E84" s="94">
        <f>IF(C83&gt;99,"",MIN(ROUND(IF($E$12&gt;0,D84/$E$12,D84/$E$13),0),Input!$F$28))</f>
        <v>8</v>
      </c>
      <c r="F84" s="124" t="str">
        <f t="shared" si="3"/>
        <v>2 months</v>
      </c>
    </row>
    <row r="85" spans="1:6" ht="15.75" x14ac:dyDescent="0.25">
      <c r="A85" s="76"/>
      <c r="B85" s="95"/>
      <c r="C85" s="127">
        <f t="shared" si="2"/>
        <v>96</v>
      </c>
      <c r="D85" s="130">
        <f>IF(C84&gt;99,"",$E$20+(Input!$J$27*(C85-$E$17)+Input!$J$28*MIN((C85-$E$17),(Input!$J$29-YEAR($E$16)+1)))*$E$11)</f>
        <v>18000</v>
      </c>
      <c r="E85" s="94">
        <f>IF(C84&gt;99,"",MIN(ROUND(IF($E$12&gt;0,D85/$E$12,D85/$E$13),0),Input!$F$28))</f>
        <v>8</v>
      </c>
      <c r="F85" s="124" t="str">
        <f t="shared" si="3"/>
        <v>2 months</v>
      </c>
    </row>
    <row r="86" spans="1:6" ht="15.75" x14ac:dyDescent="0.25">
      <c r="A86" s="76"/>
      <c r="B86" s="95"/>
      <c r="C86" s="127">
        <f t="shared" si="2"/>
        <v>97</v>
      </c>
      <c r="D86" s="130">
        <f>IF(C85&gt;99,"",$E$20+(Input!$J$27*(C86-$E$17)+Input!$J$28*MIN((C86-$E$17),(Input!$J$29-YEAR($E$16)+1)))*$E$11)</f>
        <v>18000</v>
      </c>
      <c r="E86" s="94">
        <f>IF(C85&gt;99,"",MIN(ROUND(IF($E$12&gt;0,D86/$E$12,D86/$E$13),0),Input!$F$28))</f>
        <v>8</v>
      </c>
      <c r="F86" s="124" t="str">
        <f t="shared" si="3"/>
        <v>2 months</v>
      </c>
    </row>
    <row r="87" spans="1:6" ht="15.75" x14ac:dyDescent="0.25">
      <c r="A87" s="76"/>
      <c r="B87" s="95"/>
      <c r="C87" s="127">
        <f t="shared" si="2"/>
        <v>98</v>
      </c>
      <c r="D87" s="130">
        <f>IF(C86&gt;99,"",$E$20+(Input!$J$27*(C87-$E$17)+Input!$J$28*MIN((C87-$E$17),(Input!$J$29-YEAR($E$16)+1)))*$E$11)</f>
        <v>18000</v>
      </c>
      <c r="E87" s="94">
        <f>IF(C86&gt;99,"",MIN(ROUND(IF($E$12&gt;0,D87/$E$12,D87/$E$13),0),Input!$F$28))</f>
        <v>8</v>
      </c>
      <c r="F87" s="124" t="str">
        <f t="shared" si="3"/>
        <v>2 months</v>
      </c>
    </row>
    <row r="88" spans="1:6" ht="15.75" x14ac:dyDescent="0.25">
      <c r="A88" s="76"/>
      <c r="B88" s="95"/>
      <c r="C88" s="127">
        <f t="shared" si="2"/>
        <v>99</v>
      </c>
      <c r="D88" s="130">
        <f>IF(C87&gt;99,"",$E$20+(Input!$J$27*(C88-$E$17)+Input!$J$28*MIN((C88-$E$17),(Input!$J$29-YEAR($E$16)+1)))*$E$11)</f>
        <v>18000</v>
      </c>
      <c r="E88" s="94">
        <f>IF(C87&gt;99,"",MIN(ROUND(IF($E$12&gt;0,D88/$E$12,D88/$E$13),0),Input!$F$28))</f>
        <v>8</v>
      </c>
      <c r="F88" s="124" t="str">
        <f t="shared" si="3"/>
        <v>2 months</v>
      </c>
    </row>
    <row r="89" spans="1:6" ht="15.75" x14ac:dyDescent="0.25">
      <c r="A89" s="76"/>
      <c r="B89" s="95"/>
      <c r="C89" s="127">
        <f t="shared" si="2"/>
        <v>100</v>
      </c>
      <c r="D89" s="130">
        <f>IF(C88&gt;99,"",$E$20+(Input!$J$27*(C89-$E$17)+Input!$J$28*MIN((C89-$E$17),(Input!$J$29-YEAR($E$16)+1)))*$E$11)</f>
        <v>18000</v>
      </c>
      <c r="E89" s="94">
        <f>IF(C88&gt;99,"",MIN(ROUND(IF($E$12&gt;0,D89/$E$12,D89/$E$13),0),Input!$F$28))</f>
        <v>8</v>
      </c>
      <c r="F89" s="124" t="str">
        <f t="shared" si="3"/>
        <v>2 months</v>
      </c>
    </row>
    <row r="90" spans="1:6" ht="15.75" x14ac:dyDescent="0.25">
      <c r="A90" s="76"/>
      <c r="B90" s="95"/>
      <c r="C90" s="127" t="str">
        <f t="shared" si="2"/>
        <v/>
      </c>
      <c r="D90" s="130" t="str">
        <f>IF(C89&gt;99,"",$E$20+(Input!$J$27*(C90-$E$17)+Input!$J$28*MIN((C90-$E$17),(Input!$J$29-YEAR($E$16)+1)))*$E$11)</f>
        <v/>
      </c>
      <c r="E90" s="94" t="str">
        <f>IF(C89&gt;99,"",MIN(ROUND(IF($E$12&gt;0,D90/$E$12,D90/$E$13),0),Input!$F$28))</f>
        <v/>
      </c>
      <c r="F90" s="124" t="str">
        <f t="shared" si="3"/>
        <v/>
      </c>
    </row>
    <row r="91" spans="1:6" ht="15.75" x14ac:dyDescent="0.25">
      <c r="A91" s="76"/>
      <c r="B91" s="95"/>
      <c r="C91" s="127" t="str">
        <f t="shared" si="2"/>
        <v/>
      </c>
      <c r="D91" s="130" t="str">
        <f>IF(C90&gt;99,"",$E$20+(Input!$J$27*(C91-$E$17)+Input!$J$28*MIN((C91-$E$17),(Input!$J$29-YEAR($E$16)+1)))*$E$11)</f>
        <v/>
      </c>
      <c r="E91" s="94" t="str">
        <f>IF(C90&gt;99,"",MIN(ROUND(IF($E$12&gt;0,D91/$E$12,D91/$E$13),0),Input!$F$28))</f>
        <v/>
      </c>
      <c r="F91" s="124" t="str">
        <f t="shared" si="3"/>
        <v/>
      </c>
    </row>
    <row r="92" spans="1:6" ht="15.75" x14ac:dyDescent="0.25">
      <c r="A92" s="76"/>
      <c r="B92" s="95"/>
      <c r="C92" s="127" t="str">
        <f t="shared" si="2"/>
        <v/>
      </c>
      <c r="D92" s="130" t="str">
        <f>IF(C91&gt;99,"",$E$20+(Input!$J$27*(C92-$E$17)+Input!$J$28*MIN((C92-$E$17),(Input!$J$29-YEAR($E$16)+1)))*$E$11)</f>
        <v/>
      </c>
      <c r="E92" s="94" t="str">
        <f>IF(C91&gt;99,"",MIN(ROUND(IF($E$12&gt;0,D92/$E$12,D92/$E$13),0),Input!$F$28))</f>
        <v/>
      </c>
      <c r="F92" s="124" t="str">
        <f t="shared" si="3"/>
        <v/>
      </c>
    </row>
    <row r="93" spans="1:6" ht="15.75" x14ac:dyDescent="0.25">
      <c r="A93" s="76"/>
      <c r="B93" s="95"/>
      <c r="C93" s="127" t="str">
        <f t="shared" si="2"/>
        <v/>
      </c>
      <c r="D93" s="130" t="str">
        <f>IF(C92&gt;99,"",$E$20+(Input!$J$27*(C93-$E$17)+Input!$J$28*MIN((C93-$E$17),(Input!$J$29-YEAR($E$16)+1)))*$E$11)</f>
        <v/>
      </c>
      <c r="E93" s="94" t="str">
        <f>IF(C92&gt;99,"",MIN(ROUND(IF($E$12&gt;0,D93/$E$12,D93/$E$13),0),Input!$F$28))</f>
        <v/>
      </c>
      <c r="F93" s="124" t="str">
        <f t="shared" si="3"/>
        <v/>
      </c>
    </row>
    <row r="94" spans="1:6" ht="15.75" x14ac:dyDescent="0.25">
      <c r="A94" s="76"/>
      <c r="B94" s="95"/>
      <c r="C94" s="127" t="str">
        <f t="shared" si="2"/>
        <v/>
      </c>
      <c r="D94" s="130" t="str">
        <f>IF(C93&gt;99,"",$E$20+(Input!$J$27*(C94-$E$17)+Input!$J$28*MIN((C94-$E$17),(Input!$J$29-YEAR($E$16)+1)))*$E$11)</f>
        <v/>
      </c>
      <c r="E94" s="94" t="str">
        <f>IF(C93&gt;99,"",MIN(ROUND(IF($E$12&gt;0,D94/$E$12,D94/$E$13),0),Input!$F$28))</f>
        <v/>
      </c>
      <c r="F94" s="124" t="str">
        <f t="shared" si="3"/>
        <v/>
      </c>
    </row>
    <row r="95" spans="1:6" ht="15.75" x14ac:dyDescent="0.25">
      <c r="A95" s="76"/>
      <c r="B95" s="95"/>
      <c r="C95" s="127" t="str">
        <f t="shared" si="2"/>
        <v/>
      </c>
      <c r="D95" s="130" t="str">
        <f>IF(C94&gt;99,"",$E$20+(Input!$J$27*(C95-$E$17)+Input!$J$28*MIN((C95-$E$17),(Input!$J$29-YEAR($E$16)+1)))*$E$11)</f>
        <v/>
      </c>
      <c r="E95" s="94" t="str">
        <f>IF(C94&gt;99,"",MIN(ROUND(IF($E$12&gt;0,D95/$E$12,D95/$E$13),0),Input!$F$28))</f>
        <v/>
      </c>
      <c r="F95" s="124" t="str">
        <f t="shared" si="3"/>
        <v/>
      </c>
    </row>
    <row r="96" spans="1:6" ht="15.75" x14ac:dyDescent="0.25">
      <c r="A96" s="76"/>
      <c r="B96" s="95"/>
      <c r="C96" s="127" t="str">
        <f t="shared" si="2"/>
        <v/>
      </c>
      <c r="D96" s="130" t="str">
        <f>IF(C95&gt;99,"",$E$20+(Input!$J$27*(C96-$E$17)+Input!$J$28*MIN((C96-$E$17),(Input!$J$29-YEAR($E$16)+1)))*$E$11)</f>
        <v/>
      </c>
      <c r="E96" s="94" t="str">
        <f>IF(C95&gt;99,"",MIN(ROUND(IF($E$12&gt;0,D96/$E$12,D96/$E$13),0),Input!$F$28))</f>
        <v/>
      </c>
      <c r="F96" s="124" t="str">
        <f t="shared" si="3"/>
        <v/>
      </c>
    </row>
    <row r="97" spans="1:6" ht="15.75" x14ac:dyDescent="0.25">
      <c r="A97" s="76"/>
      <c r="B97" s="95"/>
      <c r="C97" s="127" t="str">
        <f t="shared" si="2"/>
        <v/>
      </c>
      <c r="D97" s="130" t="str">
        <f>IF(C96&gt;99,"",$E$20+(Input!$J$27*(C97-$E$17)+Input!$J$28*MIN((C97-$E$17),(Input!$J$29-YEAR($E$16)+1)))*$E$11)</f>
        <v/>
      </c>
      <c r="E97" s="94" t="str">
        <f>IF(C96&gt;99,"",MIN(ROUND(IF($E$12&gt;0,D97/$E$12,D97/$E$13),0),Input!$F$28))</f>
        <v/>
      </c>
      <c r="F97" s="124" t="str">
        <f t="shared" si="3"/>
        <v/>
      </c>
    </row>
    <row r="98" spans="1:6" ht="15.75" x14ac:dyDescent="0.25">
      <c r="A98" s="76"/>
      <c r="B98" s="95"/>
      <c r="C98" s="127" t="str">
        <f t="shared" si="2"/>
        <v/>
      </c>
      <c r="D98" s="130" t="str">
        <f>IF(C97&gt;99,"",$E$20+(Input!$J$27*(C98-$E$17)+Input!$J$28*MIN((C98-$E$17),(Input!$J$29-YEAR($E$16)+1)))*$E$11)</f>
        <v/>
      </c>
      <c r="E98" s="94" t="str">
        <f>IF(C97&gt;99,"",MIN(ROUND(IF($E$12&gt;0,D98/$E$12,D98/$E$13),0),Input!$F$28))</f>
        <v/>
      </c>
      <c r="F98" s="124" t="str">
        <f t="shared" si="3"/>
        <v/>
      </c>
    </row>
    <row r="99" spans="1:6" ht="15.75" x14ac:dyDescent="0.25">
      <c r="A99" s="76"/>
      <c r="B99" s="95"/>
      <c r="C99" s="127" t="str">
        <f t="shared" si="2"/>
        <v/>
      </c>
      <c r="D99" s="130" t="str">
        <f>IF(C98&gt;99,"",$E$20+(Input!$J$27*(C99-$E$17)+Input!$J$28*MIN((C99-$E$17),(Input!$J$29-YEAR($E$16)+1)))*$E$11)</f>
        <v/>
      </c>
      <c r="E99" s="94" t="str">
        <f>IF(C98&gt;99,"",MIN(ROUND(IF($E$12&gt;0,D99/$E$12,D99/$E$13),0),Input!$F$28))</f>
        <v/>
      </c>
      <c r="F99" s="124" t="str">
        <f t="shared" si="3"/>
        <v/>
      </c>
    </row>
    <row r="100" spans="1:6" ht="15.75" x14ac:dyDescent="0.25">
      <c r="A100" s="76"/>
      <c r="B100" s="95"/>
      <c r="C100" s="127" t="str">
        <f t="shared" si="2"/>
        <v/>
      </c>
      <c r="D100" s="130" t="str">
        <f>IF(C99&gt;99,"",$E$20+(Input!$J$27*(C100-$E$17)+Input!$J$28*MIN((C100-$E$17),(Input!$J$29-YEAR($E$16)+1)))*$E$11)</f>
        <v/>
      </c>
      <c r="E100" s="94" t="str">
        <f>IF(C99&gt;99,"",MIN(ROUND(IF($E$12&gt;0,D100/$E$12,D100/$E$13),0),Input!$F$28))</f>
        <v/>
      </c>
      <c r="F100" s="124" t="str">
        <f t="shared" si="3"/>
        <v/>
      </c>
    </row>
    <row r="101" spans="1:6" ht="15.75" x14ac:dyDescent="0.25">
      <c r="A101" s="76"/>
      <c r="B101" s="95"/>
      <c r="C101" s="127" t="str">
        <f t="shared" si="2"/>
        <v/>
      </c>
      <c r="D101" s="130" t="str">
        <f>IF(C100&gt;99,"",$E$20+(Input!$J$27*(C101-$E$17)+Input!$J$28*MIN((C101-$E$17),(Input!$J$29-YEAR($E$16)+1)))*$E$11)</f>
        <v/>
      </c>
      <c r="E101" s="94" t="str">
        <f>IF(C100&gt;99,"",MIN(ROUND(IF($E$12&gt;0,D101/$E$12,D101/$E$13),0),Input!$F$28))</f>
        <v/>
      </c>
      <c r="F101" s="124" t="str">
        <f t="shared" si="3"/>
        <v/>
      </c>
    </row>
    <row r="102" spans="1:6" ht="15.75" x14ac:dyDescent="0.25">
      <c r="A102" s="76"/>
      <c r="B102" s="95"/>
      <c r="C102" s="127" t="str">
        <f t="shared" si="2"/>
        <v/>
      </c>
      <c r="D102" s="130" t="str">
        <f>IF(C101&gt;99,"",$E$20+(Input!$J$27*(C102-$E$17)+Input!$J$28*MIN((C102-$E$17),(Input!$J$29-YEAR($E$16)+1)))*$E$11)</f>
        <v/>
      </c>
      <c r="E102" s="94" t="str">
        <f>IF(C101&gt;99,"",MIN(ROUND(IF($E$12&gt;0,D102/$E$12,D102/$E$13),0),Input!$F$28))</f>
        <v/>
      </c>
      <c r="F102" s="124" t="str">
        <f t="shared" si="3"/>
        <v/>
      </c>
    </row>
    <row r="103" spans="1:6" ht="15.75" x14ac:dyDescent="0.25">
      <c r="A103" s="76"/>
      <c r="B103" s="95"/>
      <c r="C103" s="127" t="str">
        <f t="shared" si="2"/>
        <v/>
      </c>
      <c r="D103" s="130" t="str">
        <f>IF(C102&gt;99,"",$E$20+(Input!$J$27*(C103-$E$17)+Input!$J$28*MIN((C103-$E$17),(Input!$J$29-YEAR($E$16)+1)))*$E$11)</f>
        <v/>
      </c>
      <c r="E103" s="94" t="str">
        <f>IF(C102&gt;99,"",MIN(ROUND(IF($E$12&gt;0,D103/$E$12,D103/$E$13),0),Input!$F$28))</f>
        <v/>
      </c>
      <c r="F103" s="124" t="str">
        <f t="shared" si="3"/>
        <v/>
      </c>
    </row>
    <row r="104" spans="1:6" ht="15.75" x14ac:dyDescent="0.25">
      <c r="A104" s="76"/>
      <c r="B104" s="95"/>
      <c r="C104" s="127" t="str">
        <f t="shared" si="2"/>
        <v/>
      </c>
      <c r="D104" s="130" t="str">
        <f>IF(C103&gt;99,"",$E$20+(Input!$J$27*(C104-$E$17)+Input!$J$28*MIN((C104-$E$17),(Input!$J$29-YEAR($E$16)+1)))*$E$11)</f>
        <v/>
      </c>
      <c r="E104" s="94" t="str">
        <f>IF(C103&gt;99,"",MIN(ROUND(IF($E$12&gt;0,D104/$E$12,D104/$E$13),0),Input!$F$28))</f>
        <v/>
      </c>
      <c r="F104" s="124" t="str">
        <f t="shared" si="3"/>
        <v/>
      </c>
    </row>
    <row r="105" spans="1:6" ht="15.75" x14ac:dyDescent="0.25">
      <c r="A105" s="76"/>
      <c r="B105" s="95"/>
      <c r="C105" s="127" t="str">
        <f t="shared" si="2"/>
        <v/>
      </c>
      <c r="D105" s="130" t="str">
        <f>IF(C104&gt;99,"",$E$20+(Input!$J$27*(C105-$E$17)+Input!$J$28*MIN((C105-$E$17),(Input!$J$29-YEAR($E$16)+1)))*$E$11)</f>
        <v/>
      </c>
      <c r="E105" s="94" t="str">
        <f>IF(C104&gt;99,"",MIN(ROUND(IF($E$12&gt;0,D105/$E$12,D105/$E$13),0),Input!$F$28))</f>
        <v/>
      </c>
      <c r="F105" s="124" t="str">
        <f t="shared" si="3"/>
        <v/>
      </c>
    </row>
    <row r="106" spans="1:6" ht="15.75" x14ac:dyDescent="0.25">
      <c r="A106" s="76"/>
      <c r="B106" s="95"/>
      <c r="C106" s="127" t="str">
        <f t="shared" si="2"/>
        <v/>
      </c>
      <c r="D106" s="130" t="str">
        <f>IF(C105&gt;99,"",$E$20+(Input!$J$27*(C106-$E$17)+Input!$J$28*MIN((C106-$E$17),(Input!$J$29-YEAR($E$16)+1)))*$E$11)</f>
        <v/>
      </c>
      <c r="E106" s="94" t="str">
        <f>IF(C105&gt;99,"",MIN(ROUND(IF($E$12&gt;0,D106/$E$12,D106/$E$13),0),Input!$F$28))</f>
        <v/>
      </c>
      <c r="F106" s="124" t="str">
        <f t="shared" si="3"/>
        <v/>
      </c>
    </row>
    <row r="107" spans="1:6" ht="15.75" x14ac:dyDescent="0.25">
      <c r="A107" s="76"/>
      <c r="B107" s="95"/>
      <c r="C107" s="127" t="str">
        <f t="shared" si="2"/>
        <v/>
      </c>
      <c r="D107" s="130" t="str">
        <f>IF(C106&gt;99,"",$E$20+(Input!$J$27*(C107-$E$17)+Input!$J$28*MIN((C107-$E$17),(Input!$J$29-YEAR($E$16)+1)))*$E$11)</f>
        <v/>
      </c>
      <c r="E107" s="94" t="str">
        <f>IF(C106&gt;99,"",MIN(ROUND(IF($E$12&gt;0,D107/$E$12,D107/$E$13),0),Input!$F$28))</f>
        <v/>
      </c>
      <c r="F107" s="124" t="str">
        <f t="shared" ref="F107:F111" si="4">IF(C106&gt;99,"",VLOOKUP(E107,WeekConverter,8,FALSE))</f>
        <v/>
      </c>
    </row>
    <row r="108" spans="1:6" ht="15.75" x14ac:dyDescent="0.25">
      <c r="A108" s="76"/>
      <c r="B108" s="95"/>
      <c r="C108" s="127" t="str">
        <f t="shared" si="2"/>
        <v/>
      </c>
      <c r="D108" s="130" t="str">
        <f>IF(C107&gt;99,"",$E$20+(Input!$J$27*(C108-$E$17)+Input!$J$28*MIN((C108-$E$17),(Input!$J$29-YEAR($E$16)+1)))*$E$11)</f>
        <v/>
      </c>
      <c r="E108" s="94" t="str">
        <f>IF(C107&gt;99,"",MIN(ROUND(IF($E$12&gt;0,D108/$E$12,D108/$E$13),0),Input!$F$28))</f>
        <v/>
      </c>
      <c r="F108" s="124" t="str">
        <f t="shared" si="4"/>
        <v/>
      </c>
    </row>
    <row r="109" spans="1:6" ht="15.75" x14ac:dyDescent="0.25">
      <c r="A109" s="76"/>
      <c r="B109" s="95"/>
      <c r="C109" s="127" t="str">
        <f t="shared" si="2"/>
        <v/>
      </c>
      <c r="D109" s="130" t="str">
        <f>IF(C108&gt;99,"",$E$20+(Input!$J$27*(C109-$E$17)+Input!$J$28*MIN((C109-$E$17),(Input!$J$29-YEAR($E$16)+1)))*$E$11)</f>
        <v/>
      </c>
      <c r="E109" s="94" t="str">
        <f>IF(C108&gt;99,"",MIN(ROUND(IF($E$12&gt;0,D109/$E$12,D109/$E$13),0),Input!$F$28))</f>
        <v/>
      </c>
      <c r="F109" s="124" t="str">
        <f t="shared" si="4"/>
        <v/>
      </c>
    </row>
    <row r="110" spans="1:6" ht="15.75" x14ac:dyDescent="0.25">
      <c r="A110" s="76"/>
      <c r="B110" s="97"/>
      <c r="C110" s="127" t="str">
        <f t="shared" si="2"/>
        <v/>
      </c>
      <c r="D110" s="130" t="str">
        <f>IF(C109&gt;99,"",$E$20+(Input!$J$27*(C110-$E$17)+Input!$J$28*MIN((C110-$E$17),(Input!$J$29-YEAR($E$16)+1)))*$E$11)</f>
        <v/>
      </c>
      <c r="E110" s="94" t="str">
        <f>IF(C109&gt;99,"",MIN(ROUND(IF($E$12&gt;0,D110/$E$12,D110/$E$13),0),Input!$F$28))</f>
        <v/>
      </c>
      <c r="F110" s="124" t="str">
        <f t="shared" si="4"/>
        <v/>
      </c>
    </row>
    <row r="111" spans="1:6" ht="16.5" customHeight="1" x14ac:dyDescent="0.25">
      <c r="A111" s="76"/>
      <c r="B111" s="97"/>
      <c r="C111" s="128" t="str">
        <f t="shared" ref="C111" si="5">IF(C110&gt;99,"",C110+1)</f>
        <v/>
      </c>
      <c r="D111" s="132" t="str">
        <f>IF(C110&gt;99,"",$E$20+(Input!$J$27*(C111-$E$17)+Input!$J$28*MIN((C111-$E$17),(Input!$J$29-YEAR($E$16)+1)))*$E$11)</f>
        <v/>
      </c>
      <c r="E111" s="96" t="str">
        <f>IF(C110&gt;99,"",MIN(ROUND(IF($E$12&gt;0,D111/$E$12,D111/$E$13),0),Input!$F$28))</f>
        <v/>
      </c>
      <c r="F111" s="125" t="str">
        <f t="shared" si="4"/>
        <v/>
      </c>
    </row>
    <row r="112" spans="1:6" ht="15.75" x14ac:dyDescent="0.25">
      <c r="A112" s="76"/>
      <c r="B112" s="97"/>
      <c r="C112" s="129"/>
      <c r="D112" s="133"/>
      <c r="E112" s="98"/>
      <c r="F112" s="126"/>
    </row>
    <row r="113" spans="1:6" ht="52.5" customHeight="1" x14ac:dyDescent="0.25">
      <c r="A113" s="76"/>
      <c r="B113" s="248" t="s">
        <v>113</v>
      </c>
      <c r="C113" s="248"/>
      <c r="D113" s="248"/>
      <c r="E113" s="248"/>
      <c r="F113" s="248"/>
    </row>
  </sheetData>
  <mergeCells count="31">
    <mergeCell ref="B113:F113"/>
    <mergeCell ref="E39:F39"/>
    <mergeCell ref="D37:F37"/>
    <mergeCell ref="C28:F28"/>
    <mergeCell ref="D30:F30"/>
    <mergeCell ref="D29:F29"/>
    <mergeCell ref="D33:F33"/>
    <mergeCell ref="D35:F35"/>
    <mergeCell ref="D36:F36"/>
    <mergeCell ref="B20:D20"/>
    <mergeCell ref="C26:F26"/>
    <mergeCell ref="C27:F27"/>
    <mergeCell ref="C31:F31"/>
    <mergeCell ref="D34:F34"/>
    <mergeCell ref="B21:D21"/>
    <mergeCell ref="B24:F24"/>
    <mergeCell ref="B25:D25"/>
    <mergeCell ref="B23:F23"/>
    <mergeCell ref="A1:C1"/>
    <mergeCell ref="A2:C2"/>
    <mergeCell ref="A3:D3"/>
    <mergeCell ref="B7:C7"/>
    <mergeCell ref="B8:C8"/>
    <mergeCell ref="B16:C16"/>
    <mergeCell ref="B17:D17"/>
    <mergeCell ref="B19:D19"/>
    <mergeCell ref="B9:C9"/>
    <mergeCell ref="B10:C10"/>
    <mergeCell ref="B11:C11"/>
    <mergeCell ref="B12:C12"/>
    <mergeCell ref="B14:C14"/>
  </mergeCells>
  <conditionalFormatting sqref="C41:F112">
    <cfRule type="expression" dxfId="2" priority="3">
      <formula>IF($C41=79,1,0)</formula>
    </cfRule>
  </conditionalFormatting>
  <conditionalFormatting sqref="E41:F111">
    <cfRule type="expression" dxfId="1" priority="2">
      <formula>$D41&gt;($E41+1)*IF($E$12&gt;0,$E$12,$E$13)</formula>
    </cfRule>
  </conditionalFormatting>
  <conditionalFormatting sqref="C41:F111">
    <cfRule type="expression" dxfId="0" priority="1">
      <formula>$D41&gt;($E41+1)*IF($E$12&gt;0,$E$12,$E$13)</formula>
    </cfRule>
  </conditionalFormatting>
  <pageMargins left="0.70866141732283472" right="0.70866141732283472" top="0.55118110236220474" bottom="0.74803149606299213" header="0.31496062992125984" footer="0.31496062992125984"/>
  <pageSetup scale="65" fitToHeight="3" orientation="portrait" r:id="rId1"/>
  <headerFooter>
    <oddFooter>&amp;CPage &amp;P of &amp;N&amp;RDate Prepared: &amp;D
Version: July 2015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1"/>
  <sheetViews>
    <sheetView workbookViewId="0">
      <selection sqref="A1:C1"/>
    </sheetView>
  </sheetViews>
  <sheetFormatPr defaultRowHeight="15" x14ac:dyDescent="0.25"/>
  <cols>
    <col min="1" max="1" width="15.140625" style="1" customWidth="1"/>
    <col min="2" max="2" width="10.140625" style="1" customWidth="1"/>
    <col min="3" max="3" width="9.140625" style="1" hidden="1" customWidth="1"/>
    <col min="4" max="4" width="11" style="1" customWidth="1"/>
    <col min="5" max="5" width="12" style="1" customWidth="1"/>
    <col min="6" max="6" width="21.28515625" style="1" customWidth="1"/>
    <col min="7" max="16" width="0" hidden="1" customWidth="1"/>
    <col min="18" max="18" width="64.85546875" style="5" customWidth="1"/>
    <col min="19" max="19" width="27.42578125" style="1" customWidth="1"/>
    <col min="22" max="22" width="19.28515625" customWidth="1"/>
    <col min="23" max="23" width="17.7109375" customWidth="1"/>
  </cols>
  <sheetData>
    <row r="1" spans="1:31" x14ac:dyDescent="0.25">
      <c r="G1" s="257" t="s">
        <v>155</v>
      </c>
      <c r="H1" s="257"/>
      <c r="I1" s="257"/>
      <c r="J1" s="257"/>
      <c r="K1" s="257"/>
      <c r="L1" s="257"/>
      <c r="M1" s="257"/>
      <c r="N1" s="257"/>
      <c r="O1" s="257"/>
      <c r="P1" s="257"/>
      <c r="Q1" s="176"/>
      <c r="R1" s="191"/>
      <c r="S1" s="176"/>
      <c r="T1" s="51"/>
      <c r="U1" s="51"/>
      <c r="V1" s="51"/>
      <c r="W1" s="51"/>
      <c r="X1" s="51"/>
      <c r="Y1" s="51"/>
      <c r="Z1" s="51"/>
      <c r="AA1" s="51"/>
      <c r="AB1" s="51"/>
      <c r="AC1" s="51"/>
      <c r="AD1" s="51"/>
      <c r="AE1" s="51"/>
    </row>
    <row r="2" spans="1:31" ht="15.75" thickBot="1" x14ac:dyDescent="0.3">
      <c r="G2" s="258" t="s">
        <v>164</v>
      </c>
      <c r="H2" s="258"/>
      <c r="I2" s="258"/>
      <c r="J2" s="258"/>
      <c r="K2" s="258"/>
      <c r="L2" s="258" t="s">
        <v>156</v>
      </c>
      <c r="M2" s="258"/>
      <c r="N2" s="258"/>
      <c r="O2" s="258"/>
      <c r="P2" s="258"/>
      <c r="Q2" s="51"/>
      <c r="R2" s="191"/>
      <c r="S2" s="176"/>
      <c r="T2" s="51"/>
      <c r="U2" s="51"/>
      <c r="V2" s="51"/>
      <c r="W2" s="51"/>
      <c r="X2" s="51"/>
      <c r="Y2" s="51"/>
      <c r="Z2" s="51"/>
      <c r="AA2" s="51"/>
      <c r="AB2" s="51"/>
      <c r="AC2" s="51"/>
      <c r="AD2" s="51"/>
      <c r="AE2" s="51"/>
    </row>
    <row r="3" spans="1:31" ht="18" customHeight="1" thickBot="1" x14ac:dyDescent="0.3">
      <c r="A3" s="259" t="s">
        <v>152</v>
      </c>
      <c r="B3" s="260"/>
      <c r="C3" s="260"/>
      <c r="D3" s="260"/>
      <c r="E3" s="260"/>
      <c r="F3" s="261"/>
      <c r="G3" s="256" t="s">
        <v>136</v>
      </c>
      <c r="H3" s="257"/>
      <c r="I3" s="257"/>
      <c r="J3" s="257"/>
      <c r="K3" s="257"/>
      <c r="L3" s="257" t="s">
        <v>136</v>
      </c>
      <c r="M3" s="257"/>
      <c r="N3" s="257"/>
      <c r="O3" s="257"/>
      <c r="P3" s="257"/>
      <c r="Q3" s="51"/>
      <c r="R3" s="192"/>
      <c r="S3" s="176"/>
      <c r="T3" s="51"/>
      <c r="U3" s="51"/>
      <c r="V3" s="51"/>
      <c r="W3" s="51"/>
      <c r="X3" s="51"/>
      <c r="Y3" s="51"/>
      <c r="Z3" s="51"/>
      <c r="AA3" s="51"/>
      <c r="AB3" s="51"/>
      <c r="AC3" s="51"/>
      <c r="AD3" s="51"/>
      <c r="AE3" s="51"/>
    </row>
    <row r="4" spans="1:31" ht="60" customHeight="1" thickBot="1" x14ac:dyDescent="0.3">
      <c r="A4" s="217" t="s">
        <v>144</v>
      </c>
      <c r="B4" s="217" t="s">
        <v>147</v>
      </c>
      <c r="C4" s="217" t="s">
        <v>148</v>
      </c>
      <c r="D4" s="218" t="s">
        <v>177</v>
      </c>
      <c r="E4" s="218" t="s">
        <v>150</v>
      </c>
      <c r="F4" s="219" t="s">
        <v>109</v>
      </c>
      <c r="G4" s="178" t="s">
        <v>157</v>
      </c>
      <c r="H4" s="178" t="s">
        <v>158</v>
      </c>
      <c r="I4" s="178" t="s">
        <v>159</v>
      </c>
      <c r="J4" s="178" t="s">
        <v>153</v>
      </c>
      <c r="K4" s="178" t="s">
        <v>154</v>
      </c>
      <c r="L4" s="178" t="s">
        <v>157</v>
      </c>
      <c r="M4" s="178" t="s">
        <v>158</v>
      </c>
      <c r="N4" s="178" t="s">
        <v>159</v>
      </c>
      <c r="O4" s="178" t="s">
        <v>153</v>
      </c>
      <c r="P4" s="178" t="s">
        <v>154</v>
      </c>
      <c r="Q4" s="177"/>
      <c r="R4" s="193" t="s">
        <v>61</v>
      </c>
      <c r="S4" s="201" t="str">
        <f>Results!E9</f>
        <v>20-pay</v>
      </c>
      <c r="T4" s="177"/>
      <c r="U4" s="177"/>
      <c r="V4" s="177"/>
      <c r="W4" s="177"/>
      <c r="X4" s="175"/>
      <c r="Y4" s="177"/>
      <c r="Z4" s="177"/>
      <c r="AA4" s="51"/>
      <c r="AB4" s="51"/>
      <c r="AC4" s="51"/>
      <c r="AD4" s="51"/>
      <c r="AE4" s="51"/>
    </row>
    <row r="5" spans="1:31" ht="15.75" x14ac:dyDescent="0.25">
      <c r="A5" s="207">
        <v>1999</v>
      </c>
      <c r="B5" s="207">
        <v>2016</v>
      </c>
      <c r="C5" s="208">
        <v>2022</v>
      </c>
      <c r="D5" s="209">
        <f>2016-A5</f>
        <v>17</v>
      </c>
      <c r="E5" s="209">
        <f>IF($S$8-D5&lt;=0,0,$S$8-D5)</f>
        <v>1</v>
      </c>
      <c r="F5" s="210">
        <f>D5+E5</f>
        <v>18</v>
      </c>
      <c r="G5" s="179">
        <v>0.25</v>
      </c>
      <c r="H5" s="179">
        <v>0.25</v>
      </c>
      <c r="I5" s="179">
        <v>0.25</v>
      </c>
      <c r="J5" s="179">
        <v>0.15</v>
      </c>
      <c r="K5" s="179">
        <v>0.1</v>
      </c>
      <c r="L5" s="179">
        <v>0.2</v>
      </c>
      <c r="M5" s="179">
        <v>0.2</v>
      </c>
      <c r="N5" s="179">
        <v>0.2</v>
      </c>
      <c r="O5" s="179">
        <v>0.1</v>
      </c>
      <c r="P5" s="179">
        <v>0.05</v>
      </c>
      <c r="Q5" s="175"/>
      <c r="R5" s="194" t="s">
        <v>62</v>
      </c>
      <c r="S5" s="202">
        <f>Results!E7</f>
        <v>25659</v>
      </c>
      <c r="T5" s="175"/>
      <c r="U5" s="182" t="s">
        <v>138</v>
      </c>
      <c r="V5" s="183">
        <v>38613</v>
      </c>
      <c r="W5" s="175" t="b">
        <f>S6&lt;V5</f>
        <v>1</v>
      </c>
      <c r="X5" s="175"/>
      <c r="Y5" s="175"/>
      <c r="Z5" s="175"/>
      <c r="AA5" s="51"/>
      <c r="AB5" s="51"/>
      <c r="AC5" s="51"/>
      <c r="AD5" s="51"/>
      <c r="AE5" s="51"/>
    </row>
    <row r="6" spans="1:31" ht="15.75" x14ac:dyDescent="0.25">
      <c r="A6" s="207">
        <v>2000</v>
      </c>
      <c r="B6" s="207">
        <v>2016</v>
      </c>
      <c r="C6" s="208">
        <v>2022</v>
      </c>
      <c r="D6" s="209">
        <f t="shared" ref="D6:D11" si="0">2016-A6</f>
        <v>16</v>
      </c>
      <c r="E6" s="209">
        <f t="shared" ref="E6:E21" si="1">IF($S$8-D6&lt;=0,0,$S$8-D6)</f>
        <v>2</v>
      </c>
      <c r="F6" s="210">
        <f t="shared" ref="F6:F11" si="2">D6+E6</f>
        <v>18</v>
      </c>
      <c r="G6" s="179">
        <v>0.25</v>
      </c>
      <c r="H6" s="179">
        <v>0.25</v>
      </c>
      <c r="I6" s="179">
        <v>0.25</v>
      </c>
      <c r="J6" s="179">
        <v>0.15</v>
      </c>
      <c r="K6" s="179">
        <v>0.1</v>
      </c>
      <c r="L6" s="179">
        <v>0.2</v>
      </c>
      <c r="M6" s="179">
        <v>0.2</v>
      </c>
      <c r="N6" s="179">
        <v>0.2</v>
      </c>
      <c r="O6" s="179">
        <v>0.1</v>
      </c>
      <c r="P6" s="179">
        <v>0.05</v>
      </c>
      <c r="Q6" s="175"/>
      <c r="R6" s="194" t="s">
        <v>60</v>
      </c>
      <c r="S6" s="206">
        <f>Results!E8</f>
        <v>38085</v>
      </c>
      <c r="T6" s="175"/>
      <c r="U6" s="184" t="s">
        <v>137</v>
      </c>
      <c r="V6" s="185">
        <v>41614</v>
      </c>
      <c r="W6" s="175" t="b">
        <f>S6&lt;V6</f>
        <v>1</v>
      </c>
      <c r="X6" s="175"/>
      <c r="Y6" s="175"/>
      <c r="Z6" s="175"/>
      <c r="AA6" s="51"/>
      <c r="AB6" s="51"/>
      <c r="AC6" s="51"/>
      <c r="AD6" s="51"/>
      <c r="AE6" s="51"/>
    </row>
    <row r="7" spans="1:31" ht="16.5" thickBot="1" x14ac:dyDescent="0.3">
      <c r="A7" s="207">
        <v>2001</v>
      </c>
      <c r="B7" s="207">
        <v>2016</v>
      </c>
      <c r="C7" s="208">
        <v>2022</v>
      </c>
      <c r="D7" s="209">
        <f t="shared" si="0"/>
        <v>15</v>
      </c>
      <c r="E7" s="209">
        <f t="shared" si="1"/>
        <v>3</v>
      </c>
      <c r="F7" s="210">
        <f t="shared" si="2"/>
        <v>18</v>
      </c>
      <c r="G7" s="179">
        <v>0.25</v>
      </c>
      <c r="H7" s="179">
        <v>0.25</v>
      </c>
      <c r="I7" s="179">
        <v>0.25</v>
      </c>
      <c r="J7" s="179">
        <v>0.15</v>
      </c>
      <c r="K7" s="179">
        <v>0.1</v>
      </c>
      <c r="L7" s="179">
        <v>0.2</v>
      </c>
      <c r="M7" s="179">
        <v>0.2</v>
      </c>
      <c r="N7" s="179">
        <v>0.2</v>
      </c>
      <c r="O7" s="179">
        <v>0.1</v>
      </c>
      <c r="P7" s="179">
        <v>0.05</v>
      </c>
      <c r="Q7" s="175"/>
      <c r="R7" s="194" t="s">
        <v>107</v>
      </c>
      <c r="S7" s="202">
        <f>Results!E16</f>
        <v>44659</v>
      </c>
      <c r="T7" s="175"/>
      <c r="U7" s="186" t="s">
        <v>139</v>
      </c>
      <c r="V7" s="187"/>
      <c r="W7" s="175"/>
      <c r="X7" s="175"/>
      <c r="Y7" s="175"/>
      <c r="Z7" s="175"/>
      <c r="AA7" s="51"/>
      <c r="AB7" s="51"/>
      <c r="AC7" s="51"/>
      <c r="AD7" s="51"/>
      <c r="AE7" s="51"/>
    </row>
    <row r="8" spans="1:31" ht="15.75" customHeight="1" x14ac:dyDescent="0.25">
      <c r="A8" s="207">
        <v>2002</v>
      </c>
      <c r="B8" s="207">
        <v>2016</v>
      </c>
      <c r="C8" s="208">
        <v>2022</v>
      </c>
      <c r="D8" s="209">
        <f t="shared" si="0"/>
        <v>14</v>
      </c>
      <c r="E8" s="209">
        <f t="shared" si="1"/>
        <v>4</v>
      </c>
      <c r="F8" s="210">
        <f t="shared" si="2"/>
        <v>18</v>
      </c>
      <c r="G8" s="179">
        <v>0.25</v>
      </c>
      <c r="H8" s="179">
        <v>0.25</v>
      </c>
      <c r="I8" s="179">
        <v>0.25</v>
      </c>
      <c r="J8" s="179">
        <v>0.15</v>
      </c>
      <c r="K8" s="179">
        <v>0.1</v>
      </c>
      <c r="L8" s="179">
        <v>0.2</v>
      </c>
      <c r="M8" s="179">
        <v>0.2</v>
      </c>
      <c r="N8" s="179">
        <v>0.2</v>
      </c>
      <c r="O8" s="179">
        <v>0.1</v>
      </c>
      <c r="P8" s="179">
        <v>0.05</v>
      </c>
      <c r="Q8" s="175"/>
      <c r="R8" s="195" t="s">
        <v>109</v>
      </c>
      <c r="S8" s="203">
        <f>Results!E19</f>
        <v>18</v>
      </c>
      <c r="T8" s="180"/>
      <c r="U8" s="175"/>
      <c r="V8" s="175"/>
      <c r="W8" s="175"/>
      <c r="X8" s="175"/>
      <c r="Y8" s="175"/>
      <c r="Z8" s="175"/>
      <c r="AA8" s="51"/>
      <c r="AB8" s="51"/>
      <c r="AC8" s="51"/>
      <c r="AD8" s="51"/>
      <c r="AE8" s="51"/>
    </row>
    <row r="9" spans="1:31" ht="16.5" thickBot="1" x14ac:dyDescent="0.3">
      <c r="A9" s="207">
        <v>2003</v>
      </c>
      <c r="B9" s="207">
        <v>2016</v>
      </c>
      <c r="C9" s="208">
        <v>2022</v>
      </c>
      <c r="D9" s="209">
        <f t="shared" si="0"/>
        <v>13</v>
      </c>
      <c r="E9" s="209">
        <f t="shared" si="1"/>
        <v>5</v>
      </c>
      <c r="F9" s="210">
        <f t="shared" si="2"/>
        <v>18</v>
      </c>
      <c r="G9" s="179">
        <v>0.25</v>
      </c>
      <c r="H9" s="179">
        <v>0.25</v>
      </c>
      <c r="I9" s="179">
        <v>0.25</v>
      </c>
      <c r="J9" s="179">
        <v>0.15</v>
      </c>
      <c r="K9" s="179">
        <v>0.1</v>
      </c>
      <c r="L9" s="179">
        <v>0.2</v>
      </c>
      <c r="M9" s="179">
        <v>0.2</v>
      </c>
      <c r="N9" s="179">
        <v>0.2</v>
      </c>
      <c r="O9" s="179">
        <v>0.1</v>
      </c>
      <c r="P9" s="179">
        <v>0.05</v>
      </c>
      <c r="Q9" s="175"/>
      <c r="R9" s="196" t="s">
        <v>73</v>
      </c>
      <c r="S9" s="204">
        <f>Results!E10</f>
        <v>1000</v>
      </c>
      <c r="T9" s="175"/>
      <c r="U9" s="175"/>
      <c r="V9" s="181"/>
      <c r="W9" s="175"/>
      <c r="X9" s="175"/>
      <c r="Y9" s="175"/>
      <c r="Z9" s="175"/>
      <c r="AA9" s="51"/>
      <c r="AB9" s="51"/>
      <c r="AC9" s="51"/>
      <c r="AD9" s="51"/>
      <c r="AE9" s="51"/>
    </row>
    <row r="10" spans="1:31" ht="15.75" thickBot="1" x14ac:dyDescent="0.3">
      <c r="A10" s="207">
        <v>2004</v>
      </c>
      <c r="B10" s="207">
        <v>2016</v>
      </c>
      <c r="C10" s="208">
        <v>2022</v>
      </c>
      <c r="D10" s="209">
        <f t="shared" si="0"/>
        <v>12</v>
      </c>
      <c r="E10" s="209">
        <f t="shared" si="1"/>
        <v>6</v>
      </c>
      <c r="F10" s="210">
        <f t="shared" si="2"/>
        <v>18</v>
      </c>
      <c r="G10" s="179">
        <v>0.25</v>
      </c>
      <c r="H10" s="179">
        <v>0.25</v>
      </c>
      <c r="I10" s="179">
        <v>0.25</v>
      </c>
      <c r="J10" s="179">
        <v>0.15</v>
      </c>
      <c r="K10" s="179">
        <v>0.1</v>
      </c>
      <c r="L10" s="179">
        <v>0.2</v>
      </c>
      <c r="M10" s="179">
        <v>0.2</v>
      </c>
      <c r="N10" s="179">
        <v>0.2</v>
      </c>
      <c r="O10" s="179">
        <v>0.1</v>
      </c>
      <c r="P10" s="179">
        <v>0.05</v>
      </c>
      <c r="Q10" s="175"/>
      <c r="R10" s="197"/>
      <c r="S10" s="205"/>
      <c r="T10" s="175"/>
      <c r="U10" s="175"/>
      <c r="V10" s="175"/>
      <c r="W10" s="175"/>
      <c r="X10" s="175"/>
      <c r="Y10" s="175"/>
      <c r="Z10" s="175"/>
      <c r="AA10" s="51"/>
      <c r="AB10" s="51"/>
      <c r="AC10" s="51"/>
      <c r="AD10" s="51"/>
      <c r="AE10" s="51"/>
    </row>
    <row r="11" spans="1:31" ht="15.75" thickBot="1" x14ac:dyDescent="0.3">
      <c r="A11" s="221">
        <v>2005</v>
      </c>
      <c r="B11" s="221">
        <v>2016</v>
      </c>
      <c r="C11" s="222">
        <v>2022</v>
      </c>
      <c r="D11" s="223">
        <f t="shared" si="0"/>
        <v>11</v>
      </c>
      <c r="E11" s="223">
        <f t="shared" si="1"/>
        <v>7</v>
      </c>
      <c r="F11" s="224">
        <f t="shared" si="2"/>
        <v>18</v>
      </c>
      <c r="G11" s="179">
        <v>0.25</v>
      </c>
      <c r="H11" s="179">
        <v>0.25</v>
      </c>
      <c r="I11" s="179">
        <v>0.25</v>
      </c>
      <c r="J11" s="179">
        <v>0.15</v>
      </c>
      <c r="K11" s="179">
        <v>0.1</v>
      </c>
      <c r="L11" s="179">
        <v>0.2</v>
      </c>
      <c r="M11" s="179">
        <v>0.2</v>
      </c>
      <c r="N11" s="179">
        <v>0.2</v>
      </c>
      <c r="O11" s="179">
        <v>0.1</v>
      </c>
      <c r="P11" s="179">
        <v>0.05</v>
      </c>
      <c r="Q11" s="175"/>
      <c r="R11" s="198" t="s">
        <v>136</v>
      </c>
      <c r="S11" s="188">
        <f>DATEDIF(S5,S6,"y")</f>
        <v>34</v>
      </c>
      <c r="T11" s="175"/>
      <c r="U11" s="175"/>
      <c r="V11" s="175"/>
      <c r="W11" s="175"/>
      <c r="X11" s="175"/>
      <c r="Y11" s="175"/>
      <c r="Z11" s="175"/>
      <c r="AA11" s="51"/>
      <c r="AB11" s="51"/>
      <c r="AC11" s="51"/>
      <c r="AD11" s="51"/>
      <c r="AE11" s="51"/>
    </row>
    <row r="12" spans="1:31" ht="15.75" thickBot="1" x14ac:dyDescent="0.3">
      <c r="A12" s="262" t="s">
        <v>151</v>
      </c>
      <c r="B12" s="263"/>
      <c r="C12" s="263"/>
      <c r="D12" s="263"/>
      <c r="E12" s="263"/>
      <c r="F12" s="264"/>
      <c r="G12" s="220" t="s">
        <v>157</v>
      </c>
      <c r="H12" s="178" t="s">
        <v>158</v>
      </c>
      <c r="I12" s="178" t="s">
        <v>159</v>
      </c>
      <c r="J12" s="178" t="s">
        <v>153</v>
      </c>
      <c r="K12" s="178" t="s">
        <v>154</v>
      </c>
      <c r="L12" s="178" t="s">
        <v>157</v>
      </c>
      <c r="M12" s="178" t="s">
        <v>158</v>
      </c>
      <c r="N12" s="178" t="s">
        <v>159</v>
      </c>
      <c r="O12" s="178" t="s">
        <v>153</v>
      </c>
      <c r="P12" s="178" t="s">
        <v>154</v>
      </c>
      <c r="Q12" s="175"/>
      <c r="R12" s="199" t="s">
        <v>160</v>
      </c>
      <c r="S12" s="189" t="str">
        <f>IF(W5=TRUE,U5,IF(W6=TRUE,U6,U7))</f>
        <v>Clarica</v>
      </c>
      <c r="T12" s="175"/>
      <c r="U12" s="175"/>
      <c r="V12" s="175"/>
      <c r="W12" s="175"/>
      <c r="X12" s="175"/>
      <c r="Y12" s="175"/>
      <c r="Z12" s="175"/>
      <c r="AA12" s="51"/>
      <c r="AB12" s="51"/>
      <c r="AC12" s="51"/>
      <c r="AD12" s="51"/>
      <c r="AE12" s="51"/>
    </row>
    <row r="13" spans="1:31" x14ac:dyDescent="0.25">
      <c r="A13" s="225">
        <v>2005</v>
      </c>
      <c r="B13" s="225">
        <v>2016</v>
      </c>
      <c r="C13" s="226">
        <v>2022</v>
      </c>
      <c r="D13" s="227">
        <f>2016-A13</f>
        <v>11</v>
      </c>
      <c r="E13" s="227">
        <f t="shared" si="1"/>
        <v>7</v>
      </c>
      <c r="F13" s="228">
        <f>D13+E13</f>
        <v>18</v>
      </c>
      <c r="G13" s="179">
        <v>0.15</v>
      </c>
      <c r="H13" s="179">
        <v>0.1</v>
      </c>
      <c r="I13" s="179">
        <v>0.05</v>
      </c>
      <c r="J13" s="179">
        <v>0.05</v>
      </c>
      <c r="K13" s="179">
        <v>0.01</v>
      </c>
      <c r="L13" s="179">
        <v>0.1</v>
      </c>
      <c r="M13" s="179">
        <v>0.1</v>
      </c>
      <c r="N13" s="179">
        <v>0.1</v>
      </c>
      <c r="O13" s="179">
        <v>0.05</v>
      </c>
      <c r="P13" s="179">
        <v>0.01</v>
      </c>
      <c r="Q13" s="175"/>
      <c r="R13" s="199" t="s">
        <v>163</v>
      </c>
      <c r="S13" s="189" t="str">
        <f>IF(Results!E9&lt;&gt;"Lifetime","Limited Pay","Life Pay")</f>
        <v>Limited Pay</v>
      </c>
      <c r="T13" s="175"/>
      <c r="U13" s="175"/>
      <c r="V13" s="175"/>
      <c r="W13" s="175"/>
      <c r="X13" s="175"/>
      <c r="Y13" s="175"/>
      <c r="Z13" s="175"/>
      <c r="AA13" s="51"/>
      <c r="AB13" s="51"/>
      <c r="AC13" s="51"/>
      <c r="AD13" s="51"/>
      <c r="AE13" s="51"/>
    </row>
    <row r="14" spans="1:31" x14ac:dyDescent="0.25">
      <c r="A14" s="207">
        <v>2006</v>
      </c>
      <c r="B14" s="207">
        <v>2016</v>
      </c>
      <c r="C14" s="208">
        <v>2022</v>
      </c>
      <c r="D14" s="209">
        <f t="shared" ref="D14:D21" si="3">2016-A14</f>
        <v>10</v>
      </c>
      <c r="E14" s="209">
        <f t="shared" si="1"/>
        <v>8</v>
      </c>
      <c r="F14" s="210">
        <f t="shared" ref="F14:F21" si="4">D14+E14</f>
        <v>18</v>
      </c>
      <c r="G14" s="179">
        <v>0.15</v>
      </c>
      <c r="H14" s="179">
        <v>0.1</v>
      </c>
      <c r="I14" s="179">
        <v>0.05</v>
      </c>
      <c r="J14" s="179">
        <v>0.05</v>
      </c>
      <c r="K14" s="179">
        <v>0.01</v>
      </c>
      <c r="L14" s="179">
        <v>0.1</v>
      </c>
      <c r="M14" s="179">
        <v>0.1</v>
      </c>
      <c r="N14" s="179">
        <v>0.1</v>
      </c>
      <c r="O14" s="179">
        <v>0.05</v>
      </c>
      <c r="P14" s="179">
        <v>0.01</v>
      </c>
      <c r="Q14" s="175"/>
      <c r="R14" s="199" t="s">
        <v>144</v>
      </c>
      <c r="S14" s="189">
        <f>YEAR(S6)</f>
        <v>2004</v>
      </c>
      <c r="T14" s="175"/>
      <c r="U14" s="175"/>
      <c r="V14" s="175"/>
      <c r="W14" s="175"/>
      <c r="X14" s="175"/>
      <c r="Y14" s="175"/>
      <c r="Z14" s="175"/>
      <c r="AA14" s="51"/>
      <c r="AB14" s="51"/>
      <c r="AC14" s="51"/>
      <c r="AD14" s="51"/>
      <c r="AE14" s="51"/>
    </row>
    <row r="15" spans="1:31" x14ac:dyDescent="0.25">
      <c r="A15" s="207">
        <v>2007</v>
      </c>
      <c r="B15" s="207">
        <v>2016</v>
      </c>
      <c r="C15" s="208">
        <v>2022</v>
      </c>
      <c r="D15" s="209">
        <f t="shared" si="3"/>
        <v>9</v>
      </c>
      <c r="E15" s="209">
        <f t="shared" si="1"/>
        <v>9</v>
      </c>
      <c r="F15" s="210">
        <f t="shared" si="4"/>
        <v>18</v>
      </c>
      <c r="G15" s="179">
        <v>0.15</v>
      </c>
      <c r="H15" s="179">
        <v>0.1</v>
      </c>
      <c r="I15" s="179">
        <v>0.05</v>
      </c>
      <c r="J15" s="179">
        <v>0.05</v>
      </c>
      <c r="K15" s="179">
        <v>0.01</v>
      </c>
      <c r="L15" s="179">
        <v>0.1</v>
      </c>
      <c r="M15" s="179">
        <v>0.1</v>
      </c>
      <c r="N15" s="179">
        <v>0.1</v>
      </c>
      <c r="O15" s="179">
        <v>0.05</v>
      </c>
      <c r="P15" s="179">
        <v>0.01</v>
      </c>
      <c r="Q15" s="51"/>
      <c r="R15" s="199" t="s">
        <v>149</v>
      </c>
      <c r="S15" s="189">
        <f>VLOOKUP(S14,A4:E31,4,FALSE)</f>
        <v>12</v>
      </c>
      <c r="T15" s="51"/>
      <c r="U15" s="51"/>
      <c r="V15" s="51"/>
      <c r="W15" s="51"/>
      <c r="X15" s="51"/>
      <c r="Y15" s="51"/>
      <c r="Z15" s="51"/>
      <c r="AA15" s="51"/>
      <c r="AB15" s="51"/>
      <c r="AC15" s="51"/>
      <c r="AD15" s="51"/>
      <c r="AE15" s="51"/>
    </row>
    <row r="16" spans="1:31" x14ac:dyDescent="0.25">
      <c r="A16" s="207">
        <v>2008</v>
      </c>
      <c r="B16" s="207">
        <v>2016</v>
      </c>
      <c r="C16" s="208">
        <v>2022</v>
      </c>
      <c r="D16" s="209">
        <f t="shared" si="3"/>
        <v>8</v>
      </c>
      <c r="E16" s="209">
        <f t="shared" si="1"/>
        <v>10</v>
      </c>
      <c r="F16" s="210">
        <f t="shared" si="4"/>
        <v>18</v>
      </c>
      <c r="G16" s="179">
        <v>0.15</v>
      </c>
      <c r="H16" s="179">
        <v>0.1</v>
      </c>
      <c r="I16" s="179">
        <v>0.05</v>
      </c>
      <c r="J16" s="179">
        <v>0.05</v>
      </c>
      <c r="K16" s="179">
        <v>0.01</v>
      </c>
      <c r="L16" s="179">
        <v>0.1</v>
      </c>
      <c r="M16" s="179">
        <v>0.1</v>
      </c>
      <c r="N16" s="179">
        <v>0.1</v>
      </c>
      <c r="O16" s="179">
        <v>0.05</v>
      </c>
      <c r="P16" s="179">
        <v>0.01</v>
      </c>
      <c r="Q16" s="51"/>
      <c r="R16" s="199" t="s">
        <v>169</v>
      </c>
      <c r="S16" s="189">
        <f>IF(S12="Sun 2013",0,VLOOKUP(S11,'Multiplier Table'!$A$1:$E$61,MATCH(S22,'Multiplier Table'!$B$1:$E$1,0)+1))</f>
        <v>0.25</v>
      </c>
      <c r="T16" s="51"/>
      <c r="U16" s="51"/>
      <c r="V16" s="51"/>
      <c r="W16" s="51"/>
      <c r="X16" s="51"/>
      <c r="Y16" s="51"/>
      <c r="Z16" s="51"/>
      <c r="AA16" s="51"/>
      <c r="AB16" s="51"/>
      <c r="AC16" s="51"/>
      <c r="AD16" s="51"/>
      <c r="AE16" s="51"/>
    </row>
    <row r="17" spans="1:31" x14ac:dyDescent="0.25">
      <c r="A17" s="207">
        <v>2009</v>
      </c>
      <c r="B17" s="207">
        <v>2016</v>
      </c>
      <c r="C17" s="208">
        <v>2022</v>
      </c>
      <c r="D17" s="209">
        <f t="shared" si="3"/>
        <v>7</v>
      </c>
      <c r="E17" s="209">
        <f t="shared" si="1"/>
        <v>11</v>
      </c>
      <c r="F17" s="210">
        <f t="shared" si="4"/>
        <v>18</v>
      </c>
      <c r="G17" s="179">
        <v>0.15</v>
      </c>
      <c r="H17" s="179">
        <v>0.1</v>
      </c>
      <c r="I17" s="179">
        <v>0.05</v>
      </c>
      <c r="J17" s="179">
        <v>0.05</v>
      </c>
      <c r="K17" s="179">
        <v>0.01</v>
      </c>
      <c r="L17" s="179">
        <v>0.1</v>
      </c>
      <c r="M17" s="179">
        <v>0.1</v>
      </c>
      <c r="N17" s="179">
        <v>0.1</v>
      </c>
      <c r="O17" s="179">
        <v>0.05</v>
      </c>
      <c r="P17" s="179">
        <v>0.01</v>
      </c>
      <c r="Q17" s="51"/>
      <c r="R17" s="199" t="s">
        <v>170</v>
      </c>
      <c r="S17" s="189">
        <f>S9/(1+S16)</f>
        <v>800</v>
      </c>
      <c r="T17" s="51"/>
      <c r="U17" s="51"/>
      <c r="V17" s="51"/>
      <c r="W17" s="51"/>
      <c r="X17" s="51"/>
      <c r="Y17" s="51"/>
      <c r="Z17" s="51"/>
      <c r="AA17" s="51"/>
      <c r="AB17" s="51"/>
      <c r="AC17" s="51"/>
      <c r="AD17" s="51"/>
      <c r="AE17" s="51"/>
    </row>
    <row r="18" spans="1:31" x14ac:dyDescent="0.25">
      <c r="A18" s="207">
        <v>2010</v>
      </c>
      <c r="B18" s="207">
        <v>2016</v>
      </c>
      <c r="C18" s="208">
        <v>2022</v>
      </c>
      <c r="D18" s="209">
        <f t="shared" si="3"/>
        <v>6</v>
      </c>
      <c r="E18" s="209">
        <f t="shared" si="1"/>
        <v>12</v>
      </c>
      <c r="F18" s="210">
        <f t="shared" si="4"/>
        <v>18</v>
      </c>
      <c r="G18" s="179">
        <v>0.15</v>
      </c>
      <c r="H18" s="179">
        <v>0.1</v>
      </c>
      <c r="I18" s="179">
        <v>0.05</v>
      </c>
      <c r="J18" s="179">
        <v>0.05</v>
      </c>
      <c r="K18" s="179">
        <v>0.01</v>
      </c>
      <c r="L18" s="179">
        <v>0.1</v>
      </c>
      <c r="M18" s="179">
        <v>0.1</v>
      </c>
      <c r="N18" s="179">
        <v>0.1</v>
      </c>
      <c r="O18" s="179">
        <v>0.05</v>
      </c>
      <c r="P18" s="179">
        <v>0.01</v>
      </c>
      <c r="Q18" s="51"/>
      <c r="R18" s="199" t="s">
        <v>161</v>
      </c>
      <c r="S18" s="189">
        <f>S17*S15</f>
        <v>9600</v>
      </c>
      <c r="T18" s="51"/>
      <c r="U18" s="51"/>
      <c r="V18" s="51"/>
      <c r="W18" s="51"/>
      <c r="X18" s="51"/>
      <c r="Y18" s="51"/>
      <c r="Z18" s="51"/>
      <c r="AA18" s="51"/>
      <c r="AB18" s="51"/>
      <c r="AC18" s="51"/>
      <c r="AD18" s="51"/>
      <c r="AE18" s="51"/>
    </row>
    <row r="19" spans="1:31" x14ac:dyDescent="0.25">
      <c r="A19" s="207">
        <v>2011</v>
      </c>
      <c r="B19" s="207">
        <v>2016</v>
      </c>
      <c r="C19" s="208">
        <v>2022</v>
      </c>
      <c r="D19" s="209">
        <f t="shared" si="3"/>
        <v>5</v>
      </c>
      <c r="E19" s="209">
        <f t="shared" si="1"/>
        <v>13</v>
      </c>
      <c r="F19" s="210">
        <f t="shared" si="4"/>
        <v>18</v>
      </c>
      <c r="G19" s="179">
        <v>0.15</v>
      </c>
      <c r="H19" s="179">
        <v>0.1</v>
      </c>
      <c r="I19" s="179">
        <v>0.05</v>
      </c>
      <c r="J19" s="179">
        <v>0.05</v>
      </c>
      <c r="K19" s="179">
        <v>0.01</v>
      </c>
      <c r="L19" s="179">
        <v>0.1</v>
      </c>
      <c r="M19" s="179">
        <v>0.1</v>
      </c>
      <c r="N19" s="179">
        <v>0.1</v>
      </c>
      <c r="O19" s="179">
        <v>0.05</v>
      </c>
      <c r="P19" s="179">
        <v>0.01</v>
      </c>
      <c r="R19" s="199" t="s">
        <v>150</v>
      </c>
      <c r="S19" s="189">
        <f>VLOOKUP(S14,A4:E31,5,FALSE)</f>
        <v>6</v>
      </c>
    </row>
    <row r="20" spans="1:31" ht="15.75" thickBot="1" x14ac:dyDescent="0.3">
      <c r="A20" s="207">
        <v>2012</v>
      </c>
      <c r="B20" s="207">
        <v>2017</v>
      </c>
      <c r="C20" s="211">
        <f t="shared" ref="C20:C21" si="5">B20+5</f>
        <v>2022</v>
      </c>
      <c r="D20" s="209">
        <f t="shared" si="3"/>
        <v>4</v>
      </c>
      <c r="E20" s="209">
        <f t="shared" si="1"/>
        <v>14</v>
      </c>
      <c r="F20" s="210">
        <f t="shared" si="4"/>
        <v>18</v>
      </c>
      <c r="G20" s="179">
        <v>0.15</v>
      </c>
      <c r="H20" s="179">
        <v>0.1</v>
      </c>
      <c r="I20" s="179">
        <v>0.05</v>
      </c>
      <c r="J20" s="179">
        <v>0.05</v>
      </c>
      <c r="K20" s="179">
        <v>0.01</v>
      </c>
      <c r="L20" s="179">
        <v>0.1</v>
      </c>
      <c r="M20" s="179">
        <v>0.1</v>
      </c>
      <c r="N20" s="179">
        <v>0.1</v>
      </c>
      <c r="O20" s="179">
        <v>0.05</v>
      </c>
      <c r="P20" s="179">
        <v>0.01</v>
      </c>
      <c r="R20" s="200" t="s">
        <v>162</v>
      </c>
      <c r="S20" s="190">
        <f>S9*S19</f>
        <v>6000</v>
      </c>
      <c r="T20" t="s">
        <v>176</v>
      </c>
    </row>
    <row r="21" spans="1:31" ht="15.75" thickBot="1" x14ac:dyDescent="0.3">
      <c r="A21" s="207">
        <v>2013</v>
      </c>
      <c r="B21" s="207">
        <v>2018</v>
      </c>
      <c r="C21" s="211">
        <f t="shared" si="5"/>
        <v>2023</v>
      </c>
      <c r="D21" s="209">
        <f t="shared" si="3"/>
        <v>3</v>
      </c>
      <c r="E21" s="209">
        <f t="shared" si="1"/>
        <v>15</v>
      </c>
      <c r="F21" s="210">
        <f t="shared" si="4"/>
        <v>18</v>
      </c>
      <c r="G21" s="179">
        <v>0.15</v>
      </c>
      <c r="H21" s="179">
        <v>0.1</v>
      </c>
      <c r="I21" s="179">
        <v>0.05</v>
      </c>
      <c r="J21" s="179">
        <v>0.05</v>
      </c>
      <c r="K21" s="179">
        <v>0.01</v>
      </c>
      <c r="L21" s="179">
        <v>0.1</v>
      </c>
      <c r="M21" s="179">
        <v>0.1</v>
      </c>
      <c r="N21" s="179">
        <v>0.1</v>
      </c>
      <c r="O21" s="179">
        <v>0.05</v>
      </c>
      <c r="P21" s="179">
        <v>0.01</v>
      </c>
      <c r="R21" s="200" t="s">
        <v>171</v>
      </c>
      <c r="S21" s="190">
        <f>IF(S7="Policy is Paid Up",S9*S23,S18+S20)</f>
        <v>15600</v>
      </c>
      <c r="T21">
        <f>S9*S8</f>
        <v>18000</v>
      </c>
    </row>
    <row r="22" spans="1:31" x14ac:dyDescent="0.25">
      <c r="A22" s="255" t="s">
        <v>139</v>
      </c>
      <c r="B22" s="255"/>
      <c r="C22" s="255"/>
      <c r="D22" s="255"/>
      <c r="E22" s="255"/>
      <c r="F22" s="255"/>
      <c r="R22" s="191" t="s">
        <v>175</v>
      </c>
      <c r="S22" s="176" t="str">
        <f>S12&amp; " "&amp;S13</f>
        <v>Clarica Limited Pay</v>
      </c>
    </row>
    <row r="23" spans="1:31" x14ac:dyDescent="0.25">
      <c r="A23" s="212">
        <v>2013</v>
      </c>
      <c r="B23" s="207" t="s">
        <v>167</v>
      </c>
      <c r="C23" s="208"/>
      <c r="D23" s="209">
        <f>F23</f>
        <v>18</v>
      </c>
      <c r="E23" s="209">
        <v>0</v>
      </c>
      <c r="F23" s="228">
        <f>$S$8</f>
        <v>18</v>
      </c>
      <c r="R23" s="191" t="s">
        <v>172</v>
      </c>
      <c r="S23" s="176">
        <f>IF(AND(S7="PolicyIs Paid Up",S4="20-pay"),20,15)</f>
        <v>15</v>
      </c>
    </row>
    <row r="24" spans="1:31" x14ac:dyDescent="0.25">
      <c r="A24" s="213">
        <v>2014</v>
      </c>
      <c r="B24" s="207" t="s">
        <v>167</v>
      </c>
      <c r="C24" s="208"/>
      <c r="D24" s="209">
        <f t="shared" ref="D24:D31" si="6">F24</f>
        <v>18</v>
      </c>
      <c r="E24" s="209">
        <v>0</v>
      </c>
      <c r="F24" s="210">
        <f t="shared" ref="F24:F31" si="7">$S$8</f>
        <v>18</v>
      </c>
    </row>
    <row r="25" spans="1:31" x14ac:dyDescent="0.25">
      <c r="A25" s="213">
        <v>2015</v>
      </c>
      <c r="B25" s="207" t="s">
        <v>167</v>
      </c>
      <c r="C25" s="208"/>
      <c r="D25" s="209">
        <f t="shared" si="6"/>
        <v>18</v>
      </c>
      <c r="E25" s="209">
        <v>0</v>
      </c>
      <c r="F25" s="210">
        <f t="shared" si="7"/>
        <v>18</v>
      </c>
    </row>
    <row r="26" spans="1:31" x14ac:dyDescent="0.25">
      <c r="A26" s="213">
        <v>2016</v>
      </c>
      <c r="B26" s="207" t="s">
        <v>167</v>
      </c>
      <c r="C26" s="208"/>
      <c r="D26" s="209">
        <f t="shared" si="6"/>
        <v>18</v>
      </c>
      <c r="E26" s="209">
        <v>0</v>
      </c>
      <c r="F26" s="210">
        <f t="shared" si="7"/>
        <v>18</v>
      </c>
    </row>
    <row r="27" spans="1:31" x14ac:dyDescent="0.25">
      <c r="A27" s="213">
        <v>2017</v>
      </c>
      <c r="B27" s="207" t="s">
        <v>167</v>
      </c>
      <c r="C27" s="208"/>
      <c r="D27" s="209">
        <f t="shared" si="6"/>
        <v>18</v>
      </c>
      <c r="E27" s="209">
        <v>0</v>
      </c>
      <c r="F27" s="210">
        <f t="shared" si="7"/>
        <v>18</v>
      </c>
    </row>
    <row r="28" spans="1:31" x14ac:dyDescent="0.25">
      <c r="A28" s="213">
        <v>2018</v>
      </c>
      <c r="B28" s="207" t="s">
        <v>167</v>
      </c>
      <c r="C28" s="208"/>
      <c r="D28" s="209">
        <f t="shared" si="6"/>
        <v>18</v>
      </c>
      <c r="E28" s="209">
        <v>0</v>
      </c>
      <c r="F28" s="210">
        <f t="shared" si="7"/>
        <v>18</v>
      </c>
    </row>
    <row r="29" spans="1:31" x14ac:dyDescent="0.25">
      <c r="A29" s="213">
        <v>2019</v>
      </c>
      <c r="B29" s="207" t="s">
        <v>167</v>
      </c>
      <c r="C29" s="208"/>
      <c r="D29" s="209">
        <f t="shared" si="6"/>
        <v>18</v>
      </c>
      <c r="E29" s="209">
        <v>0</v>
      </c>
      <c r="F29" s="210">
        <f t="shared" si="7"/>
        <v>18</v>
      </c>
    </row>
    <row r="30" spans="1:31" x14ac:dyDescent="0.25">
      <c r="A30" s="213">
        <v>2020</v>
      </c>
      <c r="B30" s="207" t="s">
        <v>167</v>
      </c>
      <c r="C30" s="211"/>
      <c r="D30" s="209">
        <f t="shared" si="6"/>
        <v>18</v>
      </c>
      <c r="E30" s="209">
        <v>0</v>
      </c>
      <c r="F30" s="210">
        <f t="shared" si="7"/>
        <v>18</v>
      </c>
    </row>
    <row r="31" spans="1:31" x14ac:dyDescent="0.25">
      <c r="A31" s="214">
        <v>2021</v>
      </c>
      <c r="B31" s="207" t="s">
        <v>167</v>
      </c>
      <c r="C31" s="211"/>
      <c r="D31" s="209">
        <f t="shared" si="6"/>
        <v>18</v>
      </c>
      <c r="E31" s="209">
        <v>0</v>
      </c>
      <c r="F31" s="210">
        <f t="shared" si="7"/>
        <v>18</v>
      </c>
    </row>
  </sheetData>
  <mergeCells count="8">
    <mergeCell ref="A22:F22"/>
    <mergeCell ref="G3:K3"/>
    <mergeCell ref="G2:K2"/>
    <mergeCell ref="G1:P1"/>
    <mergeCell ref="L2:P2"/>
    <mergeCell ref="L3:P3"/>
    <mergeCell ref="A3:F3"/>
    <mergeCell ref="A12:F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80"/>
  <sheetViews>
    <sheetView workbookViewId="0">
      <selection sqref="A1:C1"/>
    </sheetView>
  </sheetViews>
  <sheetFormatPr defaultRowHeight="15" x14ac:dyDescent="0.25"/>
  <cols>
    <col min="1" max="1" width="11.28515625" customWidth="1"/>
    <col min="2" max="2" width="20" customWidth="1"/>
    <col min="3" max="3" width="17.28515625" customWidth="1"/>
    <col min="4" max="4" width="19.42578125" customWidth="1"/>
    <col min="5" max="5" width="20" customWidth="1"/>
  </cols>
  <sheetData>
    <row r="1" spans="1:19" x14ac:dyDescent="0.25">
      <c r="A1" s="216" t="s">
        <v>136</v>
      </c>
      <c r="B1" t="s">
        <v>165</v>
      </c>
      <c r="C1" s="215" t="s">
        <v>146</v>
      </c>
      <c r="D1" s="215" t="s">
        <v>166</v>
      </c>
      <c r="E1" s="215" t="s">
        <v>168</v>
      </c>
    </row>
    <row r="2" spans="1:19" x14ac:dyDescent="0.25">
      <c r="A2">
        <v>21</v>
      </c>
      <c r="B2">
        <v>0.25</v>
      </c>
      <c r="C2">
        <v>0.2</v>
      </c>
      <c r="D2">
        <v>0.15</v>
      </c>
      <c r="E2">
        <v>0.1</v>
      </c>
    </row>
    <row r="3" spans="1:19" x14ac:dyDescent="0.25">
      <c r="A3">
        <v>22</v>
      </c>
      <c r="B3" s="215">
        <v>0.25</v>
      </c>
      <c r="C3" s="215">
        <v>0.2</v>
      </c>
      <c r="D3" s="215">
        <v>0.15</v>
      </c>
      <c r="E3" s="215">
        <v>0.1</v>
      </c>
    </row>
    <row r="4" spans="1:19" x14ac:dyDescent="0.25">
      <c r="A4" s="215">
        <v>23</v>
      </c>
      <c r="B4" s="215">
        <v>0.25</v>
      </c>
      <c r="C4" s="215">
        <v>0.2</v>
      </c>
      <c r="D4" s="215">
        <v>0.15</v>
      </c>
      <c r="E4" s="215">
        <v>0.1</v>
      </c>
    </row>
    <row r="5" spans="1:19" x14ac:dyDescent="0.25">
      <c r="A5" s="215">
        <v>24</v>
      </c>
      <c r="B5" s="215">
        <v>0.25</v>
      </c>
      <c r="C5" s="215">
        <v>0.2</v>
      </c>
      <c r="D5" s="215">
        <v>0.15</v>
      </c>
      <c r="E5" s="215">
        <v>0.1</v>
      </c>
    </row>
    <row r="6" spans="1:19" x14ac:dyDescent="0.25">
      <c r="A6" s="215">
        <v>25</v>
      </c>
      <c r="B6" s="215">
        <v>0.25</v>
      </c>
      <c r="C6" s="215">
        <v>0.2</v>
      </c>
      <c r="D6" s="215">
        <v>0.15</v>
      </c>
      <c r="E6" s="215">
        <v>0.1</v>
      </c>
    </row>
    <row r="7" spans="1:19" x14ac:dyDescent="0.25">
      <c r="A7" s="215">
        <v>26</v>
      </c>
      <c r="B7" s="215">
        <v>0.25</v>
      </c>
      <c r="C7" s="215">
        <v>0.2</v>
      </c>
      <c r="D7" s="215">
        <v>0.15</v>
      </c>
      <c r="E7" s="215">
        <v>0.1</v>
      </c>
    </row>
    <row r="8" spans="1:19" x14ac:dyDescent="0.25">
      <c r="A8" s="215">
        <v>27</v>
      </c>
      <c r="B8" s="215">
        <v>0.25</v>
      </c>
      <c r="C8" s="215">
        <v>0.2</v>
      </c>
      <c r="D8" s="215">
        <v>0.15</v>
      </c>
      <c r="E8" s="215">
        <v>0.1</v>
      </c>
    </row>
    <row r="9" spans="1:19" x14ac:dyDescent="0.25">
      <c r="A9" s="215">
        <v>28</v>
      </c>
      <c r="B9" s="215">
        <v>0.25</v>
      </c>
      <c r="C9" s="215">
        <v>0.2</v>
      </c>
      <c r="D9" s="215">
        <v>0.15</v>
      </c>
      <c r="E9" s="215">
        <v>0.1</v>
      </c>
    </row>
    <row r="10" spans="1:19" x14ac:dyDescent="0.25">
      <c r="A10" s="215">
        <v>29</v>
      </c>
      <c r="B10" s="215">
        <v>0.25</v>
      </c>
      <c r="C10" s="215">
        <v>0.2</v>
      </c>
      <c r="D10" s="215">
        <v>0.15</v>
      </c>
      <c r="E10" s="215">
        <v>0.1</v>
      </c>
    </row>
    <row r="11" spans="1:19" x14ac:dyDescent="0.25">
      <c r="A11" s="215">
        <v>30</v>
      </c>
      <c r="B11" s="215">
        <v>0.25</v>
      </c>
      <c r="C11" s="215">
        <v>0.2</v>
      </c>
      <c r="D11" s="215">
        <v>0.15</v>
      </c>
      <c r="E11" s="215">
        <v>0.1</v>
      </c>
    </row>
    <row r="12" spans="1:19" x14ac:dyDescent="0.25">
      <c r="A12" s="215">
        <v>31</v>
      </c>
      <c r="B12" s="215">
        <v>0.25</v>
      </c>
      <c r="C12" s="215">
        <v>0.2</v>
      </c>
      <c r="D12" s="215">
        <v>0.15</v>
      </c>
      <c r="E12" s="215">
        <v>0.1</v>
      </c>
    </row>
    <row r="13" spans="1:19" x14ac:dyDescent="0.25">
      <c r="A13" s="215">
        <v>32</v>
      </c>
      <c r="B13" s="215">
        <v>0.25</v>
      </c>
      <c r="C13" s="215">
        <v>0.2</v>
      </c>
      <c r="D13" s="215">
        <v>0.15</v>
      </c>
      <c r="E13" s="215">
        <v>0.1</v>
      </c>
    </row>
    <row r="14" spans="1:19" x14ac:dyDescent="0.25">
      <c r="A14" s="215">
        <v>33</v>
      </c>
      <c r="B14" s="215">
        <v>0.25</v>
      </c>
      <c r="C14" s="215">
        <v>0.2</v>
      </c>
      <c r="D14" s="215">
        <v>0.15</v>
      </c>
      <c r="E14" s="215">
        <v>0.1</v>
      </c>
    </row>
    <row r="15" spans="1:19" x14ac:dyDescent="0.25">
      <c r="A15" s="215">
        <v>34</v>
      </c>
      <c r="B15" s="215">
        <v>0.25</v>
      </c>
      <c r="C15" s="215">
        <v>0.2</v>
      </c>
      <c r="D15" s="215">
        <v>0.15</v>
      </c>
      <c r="E15" s="215">
        <v>0.1</v>
      </c>
    </row>
    <row r="16" spans="1:19" x14ac:dyDescent="0.25">
      <c r="A16" s="215">
        <v>35</v>
      </c>
      <c r="B16" s="215">
        <v>0.25</v>
      </c>
      <c r="C16" s="215">
        <v>0.2</v>
      </c>
      <c r="D16" s="215">
        <v>0.15</v>
      </c>
      <c r="E16" s="215">
        <v>0.1</v>
      </c>
      <c r="S16" t="e">
        <f>VLOOKUP(S11,'Multiplier Table'!A1:E61,MATCH($C$5,[1]MultiplierTables!$B$1:$E$1,0)+1)</f>
        <v>#N/A</v>
      </c>
    </row>
    <row r="17" spans="1:5" x14ac:dyDescent="0.25">
      <c r="A17" s="215">
        <v>36</v>
      </c>
      <c r="B17" s="215">
        <v>0.25</v>
      </c>
      <c r="C17" s="215">
        <v>0.2</v>
      </c>
      <c r="D17" s="215">
        <v>0.15</v>
      </c>
      <c r="E17" s="215">
        <v>0.1</v>
      </c>
    </row>
    <row r="18" spans="1:5" x14ac:dyDescent="0.25">
      <c r="A18" s="215">
        <v>37</v>
      </c>
      <c r="B18" s="215">
        <v>0.25</v>
      </c>
      <c r="C18" s="215">
        <v>0.2</v>
      </c>
      <c r="D18" s="215">
        <v>0.15</v>
      </c>
      <c r="E18" s="215">
        <v>0.1</v>
      </c>
    </row>
    <row r="19" spans="1:5" x14ac:dyDescent="0.25">
      <c r="A19" s="215">
        <v>38</v>
      </c>
      <c r="B19" s="215">
        <v>0.25</v>
      </c>
      <c r="C19" s="215">
        <v>0.2</v>
      </c>
      <c r="D19" s="215">
        <v>0.15</v>
      </c>
      <c r="E19" s="215">
        <v>0.1</v>
      </c>
    </row>
    <row r="20" spans="1:5" x14ac:dyDescent="0.25">
      <c r="A20" s="215">
        <v>39</v>
      </c>
      <c r="B20" s="215">
        <v>0.25</v>
      </c>
      <c r="C20" s="215">
        <v>0.2</v>
      </c>
      <c r="D20" s="215">
        <v>0.15</v>
      </c>
      <c r="E20" s="215">
        <v>0.1</v>
      </c>
    </row>
    <row r="21" spans="1:5" x14ac:dyDescent="0.25">
      <c r="A21" s="215">
        <v>40</v>
      </c>
      <c r="B21" s="215">
        <v>0.25</v>
      </c>
      <c r="C21" s="215">
        <v>0.2</v>
      </c>
      <c r="D21" s="215">
        <v>0.15</v>
      </c>
      <c r="E21" s="215">
        <v>0.1</v>
      </c>
    </row>
    <row r="22" spans="1:5" x14ac:dyDescent="0.25">
      <c r="A22" s="215">
        <v>41</v>
      </c>
      <c r="B22" s="215">
        <v>0.25</v>
      </c>
      <c r="C22" s="215">
        <v>0.2</v>
      </c>
      <c r="D22" s="215">
        <v>0.15</v>
      </c>
      <c r="E22" s="215">
        <v>0.1</v>
      </c>
    </row>
    <row r="23" spans="1:5" x14ac:dyDescent="0.25">
      <c r="A23" s="215">
        <v>42</v>
      </c>
      <c r="B23" s="215">
        <v>0.25</v>
      </c>
      <c r="C23" s="215">
        <v>0.2</v>
      </c>
      <c r="D23" s="215">
        <v>0.15</v>
      </c>
      <c r="E23" s="215">
        <v>0.1</v>
      </c>
    </row>
    <row r="24" spans="1:5" x14ac:dyDescent="0.25">
      <c r="A24" s="215">
        <v>43</v>
      </c>
      <c r="B24" s="215">
        <v>0.25</v>
      </c>
      <c r="C24" s="215">
        <v>0.2</v>
      </c>
      <c r="D24" s="215">
        <v>0.15</v>
      </c>
      <c r="E24" s="215">
        <v>0.1</v>
      </c>
    </row>
    <row r="25" spans="1:5" x14ac:dyDescent="0.25">
      <c r="A25" s="215">
        <v>44</v>
      </c>
      <c r="B25" s="215">
        <v>0.25</v>
      </c>
      <c r="C25" s="215">
        <v>0.2</v>
      </c>
      <c r="D25" s="215">
        <v>0.15</v>
      </c>
      <c r="E25" s="215">
        <v>0.1</v>
      </c>
    </row>
    <row r="26" spans="1:5" x14ac:dyDescent="0.25">
      <c r="A26" s="215">
        <v>45</v>
      </c>
      <c r="B26" s="215">
        <v>0.25</v>
      </c>
      <c r="C26" s="215">
        <v>0.2</v>
      </c>
      <c r="D26" s="215">
        <v>0.15</v>
      </c>
      <c r="E26" s="215">
        <v>0.1</v>
      </c>
    </row>
    <row r="27" spans="1:5" x14ac:dyDescent="0.25">
      <c r="A27" s="215">
        <v>46</v>
      </c>
      <c r="B27" s="215">
        <v>0.25</v>
      </c>
      <c r="C27" s="215">
        <v>0.2</v>
      </c>
      <c r="D27" s="215">
        <v>0.15</v>
      </c>
      <c r="E27" s="215">
        <v>0.1</v>
      </c>
    </row>
    <row r="28" spans="1:5" x14ac:dyDescent="0.25">
      <c r="A28" s="215">
        <v>47</v>
      </c>
      <c r="B28" s="215">
        <v>0.25</v>
      </c>
      <c r="C28" s="215">
        <v>0.2</v>
      </c>
      <c r="D28" s="215">
        <v>0.15</v>
      </c>
      <c r="E28" s="215">
        <v>0.1</v>
      </c>
    </row>
    <row r="29" spans="1:5" x14ac:dyDescent="0.25">
      <c r="A29" s="215">
        <v>48</v>
      </c>
      <c r="B29" s="215">
        <v>0.25</v>
      </c>
      <c r="C29" s="215">
        <v>0.2</v>
      </c>
      <c r="D29" s="215">
        <v>0.15</v>
      </c>
      <c r="E29" s="215">
        <v>0.1</v>
      </c>
    </row>
    <row r="30" spans="1:5" x14ac:dyDescent="0.25">
      <c r="A30" s="215">
        <v>49</v>
      </c>
      <c r="B30" s="215">
        <v>0.25</v>
      </c>
      <c r="C30" s="215">
        <v>0.2</v>
      </c>
      <c r="D30" s="215">
        <v>0.15</v>
      </c>
      <c r="E30" s="215">
        <v>0.1</v>
      </c>
    </row>
    <row r="31" spans="1:5" x14ac:dyDescent="0.25">
      <c r="A31" s="215">
        <v>50</v>
      </c>
      <c r="B31" s="215">
        <v>0.25</v>
      </c>
      <c r="C31" s="215">
        <v>0.2</v>
      </c>
      <c r="D31" s="215">
        <v>0.15</v>
      </c>
      <c r="E31" s="215">
        <v>0.1</v>
      </c>
    </row>
    <row r="32" spans="1:5" x14ac:dyDescent="0.25">
      <c r="A32" s="215">
        <v>51</v>
      </c>
      <c r="B32" s="215">
        <v>0.25</v>
      </c>
      <c r="C32" s="215">
        <v>0.2</v>
      </c>
      <c r="D32" s="215">
        <v>0.15</v>
      </c>
      <c r="E32" s="215">
        <v>0.1</v>
      </c>
    </row>
    <row r="33" spans="1:5" x14ac:dyDescent="0.25">
      <c r="A33" s="215">
        <v>52</v>
      </c>
      <c r="B33" s="215">
        <v>0.25</v>
      </c>
      <c r="C33" s="215">
        <v>0.2</v>
      </c>
      <c r="D33" s="215">
        <v>0.15</v>
      </c>
      <c r="E33" s="215">
        <v>0.1</v>
      </c>
    </row>
    <row r="34" spans="1:5" x14ac:dyDescent="0.25">
      <c r="A34" s="215">
        <v>53</v>
      </c>
      <c r="B34" s="215">
        <v>0.25</v>
      </c>
      <c r="C34" s="215">
        <v>0.2</v>
      </c>
      <c r="D34" s="215">
        <v>0.15</v>
      </c>
      <c r="E34" s="215">
        <v>0.1</v>
      </c>
    </row>
    <row r="35" spans="1:5" x14ac:dyDescent="0.25">
      <c r="A35" s="215">
        <v>54</v>
      </c>
      <c r="B35" s="215">
        <v>0.25</v>
      </c>
      <c r="C35" s="215">
        <v>0.2</v>
      </c>
      <c r="D35" s="215">
        <v>0.15</v>
      </c>
      <c r="E35" s="215">
        <v>0.1</v>
      </c>
    </row>
    <row r="36" spans="1:5" x14ac:dyDescent="0.25">
      <c r="A36" s="215">
        <v>55</v>
      </c>
      <c r="B36" s="215">
        <v>0.25</v>
      </c>
      <c r="C36" s="215">
        <v>0.2</v>
      </c>
      <c r="D36" s="215">
        <v>0.15</v>
      </c>
      <c r="E36" s="215">
        <v>0.1</v>
      </c>
    </row>
    <row r="37" spans="1:5" x14ac:dyDescent="0.25">
      <c r="A37" s="215">
        <v>56</v>
      </c>
      <c r="B37" s="215">
        <v>0.25</v>
      </c>
      <c r="C37" s="215">
        <v>0.2</v>
      </c>
      <c r="D37" s="215">
        <v>0.15</v>
      </c>
      <c r="E37" s="215">
        <v>0.1</v>
      </c>
    </row>
    <row r="38" spans="1:5" x14ac:dyDescent="0.25">
      <c r="A38" s="215">
        <v>57</v>
      </c>
      <c r="B38" s="215">
        <v>0.25</v>
      </c>
      <c r="C38" s="215">
        <v>0.2</v>
      </c>
      <c r="D38" s="215">
        <v>0.15</v>
      </c>
      <c r="E38" s="215">
        <v>0.1</v>
      </c>
    </row>
    <row r="39" spans="1:5" x14ac:dyDescent="0.25">
      <c r="A39" s="215">
        <v>58</v>
      </c>
      <c r="B39" s="215">
        <v>0.25</v>
      </c>
      <c r="C39" s="215">
        <v>0.2</v>
      </c>
      <c r="D39" s="215">
        <v>0.15</v>
      </c>
      <c r="E39" s="215">
        <v>0.1</v>
      </c>
    </row>
    <row r="40" spans="1:5" x14ac:dyDescent="0.25">
      <c r="A40" s="215">
        <v>59</v>
      </c>
      <c r="B40" s="215">
        <v>0.25</v>
      </c>
      <c r="C40" s="215">
        <v>0.2</v>
      </c>
      <c r="D40" s="215">
        <v>0.15</v>
      </c>
      <c r="E40" s="215">
        <v>0.1</v>
      </c>
    </row>
    <row r="41" spans="1:5" x14ac:dyDescent="0.25">
      <c r="A41" s="215">
        <v>60</v>
      </c>
      <c r="B41" s="215">
        <v>0.25</v>
      </c>
      <c r="C41" s="215">
        <v>0.2</v>
      </c>
      <c r="D41" s="215">
        <v>0.15</v>
      </c>
      <c r="E41" s="215">
        <v>0.1</v>
      </c>
    </row>
    <row r="42" spans="1:5" x14ac:dyDescent="0.25">
      <c r="A42" s="215">
        <v>61</v>
      </c>
      <c r="B42" s="215">
        <v>0.25</v>
      </c>
      <c r="C42" s="215">
        <v>0.2</v>
      </c>
      <c r="D42">
        <v>0.1</v>
      </c>
      <c r="E42" s="215">
        <v>0.1</v>
      </c>
    </row>
    <row r="43" spans="1:5" x14ac:dyDescent="0.25">
      <c r="A43" s="215">
        <v>62</v>
      </c>
      <c r="B43" s="215">
        <v>0.25</v>
      </c>
      <c r="C43" s="215">
        <v>0.2</v>
      </c>
      <c r="D43" s="215">
        <v>0.1</v>
      </c>
      <c r="E43" s="215">
        <v>0.1</v>
      </c>
    </row>
    <row r="44" spans="1:5" x14ac:dyDescent="0.25">
      <c r="A44" s="215">
        <v>63</v>
      </c>
      <c r="B44" s="215">
        <v>0.25</v>
      </c>
      <c r="C44" s="215">
        <v>0.2</v>
      </c>
      <c r="D44" s="215">
        <v>0.1</v>
      </c>
      <c r="E44" s="215">
        <v>0.1</v>
      </c>
    </row>
    <row r="45" spans="1:5" x14ac:dyDescent="0.25">
      <c r="A45" s="215">
        <v>64</v>
      </c>
      <c r="B45" s="215">
        <v>0.25</v>
      </c>
      <c r="C45" s="215">
        <v>0.2</v>
      </c>
      <c r="D45" s="215">
        <v>0.1</v>
      </c>
      <c r="E45" s="215">
        <v>0.1</v>
      </c>
    </row>
    <row r="46" spans="1:5" x14ac:dyDescent="0.25">
      <c r="A46" s="215">
        <v>65</v>
      </c>
      <c r="B46" s="215">
        <v>0.25</v>
      </c>
      <c r="C46" s="215">
        <v>0.2</v>
      </c>
      <c r="D46" s="215">
        <v>0.1</v>
      </c>
      <c r="E46" s="215">
        <v>0.1</v>
      </c>
    </row>
    <row r="47" spans="1:5" x14ac:dyDescent="0.25">
      <c r="A47" s="215">
        <v>66</v>
      </c>
      <c r="B47" s="215">
        <v>0.25</v>
      </c>
      <c r="C47" s="215">
        <v>0.2</v>
      </c>
      <c r="D47">
        <v>0.05</v>
      </c>
      <c r="E47" s="215">
        <v>0.05</v>
      </c>
    </row>
    <row r="48" spans="1:5" x14ac:dyDescent="0.25">
      <c r="A48" s="215">
        <v>67</v>
      </c>
      <c r="B48" s="215">
        <v>0.25</v>
      </c>
      <c r="C48" s="215">
        <v>0.2</v>
      </c>
      <c r="D48" s="215">
        <v>0.05</v>
      </c>
      <c r="E48" s="215">
        <v>0.05</v>
      </c>
    </row>
    <row r="49" spans="1:5" x14ac:dyDescent="0.25">
      <c r="A49" s="215">
        <v>68</v>
      </c>
      <c r="B49" s="215">
        <v>0.25</v>
      </c>
      <c r="C49" s="215">
        <v>0.2</v>
      </c>
      <c r="D49" s="215">
        <v>0.05</v>
      </c>
      <c r="E49" s="215">
        <v>0.05</v>
      </c>
    </row>
    <row r="50" spans="1:5" x14ac:dyDescent="0.25">
      <c r="A50" s="215">
        <v>69</v>
      </c>
      <c r="B50" s="215">
        <v>0.25</v>
      </c>
      <c r="C50" s="215">
        <v>0.2</v>
      </c>
      <c r="D50" s="215">
        <v>0.05</v>
      </c>
      <c r="E50" s="215">
        <v>0.05</v>
      </c>
    </row>
    <row r="51" spans="1:5" x14ac:dyDescent="0.25">
      <c r="A51" s="215">
        <v>70</v>
      </c>
      <c r="B51" s="215">
        <v>0.25</v>
      </c>
      <c r="C51" s="215">
        <v>0.2</v>
      </c>
      <c r="D51" s="215">
        <v>0.05</v>
      </c>
      <c r="E51" s="215">
        <v>0.05</v>
      </c>
    </row>
    <row r="52" spans="1:5" x14ac:dyDescent="0.25">
      <c r="A52" s="215">
        <v>71</v>
      </c>
      <c r="B52">
        <v>0.15</v>
      </c>
      <c r="C52">
        <v>0.1</v>
      </c>
      <c r="D52" s="215">
        <v>0.05</v>
      </c>
      <c r="E52" s="215">
        <v>0.05</v>
      </c>
    </row>
    <row r="53" spans="1:5" x14ac:dyDescent="0.25">
      <c r="A53" s="215">
        <v>72</v>
      </c>
      <c r="B53" s="215">
        <v>0.15</v>
      </c>
      <c r="C53" s="215">
        <v>0.1</v>
      </c>
      <c r="D53" s="215">
        <v>0.05</v>
      </c>
      <c r="E53" s="215">
        <v>0.05</v>
      </c>
    </row>
    <row r="54" spans="1:5" x14ac:dyDescent="0.25">
      <c r="A54" s="215">
        <v>73</v>
      </c>
      <c r="B54" s="215">
        <v>0.15</v>
      </c>
      <c r="C54" s="215">
        <v>0.1</v>
      </c>
      <c r="D54" s="215">
        <v>0.05</v>
      </c>
      <c r="E54" s="215">
        <v>0.05</v>
      </c>
    </row>
    <row r="55" spans="1:5" x14ac:dyDescent="0.25">
      <c r="A55" s="215">
        <v>74</v>
      </c>
      <c r="B55" s="215">
        <v>0.15</v>
      </c>
      <c r="C55" s="215">
        <v>0.1</v>
      </c>
      <c r="D55" s="215">
        <v>0.05</v>
      </c>
      <c r="E55" s="215">
        <v>0.05</v>
      </c>
    </row>
    <row r="56" spans="1:5" x14ac:dyDescent="0.25">
      <c r="A56" s="215">
        <v>75</v>
      </c>
      <c r="B56" s="215">
        <v>0.15</v>
      </c>
      <c r="C56" s="215">
        <v>0.1</v>
      </c>
      <c r="D56" s="215">
        <v>0.05</v>
      </c>
      <c r="E56" s="215">
        <v>0.05</v>
      </c>
    </row>
    <row r="57" spans="1:5" x14ac:dyDescent="0.25">
      <c r="A57" s="215">
        <v>76</v>
      </c>
      <c r="B57">
        <v>0.1</v>
      </c>
      <c r="C57">
        <v>0.05</v>
      </c>
      <c r="D57">
        <v>0.01</v>
      </c>
      <c r="E57" s="215">
        <v>0.01</v>
      </c>
    </row>
    <row r="58" spans="1:5" x14ac:dyDescent="0.25">
      <c r="A58" s="215">
        <v>77</v>
      </c>
      <c r="B58" s="215">
        <v>0.1</v>
      </c>
      <c r="C58" s="215">
        <v>0.05</v>
      </c>
      <c r="D58" s="215">
        <v>0.01</v>
      </c>
      <c r="E58" s="215">
        <v>0.01</v>
      </c>
    </row>
    <row r="59" spans="1:5" x14ac:dyDescent="0.25">
      <c r="A59" s="215">
        <v>78</v>
      </c>
      <c r="B59" s="215">
        <v>0.1</v>
      </c>
      <c r="C59" s="215">
        <v>0.05</v>
      </c>
      <c r="D59" s="215">
        <v>0.01</v>
      </c>
      <c r="E59" s="215">
        <v>0.01</v>
      </c>
    </row>
    <row r="60" spans="1:5" x14ac:dyDescent="0.25">
      <c r="A60" s="215">
        <v>79</v>
      </c>
      <c r="B60" s="215">
        <v>0.1</v>
      </c>
      <c r="C60" s="215">
        <v>0.05</v>
      </c>
      <c r="D60" s="215">
        <v>0.01</v>
      </c>
      <c r="E60" s="215">
        <v>0.01</v>
      </c>
    </row>
    <row r="61" spans="1:5" x14ac:dyDescent="0.25">
      <c r="A61" s="215">
        <v>80</v>
      </c>
      <c r="B61" s="215">
        <v>0.1</v>
      </c>
      <c r="C61" s="215">
        <v>0.05</v>
      </c>
      <c r="D61" s="215">
        <v>0.01</v>
      </c>
      <c r="E61" s="215">
        <v>0.01</v>
      </c>
    </row>
    <row r="62" spans="1:5" x14ac:dyDescent="0.25">
      <c r="A62" s="215"/>
    </row>
    <row r="63" spans="1:5" x14ac:dyDescent="0.25">
      <c r="A63" s="215"/>
    </row>
    <row r="64" spans="1:5" x14ac:dyDescent="0.25">
      <c r="A64" s="215"/>
    </row>
    <row r="65" spans="1:1" x14ac:dyDescent="0.25">
      <c r="A65" s="215"/>
    </row>
    <row r="66" spans="1:1" x14ac:dyDescent="0.25">
      <c r="A66" s="215"/>
    </row>
    <row r="67" spans="1:1" x14ac:dyDescent="0.25">
      <c r="A67" s="215"/>
    </row>
    <row r="68" spans="1:1" x14ac:dyDescent="0.25">
      <c r="A68" s="215"/>
    </row>
    <row r="69" spans="1:1" x14ac:dyDescent="0.25">
      <c r="A69" s="215"/>
    </row>
    <row r="70" spans="1:1" x14ac:dyDescent="0.25">
      <c r="A70" s="215"/>
    </row>
    <row r="71" spans="1:1" x14ac:dyDescent="0.25">
      <c r="A71" s="215"/>
    </row>
    <row r="72" spans="1:1" x14ac:dyDescent="0.25">
      <c r="A72" s="215"/>
    </row>
    <row r="73" spans="1:1" x14ac:dyDescent="0.25">
      <c r="A73" s="215"/>
    </row>
    <row r="74" spans="1:1" x14ac:dyDescent="0.25">
      <c r="A74" s="215"/>
    </row>
    <row r="75" spans="1:1" x14ac:dyDescent="0.25">
      <c r="A75" s="215"/>
    </row>
    <row r="76" spans="1:1" x14ac:dyDescent="0.25">
      <c r="A76" s="215"/>
    </row>
    <row r="77" spans="1:1" x14ac:dyDescent="0.25">
      <c r="A77" s="215"/>
    </row>
    <row r="78" spans="1:1" x14ac:dyDescent="0.25">
      <c r="A78" s="215"/>
    </row>
    <row r="79" spans="1:1" x14ac:dyDescent="0.25">
      <c r="A79" s="215"/>
    </row>
    <row r="80" spans="1:1" x14ac:dyDescent="0.25">
      <c r="A80" s="21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P5043"/>
  <sheetViews>
    <sheetView topLeftCell="A37" workbookViewId="0">
      <selection sqref="A1:C1"/>
    </sheetView>
  </sheetViews>
  <sheetFormatPr defaultRowHeight="15" x14ac:dyDescent="0.25"/>
  <cols>
    <col min="1" max="1" width="7.7109375" customWidth="1"/>
    <col min="2" max="2" width="8" customWidth="1"/>
    <col min="3" max="3" width="98.85546875" customWidth="1"/>
    <col min="4" max="4" width="12.28515625" customWidth="1"/>
    <col min="5" max="5" width="11.7109375" customWidth="1"/>
    <col min="11" max="11" width="6" customWidth="1"/>
    <col min="13" max="13" width="13.28515625" customWidth="1"/>
    <col min="15" max="15" width="31.5703125" customWidth="1"/>
  </cols>
  <sheetData>
    <row r="1" spans="1:3" ht="18.75" x14ac:dyDescent="0.3">
      <c r="A1" s="234" t="s">
        <v>3</v>
      </c>
      <c r="B1" s="234"/>
      <c r="C1" s="234"/>
    </row>
    <row r="2" spans="1:3" ht="15.75" x14ac:dyDescent="0.25">
      <c r="A2" s="235" t="s">
        <v>18</v>
      </c>
      <c r="B2" s="235"/>
      <c r="C2" s="235"/>
    </row>
    <row r="3" spans="1:3" x14ac:dyDescent="0.25">
      <c r="A3" s="236" t="s">
        <v>30</v>
      </c>
      <c r="B3" s="236"/>
      <c r="C3" s="236"/>
    </row>
    <row r="4" spans="1:3" x14ac:dyDescent="0.25">
      <c r="A4" s="5" t="s">
        <v>5</v>
      </c>
    </row>
    <row r="6" spans="1:3" x14ac:dyDescent="0.25">
      <c r="A6" s="46" t="s">
        <v>37</v>
      </c>
      <c r="B6" s="5" t="s">
        <v>38</v>
      </c>
    </row>
    <row r="7" spans="1:3" ht="30" x14ac:dyDescent="0.25">
      <c r="A7" s="1"/>
      <c r="B7" s="7">
        <v>1</v>
      </c>
      <c r="C7" s="6" t="s">
        <v>25</v>
      </c>
    </row>
    <row r="8" spans="1:3" x14ac:dyDescent="0.25">
      <c r="A8" s="1"/>
      <c r="B8" s="7"/>
      <c r="C8" s="6"/>
    </row>
    <row r="9" spans="1:3" ht="45" x14ac:dyDescent="0.25">
      <c r="A9" s="1"/>
      <c r="B9" s="7">
        <v>2</v>
      </c>
      <c r="C9" s="6" t="s">
        <v>26</v>
      </c>
    </row>
    <row r="10" spans="1:3" x14ac:dyDescent="0.25">
      <c r="A10" s="1"/>
      <c r="B10" s="7"/>
      <c r="C10" s="6"/>
    </row>
    <row r="11" spans="1:3" x14ac:dyDescent="0.25">
      <c r="A11" s="46" t="s">
        <v>39</v>
      </c>
      <c r="B11" s="29" t="s">
        <v>40</v>
      </c>
      <c r="C11" s="22"/>
    </row>
    <row r="12" spans="1:3" ht="30" x14ac:dyDescent="0.25">
      <c r="A12" s="1"/>
      <c r="B12" s="7">
        <v>1</v>
      </c>
      <c r="C12" s="22" t="s">
        <v>53</v>
      </c>
    </row>
    <row r="13" spans="1:3" x14ac:dyDescent="0.25">
      <c r="A13" s="1"/>
      <c r="B13" s="7"/>
      <c r="C13" s="22"/>
    </row>
    <row r="14" spans="1:3" ht="30" x14ac:dyDescent="0.25">
      <c r="A14" s="1"/>
      <c r="B14" s="7">
        <v>2</v>
      </c>
      <c r="C14" s="22" t="s">
        <v>118</v>
      </c>
    </row>
    <row r="15" spans="1:3" x14ac:dyDescent="0.25">
      <c r="A15" s="1"/>
      <c r="B15" s="7"/>
      <c r="C15" s="22"/>
    </row>
    <row r="16" spans="1:3" ht="33" customHeight="1" x14ac:dyDescent="0.25">
      <c r="A16" s="1"/>
      <c r="B16" s="7">
        <v>3</v>
      </c>
      <c r="C16" s="6" t="s">
        <v>119</v>
      </c>
    </row>
    <row r="17" spans="1:6" x14ac:dyDescent="0.25">
      <c r="A17" s="1"/>
      <c r="B17" s="7"/>
      <c r="C17" s="6"/>
    </row>
    <row r="18" spans="1:6" x14ac:dyDescent="0.25">
      <c r="A18" s="46" t="s">
        <v>41</v>
      </c>
      <c r="B18" s="29" t="s">
        <v>42</v>
      </c>
      <c r="C18" s="22"/>
    </row>
    <row r="19" spans="1:6" ht="68.25" customHeight="1" x14ac:dyDescent="0.25">
      <c r="A19" s="1"/>
      <c r="B19" s="7"/>
      <c r="C19" s="6" t="s">
        <v>120</v>
      </c>
    </row>
    <row r="20" spans="1:6" x14ac:dyDescent="0.25">
      <c r="A20" s="1"/>
      <c r="B20" s="7"/>
      <c r="C20" s="22"/>
    </row>
    <row r="21" spans="1:6" ht="45" x14ac:dyDescent="0.25">
      <c r="A21" s="1"/>
      <c r="B21" s="7">
        <v>1</v>
      </c>
      <c r="C21" s="22" t="s">
        <v>114</v>
      </c>
      <c r="D21" s="22"/>
      <c r="E21" s="22"/>
      <c r="F21" s="22"/>
    </row>
    <row r="22" spans="1:6" x14ac:dyDescent="0.25">
      <c r="A22" s="1"/>
      <c r="B22" s="7"/>
      <c r="C22" s="22"/>
      <c r="D22" s="22"/>
      <c r="E22" s="22"/>
      <c r="F22" s="22"/>
    </row>
    <row r="23" spans="1:6" ht="30" x14ac:dyDescent="0.25">
      <c r="A23" s="1"/>
      <c r="B23" s="7">
        <v>2</v>
      </c>
      <c r="C23" s="22" t="s">
        <v>115</v>
      </c>
      <c r="D23" s="22"/>
      <c r="E23" s="22"/>
      <c r="F23" s="22"/>
    </row>
    <row r="24" spans="1:6" x14ac:dyDescent="0.25">
      <c r="A24" s="1"/>
      <c r="B24" s="7"/>
      <c r="C24" s="22"/>
      <c r="D24" s="22"/>
      <c r="E24" s="22"/>
      <c r="F24" s="22"/>
    </row>
    <row r="25" spans="1:6" ht="60" x14ac:dyDescent="0.25">
      <c r="A25" s="1"/>
      <c r="B25" s="10">
        <v>3</v>
      </c>
      <c r="C25" s="23" t="s">
        <v>116</v>
      </c>
      <c r="D25" s="23"/>
      <c r="E25" s="23"/>
      <c r="F25" s="23"/>
    </row>
    <row r="26" spans="1:6" x14ac:dyDescent="0.25">
      <c r="A26" s="1"/>
      <c r="B26" s="10"/>
      <c r="C26" s="23"/>
      <c r="D26" s="23"/>
      <c r="E26" s="23"/>
      <c r="F26" s="23"/>
    </row>
    <row r="27" spans="1:6" ht="75" x14ac:dyDescent="0.25">
      <c r="A27" s="1"/>
      <c r="B27" s="10">
        <v>4</v>
      </c>
      <c r="C27" s="23" t="s">
        <v>117</v>
      </c>
      <c r="D27" s="23"/>
      <c r="E27" s="23"/>
      <c r="F27" s="23"/>
    </row>
    <row r="28" spans="1:6" x14ac:dyDescent="0.25">
      <c r="A28" s="1"/>
      <c r="B28" s="7" t="s">
        <v>21</v>
      </c>
      <c r="C28" s="6" t="s">
        <v>21</v>
      </c>
    </row>
    <row r="29" spans="1:6" x14ac:dyDescent="0.25">
      <c r="A29" s="46" t="s">
        <v>43</v>
      </c>
      <c r="B29" s="29" t="s">
        <v>44</v>
      </c>
      <c r="C29" s="6"/>
      <c r="D29" s="19"/>
    </row>
    <row r="30" spans="1:6" x14ac:dyDescent="0.25">
      <c r="B30" s="7"/>
      <c r="C30" s="6"/>
      <c r="D30" s="19"/>
    </row>
    <row r="31" spans="1:6" x14ac:dyDescent="0.25">
      <c r="A31" t="s">
        <v>45</v>
      </c>
      <c r="B31" s="7"/>
      <c r="C31" s="6" t="s">
        <v>46</v>
      </c>
    </row>
    <row r="32" spans="1:6" x14ac:dyDescent="0.25">
      <c r="B32" s="7"/>
      <c r="C32" s="6" t="s">
        <v>51</v>
      </c>
    </row>
    <row r="33" spans="1:16" x14ac:dyDescent="0.25">
      <c r="B33" s="7"/>
      <c r="C33" s="6" t="s">
        <v>47</v>
      </c>
    </row>
    <row r="35" spans="1:16" x14ac:dyDescent="0.25">
      <c r="A35" t="s">
        <v>48</v>
      </c>
      <c r="B35" s="9"/>
      <c r="C35" s="22" t="s">
        <v>14</v>
      </c>
    </row>
    <row r="36" spans="1:16" x14ac:dyDescent="0.25">
      <c r="B36" s="9"/>
      <c r="C36" s="22" t="s">
        <v>49</v>
      </c>
    </row>
    <row r="37" spans="1:16" x14ac:dyDescent="0.25">
      <c r="B37" s="9"/>
      <c r="C37" s="23" t="s">
        <v>50</v>
      </c>
    </row>
    <row r="38" spans="1:16" x14ac:dyDescent="0.25">
      <c r="B38" s="9"/>
      <c r="C38" s="18"/>
      <c r="E38" s="17"/>
    </row>
    <row r="39" spans="1:16" x14ac:dyDescent="0.25">
      <c r="B39" s="10"/>
      <c r="C39" s="6"/>
      <c r="D39" s="19"/>
      <c r="E39" s="17"/>
    </row>
    <row r="40" spans="1:16" x14ac:dyDescent="0.25">
      <c r="A40" s="29" t="s">
        <v>52</v>
      </c>
      <c r="B40" s="29" t="s">
        <v>70</v>
      </c>
      <c r="C40" s="6"/>
    </row>
    <row r="41" spans="1:16" x14ac:dyDescent="0.25">
      <c r="B41" s="7"/>
      <c r="C41" s="7"/>
    </row>
    <row r="42" spans="1:16" ht="36" x14ac:dyDescent="0.25">
      <c r="A42" s="8" t="s">
        <v>7</v>
      </c>
      <c r="B42" s="8" t="s">
        <v>1</v>
      </c>
      <c r="C42" s="8" t="s">
        <v>2</v>
      </c>
      <c r="D42" s="8" t="s">
        <v>8</v>
      </c>
      <c r="E42" s="8" t="s">
        <v>31</v>
      </c>
      <c r="F42" s="58" t="s">
        <v>55</v>
      </c>
      <c r="G42" s="59"/>
      <c r="H42" s="58" t="s">
        <v>69</v>
      </c>
      <c r="I42" s="60"/>
      <c r="J42" s="60"/>
      <c r="K42" s="60"/>
      <c r="L42" s="60"/>
      <c r="M42" s="60"/>
      <c r="N42" s="60"/>
      <c r="O42" s="59"/>
      <c r="P42" s="8" t="s">
        <v>90</v>
      </c>
    </row>
    <row r="43" spans="1:16" ht="30" x14ac:dyDescent="0.25">
      <c r="A43" s="12"/>
      <c r="B43" s="12"/>
      <c r="C43" s="12"/>
      <c r="D43" s="12"/>
      <c r="E43" s="12"/>
      <c r="H43" s="61" t="s">
        <v>63</v>
      </c>
      <c r="I43" s="62" t="s">
        <v>64</v>
      </c>
      <c r="J43" s="62" t="s">
        <v>64</v>
      </c>
      <c r="K43" s="62" t="s">
        <v>67</v>
      </c>
      <c r="L43" s="62" t="s">
        <v>65</v>
      </c>
      <c r="M43" s="63" t="s">
        <v>66</v>
      </c>
      <c r="N43" s="62" t="s">
        <v>65</v>
      </c>
      <c r="O43" s="64" t="s">
        <v>68</v>
      </c>
      <c r="P43" s="27"/>
    </row>
    <row r="44" spans="1:16" x14ac:dyDescent="0.25">
      <c r="A44" s="12">
        <v>1999</v>
      </c>
      <c r="B44" s="12">
        <v>1</v>
      </c>
      <c r="C44" s="15">
        <v>1</v>
      </c>
      <c r="D44" s="14">
        <v>1</v>
      </c>
      <c r="E44" s="11" t="s">
        <v>86</v>
      </c>
      <c r="F44" t="s">
        <v>82</v>
      </c>
      <c r="G44">
        <v>9999</v>
      </c>
      <c r="H44" s="49">
        <v>1</v>
      </c>
      <c r="I44" s="50" t="str">
        <f t="shared" ref="I44:I90" si="0">IF(INT(H44/52)=0,"",INT(H44/52))</f>
        <v/>
      </c>
      <c r="J44" s="50"/>
      <c r="K44" s="50"/>
      <c r="L44" s="51">
        <f>IF((H44/52*12-INT(H44/52*12))=0,(H44/52-INT(H44/52))*12,INT((H44/52-INT(H44/52))*12)+1)</f>
        <v>1</v>
      </c>
      <c r="M44" s="51">
        <f>IF(OR(L44=0,L44=12),"",L44)</f>
        <v>1</v>
      </c>
      <c r="N44" s="51" t="str">
        <f>IF(L44=1," month",IF(OR(L44=0,L44=12),""," months"))</f>
        <v xml:space="preserve"> month</v>
      </c>
      <c r="O44" s="52" t="str">
        <f>CONCATENATE(I44&amp;J44&amp;K44&amp;M44&amp;N44)</f>
        <v>1 month</v>
      </c>
      <c r="P44" s="27">
        <v>1915</v>
      </c>
    </row>
    <row r="45" spans="1:16" x14ac:dyDescent="0.25">
      <c r="A45" s="12">
        <v>2000</v>
      </c>
      <c r="B45" s="12">
        <v>2</v>
      </c>
      <c r="C45" s="15">
        <v>2</v>
      </c>
      <c r="D45" s="14">
        <v>0</v>
      </c>
      <c r="E45" s="11" t="s">
        <v>32</v>
      </c>
      <c r="F45" t="s">
        <v>56</v>
      </c>
      <c r="G45">
        <v>500</v>
      </c>
      <c r="H45" s="49">
        <v>2</v>
      </c>
      <c r="I45" s="50" t="str">
        <f t="shared" si="0"/>
        <v/>
      </c>
      <c r="J45" s="50"/>
      <c r="K45" s="50"/>
      <c r="L45" s="51">
        <f t="shared" ref="L45:L108" si="1">IF((H45/52*12-INT(H45/52*12))=0,(H45/52-INT(H45/52))*12,INT((H45/52-INT(H45/52))*12)+1)</f>
        <v>1</v>
      </c>
      <c r="M45" s="51">
        <f t="shared" ref="M45:M108" si="2">IF(OR(L45=0,L45=12),"",L45)</f>
        <v>1</v>
      </c>
      <c r="N45" s="51" t="str">
        <f t="shared" ref="N45:N108" si="3">IF(L45=1," month",IF(OR(L45=0,L45=12),""," months"))</f>
        <v xml:space="preserve"> month</v>
      </c>
      <c r="O45" s="52" t="str">
        <f t="shared" ref="O45:O108" si="4">CONCATENATE(I45&amp;J45&amp;K45&amp;M45&amp;N45)</f>
        <v>1 month</v>
      </c>
      <c r="P45" s="27">
        <v>1916</v>
      </c>
    </row>
    <row r="46" spans="1:16" x14ac:dyDescent="0.25">
      <c r="A46" s="12">
        <v>2001</v>
      </c>
      <c r="B46" s="12">
        <v>3</v>
      </c>
      <c r="C46" s="15">
        <v>3</v>
      </c>
      <c r="D46" s="11"/>
      <c r="E46" s="11" t="s">
        <v>33</v>
      </c>
      <c r="F46" t="s">
        <v>57</v>
      </c>
      <c r="G46">
        <v>250</v>
      </c>
      <c r="H46" s="49">
        <v>3</v>
      </c>
      <c r="I46" s="50" t="str">
        <f t="shared" si="0"/>
        <v/>
      </c>
      <c r="J46" s="50"/>
      <c r="K46" s="50"/>
      <c r="L46" s="51">
        <f t="shared" si="1"/>
        <v>1</v>
      </c>
      <c r="M46" s="51">
        <f t="shared" si="2"/>
        <v>1</v>
      </c>
      <c r="N46" s="51" t="str">
        <f t="shared" si="3"/>
        <v xml:space="preserve"> month</v>
      </c>
      <c r="O46" s="52" t="str">
        <f t="shared" si="4"/>
        <v>1 month</v>
      </c>
      <c r="P46" s="27">
        <v>1917</v>
      </c>
    </row>
    <row r="47" spans="1:16" x14ac:dyDescent="0.25">
      <c r="A47" s="12">
        <v>2002</v>
      </c>
      <c r="B47" s="12">
        <v>4</v>
      </c>
      <c r="C47" s="15">
        <v>4</v>
      </c>
      <c r="D47" s="11"/>
      <c r="E47" s="11" t="s">
        <v>134</v>
      </c>
      <c r="F47" t="s">
        <v>59</v>
      </c>
      <c r="G47">
        <v>150</v>
      </c>
      <c r="H47" s="49">
        <v>4</v>
      </c>
      <c r="I47" s="50" t="str">
        <f t="shared" si="0"/>
        <v/>
      </c>
      <c r="J47" s="50"/>
      <c r="K47" s="50"/>
      <c r="L47" s="51">
        <f t="shared" si="1"/>
        <v>1</v>
      </c>
      <c r="M47" s="51">
        <f t="shared" si="2"/>
        <v>1</v>
      </c>
      <c r="N47" s="51" t="str">
        <f t="shared" si="3"/>
        <v xml:space="preserve"> month</v>
      </c>
      <c r="O47" s="52" t="str">
        <f t="shared" si="4"/>
        <v>1 month</v>
      </c>
      <c r="P47" s="27">
        <v>1918</v>
      </c>
    </row>
    <row r="48" spans="1:16" x14ac:dyDescent="0.25">
      <c r="A48" s="12">
        <v>2003</v>
      </c>
      <c r="B48" s="12">
        <v>5</v>
      </c>
      <c r="C48" s="15">
        <v>5</v>
      </c>
      <c r="D48" s="11"/>
      <c r="E48" s="11" t="s">
        <v>128</v>
      </c>
      <c r="F48" t="s">
        <v>58</v>
      </c>
      <c r="G48">
        <v>100</v>
      </c>
      <c r="H48" s="49">
        <v>5</v>
      </c>
      <c r="I48" s="50" t="str">
        <f t="shared" si="0"/>
        <v/>
      </c>
      <c r="J48" s="50"/>
      <c r="K48" s="50"/>
      <c r="L48" s="51">
        <f t="shared" si="1"/>
        <v>2</v>
      </c>
      <c r="M48" s="51">
        <f t="shared" si="2"/>
        <v>2</v>
      </c>
      <c r="N48" s="51" t="str">
        <f t="shared" si="3"/>
        <v xml:space="preserve"> months</v>
      </c>
      <c r="O48" s="52" t="str">
        <f t="shared" si="4"/>
        <v>2 months</v>
      </c>
      <c r="P48" s="27">
        <v>1919</v>
      </c>
    </row>
    <row r="49" spans="1:16" x14ac:dyDescent="0.25">
      <c r="A49" s="12">
        <v>2004</v>
      </c>
      <c r="B49" s="12">
        <v>6</v>
      </c>
      <c r="C49" s="15">
        <v>6</v>
      </c>
      <c r="D49" s="11"/>
      <c r="E49" s="11" t="s">
        <v>133</v>
      </c>
      <c r="H49" s="49">
        <v>6</v>
      </c>
      <c r="I49" s="50" t="str">
        <f t="shared" si="0"/>
        <v/>
      </c>
      <c r="J49" s="50"/>
      <c r="K49" s="50"/>
      <c r="L49" s="51">
        <f t="shared" si="1"/>
        <v>2</v>
      </c>
      <c r="M49" s="51">
        <f t="shared" si="2"/>
        <v>2</v>
      </c>
      <c r="N49" s="51" t="str">
        <f t="shared" si="3"/>
        <v xml:space="preserve"> months</v>
      </c>
      <c r="O49" s="52" t="str">
        <f t="shared" si="4"/>
        <v>2 months</v>
      </c>
      <c r="P49" s="27">
        <v>1920</v>
      </c>
    </row>
    <row r="50" spans="1:16" x14ac:dyDescent="0.25">
      <c r="A50" s="12">
        <v>2005</v>
      </c>
      <c r="B50" s="12">
        <v>7</v>
      </c>
      <c r="C50" s="15">
        <v>7</v>
      </c>
      <c r="D50" s="11"/>
      <c r="E50" s="27"/>
      <c r="H50" s="49">
        <v>7</v>
      </c>
      <c r="I50" s="50" t="str">
        <f t="shared" si="0"/>
        <v/>
      </c>
      <c r="J50" s="50"/>
      <c r="K50" s="50"/>
      <c r="L50" s="51">
        <f t="shared" si="1"/>
        <v>2</v>
      </c>
      <c r="M50" s="51">
        <f t="shared" si="2"/>
        <v>2</v>
      </c>
      <c r="N50" s="51" t="str">
        <f t="shared" si="3"/>
        <v xml:space="preserve"> months</v>
      </c>
      <c r="O50" s="52" t="str">
        <f t="shared" si="4"/>
        <v>2 months</v>
      </c>
      <c r="P50" s="27">
        <v>1921</v>
      </c>
    </row>
    <row r="51" spans="1:16" x14ac:dyDescent="0.25">
      <c r="A51" s="12">
        <v>2006</v>
      </c>
      <c r="B51" s="12">
        <v>8</v>
      </c>
      <c r="C51" s="15">
        <v>8</v>
      </c>
      <c r="D51" s="11"/>
      <c r="E51" s="27"/>
      <c r="H51" s="49">
        <v>8</v>
      </c>
      <c r="I51" s="50" t="str">
        <f t="shared" si="0"/>
        <v/>
      </c>
      <c r="J51" s="50"/>
      <c r="K51" s="50"/>
      <c r="L51" s="51">
        <f t="shared" si="1"/>
        <v>2</v>
      </c>
      <c r="M51" s="51">
        <f t="shared" si="2"/>
        <v>2</v>
      </c>
      <c r="N51" s="51" t="str">
        <f t="shared" si="3"/>
        <v xml:space="preserve"> months</v>
      </c>
      <c r="O51" s="52" t="str">
        <f t="shared" si="4"/>
        <v>2 months</v>
      </c>
      <c r="P51" s="27">
        <v>1922</v>
      </c>
    </row>
    <row r="52" spans="1:16" x14ac:dyDescent="0.25">
      <c r="A52" s="12">
        <v>2007</v>
      </c>
      <c r="B52" s="12">
        <v>9</v>
      </c>
      <c r="C52" s="15">
        <v>9</v>
      </c>
      <c r="D52" s="11"/>
      <c r="E52" s="27"/>
      <c r="H52" s="49">
        <v>9</v>
      </c>
      <c r="I52" s="50" t="str">
        <f t="shared" si="0"/>
        <v/>
      </c>
      <c r="J52" s="50"/>
      <c r="K52" s="50"/>
      <c r="L52" s="51">
        <f t="shared" si="1"/>
        <v>3</v>
      </c>
      <c r="M52" s="51">
        <f t="shared" si="2"/>
        <v>3</v>
      </c>
      <c r="N52" s="51" t="str">
        <f t="shared" si="3"/>
        <v xml:space="preserve"> months</v>
      </c>
      <c r="O52" s="52" t="str">
        <f t="shared" si="4"/>
        <v>3 months</v>
      </c>
      <c r="P52" s="27">
        <v>1923</v>
      </c>
    </row>
    <row r="53" spans="1:16" x14ac:dyDescent="0.25">
      <c r="A53" s="12">
        <v>2008</v>
      </c>
      <c r="B53" s="12">
        <v>10</v>
      </c>
      <c r="C53" s="15">
        <v>10</v>
      </c>
      <c r="D53" s="11"/>
      <c r="E53" s="27"/>
      <c r="H53" s="49">
        <v>10</v>
      </c>
      <c r="I53" s="50" t="str">
        <f t="shared" si="0"/>
        <v/>
      </c>
      <c r="J53" s="50"/>
      <c r="K53" s="50"/>
      <c r="L53" s="51">
        <f t="shared" si="1"/>
        <v>3</v>
      </c>
      <c r="M53" s="51">
        <f t="shared" si="2"/>
        <v>3</v>
      </c>
      <c r="N53" s="51" t="str">
        <f t="shared" si="3"/>
        <v xml:space="preserve"> months</v>
      </c>
      <c r="O53" s="52" t="str">
        <f t="shared" si="4"/>
        <v>3 months</v>
      </c>
      <c r="P53" s="27">
        <v>1924</v>
      </c>
    </row>
    <row r="54" spans="1:16" x14ac:dyDescent="0.25">
      <c r="A54" s="12">
        <v>2009</v>
      </c>
      <c r="B54" s="12">
        <v>11</v>
      </c>
      <c r="C54" s="15">
        <v>11</v>
      </c>
      <c r="D54" s="11"/>
      <c r="E54" s="27"/>
      <c r="H54" s="49">
        <v>11</v>
      </c>
      <c r="I54" s="50" t="str">
        <f t="shared" si="0"/>
        <v/>
      </c>
      <c r="J54" s="50"/>
      <c r="K54" s="50"/>
      <c r="L54" s="51">
        <f t="shared" si="1"/>
        <v>3</v>
      </c>
      <c r="M54" s="51">
        <f t="shared" si="2"/>
        <v>3</v>
      </c>
      <c r="N54" s="51" t="str">
        <f t="shared" si="3"/>
        <v xml:space="preserve"> months</v>
      </c>
      <c r="O54" s="52" t="str">
        <f t="shared" si="4"/>
        <v>3 months</v>
      </c>
      <c r="P54" s="27">
        <v>1925</v>
      </c>
    </row>
    <row r="55" spans="1:16" x14ac:dyDescent="0.25">
      <c r="A55" s="12">
        <v>2010</v>
      </c>
      <c r="B55" s="12">
        <v>12</v>
      </c>
      <c r="C55" s="15">
        <v>12</v>
      </c>
      <c r="D55" s="11"/>
      <c r="E55" s="27"/>
      <c r="H55" s="49">
        <v>12</v>
      </c>
      <c r="I55" s="50" t="str">
        <f t="shared" si="0"/>
        <v/>
      </c>
      <c r="J55" s="50"/>
      <c r="K55" s="50"/>
      <c r="L55" s="51">
        <f t="shared" si="1"/>
        <v>3</v>
      </c>
      <c r="M55" s="51">
        <f t="shared" si="2"/>
        <v>3</v>
      </c>
      <c r="N55" s="51" t="str">
        <f t="shared" si="3"/>
        <v xml:space="preserve"> months</v>
      </c>
      <c r="O55" s="52" t="str">
        <f t="shared" si="4"/>
        <v>3 months</v>
      </c>
      <c r="P55" s="27">
        <v>1926</v>
      </c>
    </row>
    <row r="56" spans="1:16" x14ac:dyDescent="0.25">
      <c r="A56" s="12">
        <v>2011</v>
      </c>
      <c r="B56" s="12"/>
      <c r="C56" s="15">
        <v>13</v>
      </c>
      <c r="D56" s="12"/>
      <c r="E56" s="27"/>
      <c r="H56" s="49">
        <v>13</v>
      </c>
      <c r="I56" s="50" t="str">
        <f t="shared" si="0"/>
        <v/>
      </c>
      <c r="J56" s="50"/>
      <c r="K56" s="50"/>
      <c r="L56" s="51">
        <f t="shared" si="1"/>
        <v>3</v>
      </c>
      <c r="M56" s="51">
        <f t="shared" si="2"/>
        <v>3</v>
      </c>
      <c r="N56" s="51" t="str">
        <f t="shared" si="3"/>
        <v xml:space="preserve"> months</v>
      </c>
      <c r="O56" s="52" t="str">
        <f t="shared" si="4"/>
        <v>3 months</v>
      </c>
      <c r="P56" s="27">
        <v>1927</v>
      </c>
    </row>
    <row r="57" spans="1:16" x14ac:dyDescent="0.25">
      <c r="A57" s="12">
        <v>2012</v>
      </c>
      <c r="B57" s="12"/>
      <c r="C57" s="15">
        <v>14</v>
      </c>
      <c r="D57" s="12"/>
      <c r="E57" s="27"/>
      <c r="H57" s="49">
        <v>14</v>
      </c>
      <c r="I57" s="50" t="str">
        <f t="shared" si="0"/>
        <v/>
      </c>
      <c r="J57" s="50"/>
      <c r="K57" s="50"/>
      <c r="L57" s="51">
        <f t="shared" si="1"/>
        <v>4</v>
      </c>
      <c r="M57" s="51">
        <f t="shared" si="2"/>
        <v>4</v>
      </c>
      <c r="N57" s="51" t="str">
        <f t="shared" si="3"/>
        <v xml:space="preserve"> months</v>
      </c>
      <c r="O57" s="52" t="str">
        <f t="shared" si="4"/>
        <v>4 months</v>
      </c>
      <c r="P57" s="27">
        <v>1928</v>
      </c>
    </row>
    <row r="58" spans="1:16" x14ac:dyDescent="0.25">
      <c r="A58" s="12">
        <v>2013</v>
      </c>
      <c r="B58" s="12"/>
      <c r="C58" s="15">
        <v>15</v>
      </c>
      <c r="D58" s="12"/>
      <c r="E58" s="27"/>
      <c r="H58" s="49">
        <v>15</v>
      </c>
      <c r="I58" s="50" t="str">
        <f t="shared" si="0"/>
        <v/>
      </c>
      <c r="J58" s="50"/>
      <c r="K58" s="50"/>
      <c r="L58" s="51">
        <f t="shared" si="1"/>
        <v>4</v>
      </c>
      <c r="M58" s="51">
        <f t="shared" si="2"/>
        <v>4</v>
      </c>
      <c r="N58" s="51" t="str">
        <f t="shared" si="3"/>
        <v xml:space="preserve"> months</v>
      </c>
      <c r="O58" s="52" t="str">
        <f t="shared" si="4"/>
        <v>4 months</v>
      </c>
      <c r="P58" s="27">
        <v>1929</v>
      </c>
    </row>
    <row r="59" spans="1:16" x14ac:dyDescent="0.25">
      <c r="A59" s="12">
        <v>2014</v>
      </c>
      <c r="B59" s="12"/>
      <c r="C59" s="15">
        <v>16</v>
      </c>
      <c r="D59" s="12"/>
      <c r="E59" s="27"/>
      <c r="H59" s="49">
        <v>16</v>
      </c>
      <c r="I59" s="50" t="str">
        <f t="shared" si="0"/>
        <v/>
      </c>
      <c r="J59" s="50"/>
      <c r="K59" s="50"/>
      <c r="L59" s="51">
        <f t="shared" si="1"/>
        <v>4</v>
      </c>
      <c r="M59" s="51">
        <f t="shared" si="2"/>
        <v>4</v>
      </c>
      <c r="N59" s="51" t="str">
        <f t="shared" si="3"/>
        <v xml:space="preserve"> months</v>
      </c>
      <c r="O59" s="52" t="str">
        <f t="shared" si="4"/>
        <v>4 months</v>
      </c>
      <c r="P59" s="27">
        <v>1930</v>
      </c>
    </row>
    <row r="60" spans="1:16" x14ac:dyDescent="0.25">
      <c r="A60" s="12">
        <v>2015</v>
      </c>
      <c r="B60" s="12"/>
      <c r="C60" s="15">
        <v>17</v>
      </c>
      <c r="D60" s="12"/>
      <c r="E60" s="27"/>
      <c r="H60" s="49">
        <v>17</v>
      </c>
      <c r="I60" s="50" t="str">
        <f t="shared" si="0"/>
        <v/>
      </c>
      <c r="J60" s="50"/>
      <c r="K60" s="50"/>
      <c r="L60" s="51">
        <f t="shared" si="1"/>
        <v>4</v>
      </c>
      <c r="M60" s="51">
        <f t="shared" si="2"/>
        <v>4</v>
      </c>
      <c r="N60" s="51" t="str">
        <f t="shared" si="3"/>
        <v xml:space="preserve"> months</v>
      </c>
      <c r="O60" s="52" t="str">
        <f t="shared" si="4"/>
        <v>4 months</v>
      </c>
      <c r="P60" s="27">
        <v>1931</v>
      </c>
    </row>
    <row r="61" spans="1:16" x14ac:dyDescent="0.25">
      <c r="A61" s="12">
        <v>2016</v>
      </c>
      <c r="B61" s="12"/>
      <c r="C61" s="15">
        <v>18</v>
      </c>
      <c r="D61" s="12"/>
      <c r="E61" s="27"/>
      <c r="H61" s="49">
        <v>18</v>
      </c>
      <c r="I61" s="50" t="str">
        <f t="shared" si="0"/>
        <v/>
      </c>
      <c r="J61" s="50"/>
      <c r="K61" s="50"/>
      <c r="L61" s="51">
        <f t="shared" si="1"/>
        <v>5</v>
      </c>
      <c r="M61" s="51">
        <f t="shared" si="2"/>
        <v>5</v>
      </c>
      <c r="N61" s="51" t="str">
        <f t="shared" si="3"/>
        <v xml:space="preserve"> months</v>
      </c>
      <c r="O61" s="52" t="str">
        <f t="shared" si="4"/>
        <v>5 months</v>
      </c>
      <c r="P61" s="27">
        <v>1932</v>
      </c>
    </row>
    <row r="62" spans="1:16" x14ac:dyDescent="0.25">
      <c r="A62" s="12">
        <v>2017</v>
      </c>
      <c r="B62" s="12"/>
      <c r="C62" s="15">
        <v>19</v>
      </c>
      <c r="D62" s="12"/>
      <c r="E62" s="27"/>
      <c r="H62" s="49">
        <v>19</v>
      </c>
      <c r="I62" s="50" t="str">
        <f t="shared" si="0"/>
        <v/>
      </c>
      <c r="J62" s="50"/>
      <c r="K62" s="50"/>
      <c r="L62" s="51">
        <f t="shared" si="1"/>
        <v>5</v>
      </c>
      <c r="M62" s="51">
        <f t="shared" si="2"/>
        <v>5</v>
      </c>
      <c r="N62" s="51" t="str">
        <f t="shared" si="3"/>
        <v xml:space="preserve"> months</v>
      </c>
      <c r="O62" s="52" t="str">
        <f t="shared" si="4"/>
        <v>5 months</v>
      </c>
      <c r="P62" s="27">
        <v>1933</v>
      </c>
    </row>
    <row r="63" spans="1:16" x14ac:dyDescent="0.25">
      <c r="A63" s="12">
        <v>2018</v>
      </c>
      <c r="B63" s="12"/>
      <c r="C63" s="15">
        <v>20</v>
      </c>
      <c r="D63" s="12"/>
      <c r="E63" s="27"/>
      <c r="H63" s="49">
        <v>20</v>
      </c>
      <c r="I63" s="50" t="str">
        <f t="shared" si="0"/>
        <v/>
      </c>
      <c r="J63" s="50"/>
      <c r="K63" s="50"/>
      <c r="L63" s="51">
        <f t="shared" si="1"/>
        <v>5</v>
      </c>
      <c r="M63" s="51">
        <f t="shared" si="2"/>
        <v>5</v>
      </c>
      <c r="N63" s="51" t="str">
        <f t="shared" si="3"/>
        <v xml:space="preserve"> months</v>
      </c>
      <c r="O63" s="52" t="str">
        <f t="shared" si="4"/>
        <v>5 months</v>
      </c>
      <c r="P63" s="27">
        <v>1934</v>
      </c>
    </row>
    <row r="64" spans="1:16" x14ac:dyDescent="0.25">
      <c r="A64" s="12">
        <v>2019</v>
      </c>
      <c r="B64" s="12"/>
      <c r="C64" s="15">
        <v>21</v>
      </c>
      <c r="D64" s="12"/>
      <c r="E64" s="27"/>
      <c r="H64" s="49">
        <v>21</v>
      </c>
      <c r="I64" s="50" t="str">
        <f t="shared" si="0"/>
        <v/>
      </c>
      <c r="J64" s="50"/>
      <c r="K64" s="50"/>
      <c r="L64" s="51">
        <f t="shared" si="1"/>
        <v>5</v>
      </c>
      <c r="M64" s="51">
        <f t="shared" si="2"/>
        <v>5</v>
      </c>
      <c r="N64" s="51" t="str">
        <f t="shared" si="3"/>
        <v xml:space="preserve"> months</v>
      </c>
      <c r="O64" s="52" t="str">
        <f t="shared" si="4"/>
        <v>5 months</v>
      </c>
      <c r="P64" s="27">
        <v>1935</v>
      </c>
    </row>
    <row r="65" spans="1:16" x14ac:dyDescent="0.25">
      <c r="A65" s="12">
        <v>2020</v>
      </c>
      <c r="B65" s="12"/>
      <c r="C65" s="15">
        <v>22</v>
      </c>
      <c r="D65" s="12"/>
      <c r="E65" s="27"/>
      <c r="H65" s="49">
        <v>22</v>
      </c>
      <c r="I65" s="50" t="str">
        <f t="shared" si="0"/>
        <v/>
      </c>
      <c r="J65" s="50"/>
      <c r="K65" s="50"/>
      <c r="L65" s="51">
        <f t="shared" si="1"/>
        <v>6</v>
      </c>
      <c r="M65" s="51">
        <f t="shared" si="2"/>
        <v>6</v>
      </c>
      <c r="N65" s="51" t="str">
        <f t="shared" si="3"/>
        <v xml:space="preserve"> months</v>
      </c>
      <c r="O65" s="52" t="str">
        <f t="shared" si="4"/>
        <v>6 months</v>
      </c>
      <c r="P65" s="27">
        <v>1936</v>
      </c>
    </row>
    <row r="66" spans="1:16" x14ac:dyDescent="0.25">
      <c r="A66" s="12">
        <v>2021</v>
      </c>
      <c r="B66" s="12"/>
      <c r="C66" s="15">
        <v>23</v>
      </c>
      <c r="D66" s="12"/>
      <c r="E66" s="27"/>
      <c r="H66" s="49">
        <v>23</v>
      </c>
      <c r="I66" s="50" t="str">
        <f t="shared" si="0"/>
        <v/>
      </c>
      <c r="J66" s="50"/>
      <c r="K66" s="50"/>
      <c r="L66" s="51">
        <f t="shared" si="1"/>
        <v>6</v>
      </c>
      <c r="M66" s="51">
        <f t="shared" si="2"/>
        <v>6</v>
      </c>
      <c r="N66" s="51" t="str">
        <f t="shared" si="3"/>
        <v xml:space="preserve"> months</v>
      </c>
      <c r="O66" s="52" t="str">
        <f t="shared" si="4"/>
        <v>6 months</v>
      </c>
      <c r="P66" s="27">
        <v>1937</v>
      </c>
    </row>
    <row r="67" spans="1:16" x14ac:dyDescent="0.25">
      <c r="A67" s="12"/>
      <c r="B67" s="12"/>
      <c r="C67" s="15">
        <v>24</v>
      </c>
      <c r="D67" s="12"/>
      <c r="E67" s="27"/>
      <c r="H67" s="49">
        <v>24</v>
      </c>
      <c r="I67" s="50" t="str">
        <f t="shared" si="0"/>
        <v/>
      </c>
      <c r="J67" s="50"/>
      <c r="K67" s="50"/>
      <c r="L67" s="51">
        <f t="shared" si="1"/>
        <v>6</v>
      </c>
      <c r="M67" s="51">
        <f t="shared" si="2"/>
        <v>6</v>
      </c>
      <c r="N67" s="51" t="str">
        <f t="shared" si="3"/>
        <v xml:space="preserve"> months</v>
      </c>
      <c r="O67" s="52" t="str">
        <f t="shared" si="4"/>
        <v>6 months</v>
      </c>
      <c r="P67" s="27">
        <v>1938</v>
      </c>
    </row>
    <row r="68" spans="1:16" x14ac:dyDescent="0.25">
      <c r="A68" s="12"/>
      <c r="B68" s="12"/>
      <c r="C68" s="15">
        <v>25</v>
      </c>
      <c r="D68" s="12"/>
      <c r="E68" s="27"/>
      <c r="H68" s="49">
        <v>25</v>
      </c>
      <c r="I68" s="50" t="str">
        <f t="shared" si="0"/>
        <v/>
      </c>
      <c r="J68" s="50"/>
      <c r="K68" s="50"/>
      <c r="L68" s="51">
        <f t="shared" si="1"/>
        <v>6</v>
      </c>
      <c r="M68" s="51">
        <f t="shared" si="2"/>
        <v>6</v>
      </c>
      <c r="N68" s="51" t="str">
        <f t="shared" si="3"/>
        <v xml:space="preserve"> months</v>
      </c>
      <c r="O68" s="52" t="str">
        <f t="shared" si="4"/>
        <v>6 months</v>
      </c>
      <c r="P68" s="27">
        <v>1939</v>
      </c>
    </row>
    <row r="69" spans="1:16" x14ac:dyDescent="0.25">
      <c r="A69" s="12"/>
      <c r="B69" s="12"/>
      <c r="C69" s="15">
        <v>26</v>
      </c>
      <c r="D69" s="12"/>
      <c r="E69" s="27"/>
      <c r="H69" s="49">
        <v>26</v>
      </c>
      <c r="I69" s="50" t="str">
        <f t="shared" si="0"/>
        <v/>
      </c>
      <c r="J69" s="50"/>
      <c r="K69" s="50"/>
      <c r="L69" s="51">
        <f t="shared" si="1"/>
        <v>6</v>
      </c>
      <c r="M69" s="51">
        <f t="shared" si="2"/>
        <v>6</v>
      </c>
      <c r="N69" s="51" t="str">
        <f t="shared" si="3"/>
        <v xml:space="preserve"> months</v>
      </c>
      <c r="O69" s="52" t="str">
        <f t="shared" si="4"/>
        <v>6 months</v>
      </c>
      <c r="P69" s="27">
        <v>1940</v>
      </c>
    </row>
    <row r="70" spans="1:16" x14ac:dyDescent="0.25">
      <c r="A70" s="12"/>
      <c r="B70" s="12"/>
      <c r="C70" s="15">
        <v>27</v>
      </c>
      <c r="D70" s="12"/>
      <c r="E70" s="27"/>
      <c r="H70" s="49">
        <v>27</v>
      </c>
      <c r="I70" s="50" t="str">
        <f t="shared" si="0"/>
        <v/>
      </c>
      <c r="J70" s="50"/>
      <c r="K70" s="50"/>
      <c r="L70" s="51">
        <f t="shared" si="1"/>
        <v>7</v>
      </c>
      <c r="M70" s="51">
        <f t="shared" si="2"/>
        <v>7</v>
      </c>
      <c r="N70" s="51" t="str">
        <f t="shared" si="3"/>
        <v xml:space="preserve"> months</v>
      </c>
      <c r="O70" s="52" t="str">
        <f t="shared" si="4"/>
        <v>7 months</v>
      </c>
      <c r="P70" s="27">
        <v>1941</v>
      </c>
    </row>
    <row r="71" spans="1:16" x14ac:dyDescent="0.25">
      <c r="A71" s="12"/>
      <c r="B71" s="12"/>
      <c r="C71" s="15">
        <v>28</v>
      </c>
      <c r="D71" s="12"/>
      <c r="E71" s="27"/>
      <c r="H71" s="49">
        <v>28</v>
      </c>
      <c r="I71" s="50" t="str">
        <f t="shared" si="0"/>
        <v/>
      </c>
      <c r="J71" s="50"/>
      <c r="K71" s="50"/>
      <c r="L71" s="51">
        <f t="shared" si="1"/>
        <v>7</v>
      </c>
      <c r="M71" s="51">
        <f t="shared" si="2"/>
        <v>7</v>
      </c>
      <c r="N71" s="51" t="str">
        <f t="shared" si="3"/>
        <v xml:space="preserve"> months</v>
      </c>
      <c r="O71" s="52" t="str">
        <f t="shared" si="4"/>
        <v>7 months</v>
      </c>
      <c r="P71" s="27">
        <v>1942</v>
      </c>
    </row>
    <row r="72" spans="1:16" x14ac:dyDescent="0.25">
      <c r="A72" s="12"/>
      <c r="B72" s="12"/>
      <c r="C72" s="15">
        <v>29</v>
      </c>
      <c r="D72" s="12"/>
      <c r="E72" s="27"/>
      <c r="H72" s="49">
        <v>29</v>
      </c>
      <c r="I72" s="50" t="str">
        <f t="shared" si="0"/>
        <v/>
      </c>
      <c r="J72" s="50"/>
      <c r="K72" s="50"/>
      <c r="L72" s="51">
        <f t="shared" si="1"/>
        <v>7</v>
      </c>
      <c r="M72" s="51">
        <f t="shared" si="2"/>
        <v>7</v>
      </c>
      <c r="N72" s="51" t="str">
        <f t="shared" si="3"/>
        <v xml:space="preserve"> months</v>
      </c>
      <c r="O72" s="52" t="str">
        <f t="shared" si="4"/>
        <v>7 months</v>
      </c>
      <c r="P72" s="27">
        <v>1943</v>
      </c>
    </row>
    <row r="73" spans="1:16" x14ac:dyDescent="0.25">
      <c r="A73" s="12"/>
      <c r="B73" s="12"/>
      <c r="C73" s="15">
        <v>30</v>
      </c>
      <c r="D73" s="12"/>
      <c r="E73" s="27"/>
      <c r="H73" s="49">
        <v>30</v>
      </c>
      <c r="I73" s="50" t="str">
        <f t="shared" si="0"/>
        <v/>
      </c>
      <c r="J73" s="50"/>
      <c r="K73" s="50"/>
      <c r="L73" s="51">
        <f t="shared" si="1"/>
        <v>7</v>
      </c>
      <c r="M73" s="51">
        <f t="shared" si="2"/>
        <v>7</v>
      </c>
      <c r="N73" s="51" t="str">
        <f t="shared" si="3"/>
        <v xml:space="preserve"> months</v>
      </c>
      <c r="O73" s="52" t="str">
        <f t="shared" si="4"/>
        <v>7 months</v>
      </c>
      <c r="P73" s="27">
        <v>1944</v>
      </c>
    </row>
    <row r="74" spans="1:16" x14ac:dyDescent="0.25">
      <c r="A74" s="13"/>
      <c r="B74" s="13"/>
      <c r="C74" s="16">
        <v>31</v>
      </c>
      <c r="D74" s="13"/>
      <c r="E74" s="28"/>
      <c r="F74" s="55"/>
      <c r="G74" s="57"/>
      <c r="H74" s="49">
        <v>31</v>
      </c>
      <c r="I74" s="50" t="str">
        <f t="shared" si="0"/>
        <v/>
      </c>
      <c r="J74" s="50"/>
      <c r="K74" s="50"/>
      <c r="L74" s="51">
        <f t="shared" si="1"/>
        <v>8</v>
      </c>
      <c r="M74" s="51">
        <f t="shared" si="2"/>
        <v>8</v>
      </c>
      <c r="N74" s="51" t="str">
        <f t="shared" si="3"/>
        <v xml:space="preserve"> months</v>
      </c>
      <c r="O74" s="52" t="str">
        <f t="shared" si="4"/>
        <v>8 months</v>
      </c>
      <c r="P74" s="27">
        <v>1945</v>
      </c>
    </row>
    <row r="75" spans="1:16" x14ac:dyDescent="0.25">
      <c r="H75" s="49">
        <v>32</v>
      </c>
      <c r="I75" s="50" t="str">
        <f t="shared" si="0"/>
        <v/>
      </c>
      <c r="J75" s="50"/>
      <c r="K75" s="50"/>
      <c r="L75" s="51">
        <f t="shared" si="1"/>
        <v>8</v>
      </c>
      <c r="M75" s="51">
        <f t="shared" si="2"/>
        <v>8</v>
      </c>
      <c r="N75" s="51" t="str">
        <f t="shared" si="3"/>
        <v xml:space="preserve"> months</v>
      </c>
      <c r="O75" s="52" t="str">
        <f t="shared" si="4"/>
        <v>8 months</v>
      </c>
      <c r="P75" s="27">
        <v>1946</v>
      </c>
    </row>
    <row r="76" spans="1:16" x14ac:dyDescent="0.25">
      <c r="H76" s="49">
        <v>33</v>
      </c>
      <c r="I76" s="50" t="str">
        <f t="shared" si="0"/>
        <v/>
      </c>
      <c r="J76" s="50"/>
      <c r="K76" s="50"/>
      <c r="L76" s="51">
        <f t="shared" si="1"/>
        <v>8</v>
      </c>
      <c r="M76" s="51">
        <f t="shared" si="2"/>
        <v>8</v>
      </c>
      <c r="N76" s="51" t="str">
        <f t="shared" si="3"/>
        <v xml:space="preserve"> months</v>
      </c>
      <c r="O76" s="52" t="str">
        <f t="shared" si="4"/>
        <v>8 months</v>
      </c>
      <c r="P76" s="27">
        <v>1947</v>
      </c>
    </row>
    <row r="77" spans="1:16" x14ac:dyDescent="0.25">
      <c r="H77" s="49">
        <v>34</v>
      </c>
      <c r="I77" s="50" t="str">
        <f t="shared" si="0"/>
        <v/>
      </c>
      <c r="J77" s="50"/>
      <c r="K77" s="50"/>
      <c r="L77" s="51">
        <f t="shared" si="1"/>
        <v>8</v>
      </c>
      <c r="M77" s="51">
        <f t="shared" si="2"/>
        <v>8</v>
      </c>
      <c r="N77" s="51" t="str">
        <f t="shared" si="3"/>
        <v xml:space="preserve"> months</v>
      </c>
      <c r="O77" s="52" t="str">
        <f t="shared" si="4"/>
        <v>8 months</v>
      </c>
      <c r="P77" s="27">
        <v>1948</v>
      </c>
    </row>
    <row r="78" spans="1:16" x14ac:dyDescent="0.25">
      <c r="H78" s="49">
        <v>35</v>
      </c>
      <c r="I78" s="50" t="str">
        <f t="shared" si="0"/>
        <v/>
      </c>
      <c r="J78" s="50"/>
      <c r="K78" s="50"/>
      <c r="L78" s="51">
        <f t="shared" si="1"/>
        <v>9</v>
      </c>
      <c r="M78" s="51">
        <f t="shared" si="2"/>
        <v>9</v>
      </c>
      <c r="N78" s="51" t="str">
        <f t="shared" si="3"/>
        <v xml:space="preserve"> months</v>
      </c>
      <c r="O78" s="52" t="str">
        <f t="shared" si="4"/>
        <v>9 months</v>
      </c>
      <c r="P78" s="27">
        <v>1949</v>
      </c>
    </row>
    <row r="79" spans="1:16" x14ac:dyDescent="0.25">
      <c r="H79" s="49">
        <v>36</v>
      </c>
      <c r="I79" s="50" t="str">
        <f t="shared" si="0"/>
        <v/>
      </c>
      <c r="J79" s="50"/>
      <c r="K79" s="50"/>
      <c r="L79" s="51">
        <f t="shared" si="1"/>
        <v>9</v>
      </c>
      <c r="M79" s="51">
        <f t="shared" si="2"/>
        <v>9</v>
      </c>
      <c r="N79" s="51" t="str">
        <f t="shared" si="3"/>
        <v xml:space="preserve"> months</v>
      </c>
      <c r="O79" s="52" t="str">
        <f t="shared" si="4"/>
        <v>9 months</v>
      </c>
      <c r="P79" s="27">
        <v>1950</v>
      </c>
    </row>
    <row r="80" spans="1:16" x14ac:dyDescent="0.25">
      <c r="H80" s="49">
        <v>37</v>
      </c>
      <c r="I80" s="50" t="str">
        <f t="shared" si="0"/>
        <v/>
      </c>
      <c r="J80" s="50"/>
      <c r="K80" s="50"/>
      <c r="L80" s="51">
        <f t="shared" si="1"/>
        <v>9</v>
      </c>
      <c r="M80" s="51">
        <f t="shared" si="2"/>
        <v>9</v>
      </c>
      <c r="N80" s="51" t="str">
        <f t="shared" si="3"/>
        <v xml:space="preserve"> months</v>
      </c>
      <c r="O80" s="52" t="str">
        <f t="shared" si="4"/>
        <v>9 months</v>
      </c>
      <c r="P80" s="27">
        <v>1951</v>
      </c>
    </row>
    <row r="81" spans="8:16" x14ac:dyDescent="0.25">
      <c r="H81" s="49">
        <v>38</v>
      </c>
      <c r="I81" s="50" t="str">
        <f t="shared" si="0"/>
        <v/>
      </c>
      <c r="J81" s="50"/>
      <c r="K81" s="50"/>
      <c r="L81" s="51">
        <f t="shared" si="1"/>
        <v>9</v>
      </c>
      <c r="M81" s="51">
        <f t="shared" si="2"/>
        <v>9</v>
      </c>
      <c r="N81" s="51" t="str">
        <f t="shared" si="3"/>
        <v xml:space="preserve"> months</v>
      </c>
      <c r="O81" s="52" t="str">
        <f t="shared" si="4"/>
        <v>9 months</v>
      </c>
      <c r="P81" s="27">
        <v>1952</v>
      </c>
    </row>
    <row r="82" spans="8:16" x14ac:dyDescent="0.25">
      <c r="H82" s="49">
        <v>39</v>
      </c>
      <c r="I82" s="50" t="str">
        <f t="shared" si="0"/>
        <v/>
      </c>
      <c r="J82" s="50"/>
      <c r="K82" s="50"/>
      <c r="L82" s="51">
        <f t="shared" si="1"/>
        <v>9</v>
      </c>
      <c r="M82" s="51">
        <f t="shared" si="2"/>
        <v>9</v>
      </c>
      <c r="N82" s="51" t="str">
        <f t="shared" si="3"/>
        <v xml:space="preserve"> months</v>
      </c>
      <c r="O82" s="52" t="str">
        <f t="shared" si="4"/>
        <v>9 months</v>
      </c>
      <c r="P82" s="27">
        <v>1953</v>
      </c>
    </row>
    <row r="83" spans="8:16" x14ac:dyDescent="0.25">
      <c r="H83" s="49">
        <v>40</v>
      </c>
      <c r="I83" s="50" t="str">
        <f t="shared" si="0"/>
        <v/>
      </c>
      <c r="J83" s="50"/>
      <c r="K83" s="50"/>
      <c r="L83" s="51">
        <f t="shared" si="1"/>
        <v>10</v>
      </c>
      <c r="M83" s="51">
        <f t="shared" si="2"/>
        <v>10</v>
      </c>
      <c r="N83" s="51" t="str">
        <f t="shared" si="3"/>
        <v xml:space="preserve"> months</v>
      </c>
      <c r="O83" s="52" t="str">
        <f t="shared" si="4"/>
        <v>10 months</v>
      </c>
      <c r="P83" s="27">
        <v>1954</v>
      </c>
    </row>
    <row r="84" spans="8:16" x14ac:dyDescent="0.25">
      <c r="H84" s="49">
        <v>41</v>
      </c>
      <c r="I84" s="50" t="str">
        <f t="shared" si="0"/>
        <v/>
      </c>
      <c r="J84" s="50"/>
      <c r="K84" s="50"/>
      <c r="L84" s="51">
        <f t="shared" si="1"/>
        <v>10</v>
      </c>
      <c r="M84" s="51">
        <f t="shared" si="2"/>
        <v>10</v>
      </c>
      <c r="N84" s="51" t="str">
        <f t="shared" si="3"/>
        <v xml:space="preserve"> months</v>
      </c>
      <c r="O84" s="52" t="str">
        <f t="shared" si="4"/>
        <v>10 months</v>
      </c>
      <c r="P84" s="27">
        <v>1955</v>
      </c>
    </row>
    <row r="85" spans="8:16" x14ac:dyDescent="0.25">
      <c r="H85" s="49">
        <v>42</v>
      </c>
      <c r="I85" s="50" t="str">
        <f t="shared" si="0"/>
        <v/>
      </c>
      <c r="J85" s="50"/>
      <c r="K85" s="50"/>
      <c r="L85" s="51">
        <f t="shared" si="1"/>
        <v>10</v>
      </c>
      <c r="M85" s="51">
        <f t="shared" si="2"/>
        <v>10</v>
      </c>
      <c r="N85" s="51" t="str">
        <f t="shared" si="3"/>
        <v xml:space="preserve"> months</v>
      </c>
      <c r="O85" s="52" t="str">
        <f t="shared" si="4"/>
        <v>10 months</v>
      </c>
      <c r="P85" s="27">
        <v>1956</v>
      </c>
    </row>
    <row r="86" spans="8:16" x14ac:dyDescent="0.25">
      <c r="H86" s="49">
        <v>43</v>
      </c>
      <c r="I86" s="50" t="str">
        <f t="shared" si="0"/>
        <v/>
      </c>
      <c r="J86" s="50"/>
      <c r="K86" s="50"/>
      <c r="L86" s="51">
        <f t="shared" si="1"/>
        <v>10</v>
      </c>
      <c r="M86" s="51">
        <f t="shared" si="2"/>
        <v>10</v>
      </c>
      <c r="N86" s="51" t="str">
        <f t="shared" si="3"/>
        <v xml:space="preserve"> months</v>
      </c>
      <c r="O86" s="52" t="str">
        <f t="shared" si="4"/>
        <v>10 months</v>
      </c>
      <c r="P86" s="27">
        <v>1957</v>
      </c>
    </row>
    <row r="87" spans="8:16" x14ac:dyDescent="0.25">
      <c r="H87" s="49">
        <v>44</v>
      </c>
      <c r="I87" s="50" t="str">
        <f t="shared" si="0"/>
        <v/>
      </c>
      <c r="J87" s="50"/>
      <c r="K87" s="50"/>
      <c r="L87" s="51">
        <f t="shared" si="1"/>
        <v>11</v>
      </c>
      <c r="M87" s="51">
        <f t="shared" si="2"/>
        <v>11</v>
      </c>
      <c r="N87" s="51" t="str">
        <f t="shared" si="3"/>
        <v xml:space="preserve"> months</v>
      </c>
      <c r="O87" s="52" t="str">
        <f t="shared" si="4"/>
        <v>11 months</v>
      </c>
      <c r="P87" s="27">
        <v>1958</v>
      </c>
    </row>
    <row r="88" spans="8:16" x14ac:dyDescent="0.25">
      <c r="H88" s="49">
        <v>45</v>
      </c>
      <c r="I88" s="50" t="str">
        <f t="shared" si="0"/>
        <v/>
      </c>
      <c r="J88" s="50"/>
      <c r="K88" s="50"/>
      <c r="L88" s="51">
        <f t="shared" si="1"/>
        <v>11</v>
      </c>
      <c r="M88" s="51">
        <f t="shared" si="2"/>
        <v>11</v>
      </c>
      <c r="N88" s="51" t="str">
        <f t="shared" si="3"/>
        <v xml:space="preserve"> months</v>
      </c>
      <c r="O88" s="52" t="str">
        <f t="shared" si="4"/>
        <v>11 months</v>
      </c>
      <c r="P88" s="27">
        <v>1959</v>
      </c>
    </row>
    <row r="89" spans="8:16" x14ac:dyDescent="0.25">
      <c r="H89" s="49">
        <v>46</v>
      </c>
      <c r="I89" s="50" t="str">
        <f t="shared" si="0"/>
        <v/>
      </c>
      <c r="J89" s="50"/>
      <c r="K89" s="50"/>
      <c r="L89" s="51">
        <f t="shared" si="1"/>
        <v>11</v>
      </c>
      <c r="M89" s="51">
        <f t="shared" si="2"/>
        <v>11</v>
      </c>
      <c r="N89" s="51" t="str">
        <f t="shared" si="3"/>
        <v xml:space="preserve"> months</v>
      </c>
      <c r="O89" s="52" t="str">
        <f t="shared" si="4"/>
        <v>11 months</v>
      </c>
      <c r="P89" s="27">
        <v>1960</v>
      </c>
    </row>
    <row r="90" spans="8:16" x14ac:dyDescent="0.25">
      <c r="H90" s="49">
        <v>47</v>
      </c>
      <c r="I90" s="50" t="str">
        <f t="shared" si="0"/>
        <v/>
      </c>
      <c r="J90" s="50"/>
      <c r="K90" s="50"/>
      <c r="L90" s="51">
        <f t="shared" si="1"/>
        <v>11</v>
      </c>
      <c r="M90" s="51">
        <f t="shared" si="2"/>
        <v>11</v>
      </c>
      <c r="N90" s="51" t="str">
        <f t="shared" si="3"/>
        <v xml:space="preserve"> months</v>
      </c>
      <c r="O90" s="52" t="str">
        <f t="shared" si="4"/>
        <v>11 months</v>
      </c>
      <c r="P90" s="27">
        <v>1961</v>
      </c>
    </row>
    <row r="91" spans="8:16" x14ac:dyDescent="0.25">
      <c r="H91" s="49">
        <v>48</v>
      </c>
      <c r="I91" s="53">
        <v>1</v>
      </c>
      <c r="J91" s="51" t="str">
        <f>IF(I91=1," year"," years")</f>
        <v xml:space="preserve"> year</v>
      </c>
      <c r="K91" s="51" t="str">
        <f>IF(OR(L91=12,L91=0),"",", ")</f>
        <v/>
      </c>
      <c r="L91" s="51">
        <f t="shared" si="1"/>
        <v>12</v>
      </c>
      <c r="M91" s="51" t="str">
        <f t="shared" si="2"/>
        <v/>
      </c>
      <c r="N91" s="51" t="str">
        <f t="shared" si="3"/>
        <v/>
      </c>
      <c r="O91" s="52" t="str">
        <f t="shared" si="4"/>
        <v>1 year</v>
      </c>
      <c r="P91" s="27">
        <v>1962</v>
      </c>
    </row>
    <row r="92" spans="8:16" x14ac:dyDescent="0.25">
      <c r="H92" s="49">
        <v>49</v>
      </c>
      <c r="I92" s="53">
        <v>1</v>
      </c>
      <c r="J92" s="51" t="str">
        <f t="shared" ref="J92:J155" si="5">IF(I92=1," year"," years")</f>
        <v xml:space="preserve"> year</v>
      </c>
      <c r="K92" s="51" t="str">
        <f t="shared" ref="K92:K155" si="6">IF(OR(L92=12,L92=0),"",", ")</f>
        <v/>
      </c>
      <c r="L92" s="51">
        <f t="shared" si="1"/>
        <v>12</v>
      </c>
      <c r="M92" s="51" t="str">
        <f t="shared" si="2"/>
        <v/>
      </c>
      <c r="N92" s="51" t="str">
        <f t="shared" si="3"/>
        <v/>
      </c>
      <c r="O92" s="52" t="str">
        <f t="shared" si="4"/>
        <v>1 year</v>
      </c>
      <c r="P92" s="27">
        <v>1963</v>
      </c>
    </row>
    <row r="93" spans="8:16" x14ac:dyDescent="0.25">
      <c r="H93" s="49">
        <v>50</v>
      </c>
      <c r="I93" s="53">
        <v>1</v>
      </c>
      <c r="J93" s="51" t="str">
        <f t="shared" si="5"/>
        <v xml:space="preserve"> year</v>
      </c>
      <c r="K93" s="51" t="str">
        <f t="shared" si="6"/>
        <v/>
      </c>
      <c r="L93" s="51">
        <f t="shared" si="1"/>
        <v>12</v>
      </c>
      <c r="M93" s="51" t="str">
        <f t="shared" si="2"/>
        <v/>
      </c>
      <c r="N93" s="51" t="str">
        <f t="shared" si="3"/>
        <v/>
      </c>
      <c r="O93" s="52" t="str">
        <f t="shared" si="4"/>
        <v>1 year</v>
      </c>
      <c r="P93" s="27">
        <v>1964</v>
      </c>
    </row>
    <row r="94" spans="8:16" x14ac:dyDescent="0.25">
      <c r="H94" s="54">
        <v>51</v>
      </c>
      <c r="I94" s="53">
        <v>1</v>
      </c>
      <c r="J94" s="51" t="str">
        <f t="shared" si="5"/>
        <v xml:space="preserve"> year</v>
      </c>
      <c r="K94" s="51" t="str">
        <f t="shared" si="6"/>
        <v/>
      </c>
      <c r="L94" s="51">
        <f t="shared" si="1"/>
        <v>12</v>
      </c>
      <c r="M94" s="51" t="str">
        <f t="shared" si="2"/>
        <v/>
      </c>
      <c r="N94" s="51" t="str">
        <f t="shared" si="3"/>
        <v/>
      </c>
      <c r="O94" s="52" t="str">
        <f t="shared" si="4"/>
        <v>1 year</v>
      </c>
      <c r="P94" s="27">
        <v>1965</v>
      </c>
    </row>
    <row r="95" spans="8:16" x14ac:dyDescent="0.25">
      <c r="H95" s="54">
        <v>52</v>
      </c>
      <c r="I95" s="51">
        <f>IF(INT(H95/52)=0,"",INT(H95/52))+IF(L95=12,1,0)</f>
        <v>1</v>
      </c>
      <c r="J95" s="51" t="str">
        <f t="shared" si="5"/>
        <v xml:space="preserve"> year</v>
      </c>
      <c r="K95" s="51" t="str">
        <f t="shared" si="6"/>
        <v/>
      </c>
      <c r="L95" s="51">
        <f t="shared" si="1"/>
        <v>0</v>
      </c>
      <c r="M95" s="51" t="str">
        <f t="shared" si="2"/>
        <v/>
      </c>
      <c r="N95" s="51" t="str">
        <f t="shared" si="3"/>
        <v/>
      </c>
      <c r="O95" s="52" t="str">
        <f t="shared" si="4"/>
        <v>1 year</v>
      </c>
      <c r="P95" s="27">
        <v>1966</v>
      </c>
    </row>
    <row r="96" spans="8:16" x14ac:dyDescent="0.25">
      <c r="H96" s="49">
        <v>53</v>
      </c>
      <c r="I96" s="51">
        <f t="shared" ref="I96:I159" si="7">IF(INT(H96/52)=0,"",INT(H96/52))+IF(L96=12,1,0)</f>
        <v>1</v>
      </c>
      <c r="J96" s="51" t="str">
        <f t="shared" si="5"/>
        <v xml:space="preserve"> year</v>
      </c>
      <c r="K96" s="51" t="str">
        <f t="shared" si="6"/>
        <v xml:space="preserve">, </v>
      </c>
      <c r="L96" s="51">
        <f t="shared" si="1"/>
        <v>1</v>
      </c>
      <c r="M96" s="51">
        <f t="shared" si="2"/>
        <v>1</v>
      </c>
      <c r="N96" s="51" t="str">
        <f t="shared" si="3"/>
        <v xml:space="preserve"> month</v>
      </c>
      <c r="O96" s="52" t="str">
        <f t="shared" si="4"/>
        <v>1 year, 1 month</v>
      </c>
      <c r="P96" s="27">
        <v>1967</v>
      </c>
    </row>
    <row r="97" spans="8:16" x14ac:dyDescent="0.25">
      <c r="H97" s="49">
        <v>54</v>
      </c>
      <c r="I97" s="51">
        <f t="shared" si="7"/>
        <v>1</v>
      </c>
      <c r="J97" s="51" t="str">
        <f t="shared" si="5"/>
        <v xml:space="preserve"> year</v>
      </c>
      <c r="K97" s="51" t="str">
        <f t="shared" si="6"/>
        <v xml:space="preserve">, </v>
      </c>
      <c r="L97" s="51">
        <f t="shared" si="1"/>
        <v>1</v>
      </c>
      <c r="M97" s="51">
        <f t="shared" si="2"/>
        <v>1</v>
      </c>
      <c r="N97" s="51" t="str">
        <f t="shared" si="3"/>
        <v xml:space="preserve"> month</v>
      </c>
      <c r="O97" s="52" t="str">
        <f t="shared" si="4"/>
        <v>1 year, 1 month</v>
      </c>
      <c r="P97" s="27">
        <v>1968</v>
      </c>
    </row>
    <row r="98" spans="8:16" x14ac:dyDescent="0.25">
      <c r="H98" s="49">
        <v>55</v>
      </c>
      <c r="I98" s="51">
        <f t="shared" si="7"/>
        <v>1</v>
      </c>
      <c r="J98" s="51" t="str">
        <f t="shared" si="5"/>
        <v xml:space="preserve"> year</v>
      </c>
      <c r="K98" s="51" t="str">
        <f t="shared" si="6"/>
        <v xml:space="preserve">, </v>
      </c>
      <c r="L98" s="51">
        <f t="shared" si="1"/>
        <v>1</v>
      </c>
      <c r="M98" s="51">
        <f t="shared" si="2"/>
        <v>1</v>
      </c>
      <c r="N98" s="51" t="str">
        <f t="shared" si="3"/>
        <v xml:space="preserve"> month</v>
      </c>
      <c r="O98" s="52" t="str">
        <f t="shared" si="4"/>
        <v>1 year, 1 month</v>
      </c>
      <c r="P98" s="27">
        <v>1969</v>
      </c>
    </row>
    <row r="99" spans="8:16" x14ac:dyDescent="0.25">
      <c r="H99" s="49">
        <v>56</v>
      </c>
      <c r="I99" s="51">
        <f t="shared" si="7"/>
        <v>1</v>
      </c>
      <c r="J99" s="51" t="str">
        <f t="shared" si="5"/>
        <v xml:space="preserve"> year</v>
      </c>
      <c r="K99" s="51" t="str">
        <f t="shared" si="6"/>
        <v xml:space="preserve">, </v>
      </c>
      <c r="L99" s="51">
        <f t="shared" si="1"/>
        <v>1</v>
      </c>
      <c r="M99" s="51">
        <f t="shared" si="2"/>
        <v>1</v>
      </c>
      <c r="N99" s="51" t="str">
        <f t="shared" si="3"/>
        <v xml:space="preserve"> month</v>
      </c>
      <c r="O99" s="52" t="str">
        <f t="shared" si="4"/>
        <v>1 year, 1 month</v>
      </c>
      <c r="P99" s="27">
        <v>1970</v>
      </c>
    </row>
    <row r="100" spans="8:16" x14ac:dyDescent="0.25">
      <c r="H100" s="49">
        <v>57</v>
      </c>
      <c r="I100" s="51">
        <f t="shared" si="7"/>
        <v>1</v>
      </c>
      <c r="J100" s="51" t="str">
        <f t="shared" si="5"/>
        <v xml:space="preserve"> year</v>
      </c>
      <c r="K100" s="51" t="str">
        <f t="shared" si="6"/>
        <v xml:space="preserve">, </v>
      </c>
      <c r="L100" s="51">
        <f t="shared" si="1"/>
        <v>2</v>
      </c>
      <c r="M100" s="51">
        <f t="shared" si="2"/>
        <v>2</v>
      </c>
      <c r="N100" s="51" t="str">
        <f t="shared" si="3"/>
        <v xml:space="preserve"> months</v>
      </c>
      <c r="O100" s="52" t="str">
        <f t="shared" si="4"/>
        <v>1 year, 2 months</v>
      </c>
      <c r="P100" s="27">
        <v>1971</v>
      </c>
    </row>
    <row r="101" spans="8:16" x14ac:dyDescent="0.25">
      <c r="H101" s="49">
        <v>58</v>
      </c>
      <c r="I101" s="51">
        <f t="shared" si="7"/>
        <v>1</v>
      </c>
      <c r="J101" s="51" t="str">
        <f t="shared" si="5"/>
        <v xml:space="preserve"> year</v>
      </c>
      <c r="K101" s="51" t="str">
        <f t="shared" si="6"/>
        <v xml:space="preserve">, </v>
      </c>
      <c r="L101" s="51">
        <f t="shared" si="1"/>
        <v>2</v>
      </c>
      <c r="M101" s="51">
        <f t="shared" si="2"/>
        <v>2</v>
      </c>
      <c r="N101" s="51" t="str">
        <f t="shared" si="3"/>
        <v xml:space="preserve"> months</v>
      </c>
      <c r="O101" s="52" t="str">
        <f t="shared" si="4"/>
        <v>1 year, 2 months</v>
      </c>
      <c r="P101" s="27">
        <v>1972</v>
      </c>
    </row>
    <row r="102" spans="8:16" x14ac:dyDescent="0.25">
      <c r="H102" s="49">
        <v>59</v>
      </c>
      <c r="I102" s="51">
        <f t="shared" si="7"/>
        <v>1</v>
      </c>
      <c r="J102" s="51" t="str">
        <f t="shared" si="5"/>
        <v xml:space="preserve"> year</v>
      </c>
      <c r="K102" s="51" t="str">
        <f t="shared" si="6"/>
        <v xml:space="preserve">, </v>
      </c>
      <c r="L102" s="51">
        <f t="shared" si="1"/>
        <v>2</v>
      </c>
      <c r="M102" s="51">
        <f t="shared" si="2"/>
        <v>2</v>
      </c>
      <c r="N102" s="51" t="str">
        <f t="shared" si="3"/>
        <v xml:space="preserve"> months</v>
      </c>
      <c r="O102" s="52" t="str">
        <f t="shared" si="4"/>
        <v>1 year, 2 months</v>
      </c>
      <c r="P102" s="27">
        <v>1973</v>
      </c>
    </row>
    <row r="103" spans="8:16" x14ac:dyDescent="0.25">
      <c r="H103" s="49">
        <v>60</v>
      </c>
      <c r="I103" s="51">
        <f t="shared" si="7"/>
        <v>1</v>
      </c>
      <c r="J103" s="51" t="str">
        <f t="shared" si="5"/>
        <v xml:space="preserve"> year</v>
      </c>
      <c r="K103" s="51" t="str">
        <f t="shared" si="6"/>
        <v xml:space="preserve">, </v>
      </c>
      <c r="L103" s="51">
        <f t="shared" si="1"/>
        <v>2</v>
      </c>
      <c r="M103" s="51">
        <f t="shared" si="2"/>
        <v>2</v>
      </c>
      <c r="N103" s="51" t="str">
        <f t="shared" si="3"/>
        <v xml:space="preserve"> months</v>
      </c>
      <c r="O103" s="52" t="str">
        <f t="shared" si="4"/>
        <v>1 year, 2 months</v>
      </c>
      <c r="P103" s="27">
        <v>1974</v>
      </c>
    </row>
    <row r="104" spans="8:16" x14ac:dyDescent="0.25">
      <c r="H104" s="49">
        <v>61</v>
      </c>
      <c r="I104" s="51">
        <f t="shared" si="7"/>
        <v>1</v>
      </c>
      <c r="J104" s="51" t="str">
        <f t="shared" si="5"/>
        <v xml:space="preserve"> year</v>
      </c>
      <c r="K104" s="51" t="str">
        <f t="shared" si="6"/>
        <v xml:space="preserve">, </v>
      </c>
      <c r="L104" s="51">
        <f t="shared" si="1"/>
        <v>3</v>
      </c>
      <c r="M104" s="51">
        <f t="shared" si="2"/>
        <v>3</v>
      </c>
      <c r="N104" s="51" t="str">
        <f t="shared" si="3"/>
        <v xml:space="preserve"> months</v>
      </c>
      <c r="O104" s="52" t="str">
        <f t="shared" si="4"/>
        <v>1 year, 3 months</v>
      </c>
      <c r="P104" s="27">
        <v>1975</v>
      </c>
    </row>
    <row r="105" spans="8:16" x14ac:dyDescent="0.25">
      <c r="H105" s="49">
        <v>62</v>
      </c>
      <c r="I105" s="51">
        <f t="shared" si="7"/>
        <v>1</v>
      </c>
      <c r="J105" s="51" t="str">
        <f t="shared" si="5"/>
        <v xml:space="preserve"> year</v>
      </c>
      <c r="K105" s="51" t="str">
        <f t="shared" si="6"/>
        <v xml:space="preserve">, </v>
      </c>
      <c r="L105" s="51">
        <f t="shared" si="1"/>
        <v>3</v>
      </c>
      <c r="M105" s="51">
        <f t="shared" si="2"/>
        <v>3</v>
      </c>
      <c r="N105" s="51" t="str">
        <f t="shared" si="3"/>
        <v xml:space="preserve"> months</v>
      </c>
      <c r="O105" s="52" t="str">
        <f t="shared" si="4"/>
        <v>1 year, 3 months</v>
      </c>
      <c r="P105" s="27">
        <v>1976</v>
      </c>
    </row>
    <row r="106" spans="8:16" x14ac:dyDescent="0.25">
      <c r="H106" s="49">
        <v>63</v>
      </c>
      <c r="I106" s="51">
        <f t="shared" si="7"/>
        <v>1</v>
      </c>
      <c r="J106" s="51" t="str">
        <f t="shared" si="5"/>
        <v xml:space="preserve"> year</v>
      </c>
      <c r="K106" s="51" t="str">
        <f t="shared" si="6"/>
        <v xml:space="preserve">, </v>
      </c>
      <c r="L106" s="51">
        <f t="shared" si="1"/>
        <v>3</v>
      </c>
      <c r="M106" s="51">
        <f t="shared" si="2"/>
        <v>3</v>
      </c>
      <c r="N106" s="51" t="str">
        <f t="shared" si="3"/>
        <v xml:space="preserve"> months</v>
      </c>
      <c r="O106" s="52" t="str">
        <f t="shared" si="4"/>
        <v>1 year, 3 months</v>
      </c>
      <c r="P106" s="27">
        <v>1977</v>
      </c>
    </row>
    <row r="107" spans="8:16" x14ac:dyDescent="0.25">
      <c r="H107" s="49">
        <v>64</v>
      </c>
      <c r="I107" s="51">
        <f t="shared" si="7"/>
        <v>1</v>
      </c>
      <c r="J107" s="51" t="str">
        <f t="shared" si="5"/>
        <v xml:space="preserve"> year</v>
      </c>
      <c r="K107" s="51" t="str">
        <f t="shared" si="6"/>
        <v xml:space="preserve">, </v>
      </c>
      <c r="L107" s="51">
        <f t="shared" si="1"/>
        <v>3</v>
      </c>
      <c r="M107" s="51">
        <f t="shared" si="2"/>
        <v>3</v>
      </c>
      <c r="N107" s="51" t="str">
        <f t="shared" si="3"/>
        <v xml:space="preserve"> months</v>
      </c>
      <c r="O107" s="52" t="str">
        <f t="shared" si="4"/>
        <v>1 year, 3 months</v>
      </c>
      <c r="P107" s="27">
        <v>1978</v>
      </c>
    </row>
    <row r="108" spans="8:16" x14ac:dyDescent="0.25">
      <c r="H108" s="49">
        <v>65</v>
      </c>
      <c r="I108" s="51">
        <f t="shared" si="7"/>
        <v>1</v>
      </c>
      <c r="J108" s="51" t="str">
        <f t="shared" si="5"/>
        <v xml:space="preserve"> year</v>
      </c>
      <c r="K108" s="51" t="str">
        <f t="shared" si="6"/>
        <v xml:space="preserve">, </v>
      </c>
      <c r="L108" s="51">
        <f t="shared" si="1"/>
        <v>3</v>
      </c>
      <c r="M108" s="51">
        <f t="shared" si="2"/>
        <v>3</v>
      </c>
      <c r="N108" s="51" t="str">
        <f t="shared" si="3"/>
        <v xml:space="preserve"> months</v>
      </c>
      <c r="O108" s="52" t="str">
        <f t="shared" si="4"/>
        <v>1 year, 3 months</v>
      </c>
      <c r="P108" s="27">
        <v>1979</v>
      </c>
    </row>
    <row r="109" spans="8:16" x14ac:dyDescent="0.25">
      <c r="H109" s="49">
        <v>66</v>
      </c>
      <c r="I109" s="51">
        <f t="shared" si="7"/>
        <v>1</v>
      </c>
      <c r="J109" s="51" t="str">
        <f t="shared" si="5"/>
        <v xml:space="preserve"> year</v>
      </c>
      <c r="K109" s="51" t="str">
        <f t="shared" si="6"/>
        <v xml:space="preserve">, </v>
      </c>
      <c r="L109" s="51">
        <f t="shared" ref="L109:L172" si="8">IF((H109/52*12-INT(H109/52*12))=0,(H109/52-INT(H109/52))*12,INT((H109/52-INT(H109/52))*12)+1)</f>
        <v>4</v>
      </c>
      <c r="M109" s="51">
        <f t="shared" ref="M109:M172" si="9">IF(OR(L109=0,L109=12),"",L109)</f>
        <v>4</v>
      </c>
      <c r="N109" s="51" t="str">
        <f t="shared" ref="N109:N172" si="10">IF(L109=1," month",IF(OR(L109=0,L109=12),""," months"))</f>
        <v xml:space="preserve"> months</v>
      </c>
      <c r="O109" s="52" t="str">
        <f t="shared" ref="O109:O172" si="11">CONCATENATE(I109&amp;J109&amp;K109&amp;M109&amp;N109)</f>
        <v>1 year, 4 months</v>
      </c>
      <c r="P109" s="27">
        <v>1980</v>
      </c>
    </row>
    <row r="110" spans="8:16" x14ac:dyDescent="0.25">
      <c r="H110" s="49">
        <v>67</v>
      </c>
      <c r="I110" s="51">
        <f t="shared" si="7"/>
        <v>1</v>
      </c>
      <c r="J110" s="51" t="str">
        <f t="shared" si="5"/>
        <v xml:space="preserve"> year</v>
      </c>
      <c r="K110" s="51" t="str">
        <f t="shared" si="6"/>
        <v xml:space="preserve">, </v>
      </c>
      <c r="L110" s="51">
        <f t="shared" si="8"/>
        <v>4</v>
      </c>
      <c r="M110" s="51">
        <f t="shared" si="9"/>
        <v>4</v>
      </c>
      <c r="N110" s="51" t="str">
        <f t="shared" si="10"/>
        <v xml:space="preserve"> months</v>
      </c>
      <c r="O110" s="52" t="str">
        <f t="shared" si="11"/>
        <v>1 year, 4 months</v>
      </c>
      <c r="P110" s="27">
        <v>1981</v>
      </c>
    </row>
    <row r="111" spans="8:16" x14ac:dyDescent="0.25">
      <c r="H111" s="49">
        <v>68</v>
      </c>
      <c r="I111" s="51">
        <f t="shared" si="7"/>
        <v>1</v>
      </c>
      <c r="J111" s="51" t="str">
        <f t="shared" si="5"/>
        <v xml:space="preserve"> year</v>
      </c>
      <c r="K111" s="51" t="str">
        <f t="shared" si="6"/>
        <v xml:space="preserve">, </v>
      </c>
      <c r="L111" s="51">
        <f t="shared" si="8"/>
        <v>4</v>
      </c>
      <c r="M111" s="51">
        <f t="shared" si="9"/>
        <v>4</v>
      </c>
      <c r="N111" s="51" t="str">
        <f t="shared" si="10"/>
        <v xml:space="preserve"> months</v>
      </c>
      <c r="O111" s="52" t="str">
        <f t="shared" si="11"/>
        <v>1 year, 4 months</v>
      </c>
      <c r="P111" s="27">
        <v>1982</v>
      </c>
    </row>
    <row r="112" spans="8:16" x14ac:dyDescent="0.25">
      <c r="H112" s="49">
        <v>69</v>
      </c>
      <c r="I112" s="51">
        <f t="shared" si="7"/>
        <v>1</v>
      </c>
      <c r="J112" s="51" t="str">
        <f t="shared" si="5"/>
        <v xml:space="preserve"> year</v>
      </c>
      <c r="K112" s="51" t="str">
        <f t="shared" si="6"/>
        <v xml:space="preserve">, </v>
      </c>
      <c r="L112" s="51">
        <f t="shared" si="8"/>
        <v>4</v>
      </c>
      <c r="M112" s="51">
        <f t="shared" si="9"/>
        <v>4</v>
      </c>
      <c r="N112" s="51" t="str">
        <f t="shared" si="10"/>
        <v xml:space="preserve"> months</v>
      </c>
      <c r="O112" s="52" t="str">
        <f t="shared" si="11"/>
        <v>1 year, 4 months</v>
      </c>
      <c r="P112" s="27">
        <v>1983</v>
      </c>
    </row>
    <row r="113" spans="8:16" x14ac:dyDescent="0.25">
      <c r="H113" s="49">
        <v>70</v>
      </c>
      <c r="I113" s="51">
        <f t="shared" si="7"/>
        <v>1</v>
      </c>
      <c r="J113" s="51" t="str">
        <f t="shared" si="5"/>
        <v xml:space="preserve"> year</v>
      </c>
      <c r="K113" s="51" t="str">
        <f t="shared" si="6"/>
        <v xml:space="preserve">, </v>
      </c>
      <c r="L113" s="51">
        <f t="shared" si="8"/>
        <v>5</v>
      </c>
      <c r="M113" s="51">
        <f t="shared" si="9"/>
        <v>5</v>
      </c>
      <c r="N113" s="51" t="str">
        <f t="shared" si="10"/>
        <v xml:space="preserve"> months</v>
      </c>
      <c r="O113" s="52" t="str">
        <f t="shared" si="11"/>
        <v>1 year, 5 months</v>
      </c>
      <c r="P113" s="27">
        <v>1984</v>
      </c>
    </row>
    <row r="114" spans="8:16" x14ac:dyDescent="0.25">
      <c r="H114" s="49">
        <v>71</v>
      </c>
      <c r="I114" s="51">
        <f t="shared" si="7"/>
        <v>1</v>
      </c>
      <c r="J114" s="51" t="str">
        <f t="shared" si="5"/>
        <v xml:space="preserve"> year</v>
      </c>
      <c r="K114" s="51" t="str">
        <f t="shared" si="6"/>
        <v xml:space="preserve">, </v>
      </c>
      <c r="L114" s="51">
        <f t="shared" si="8"/>
        <v>5</v>
      </c>
      <c r="M114" s="51">
        <f t="shared" si="9"/>
        <v>5</v>
      </c>
      <c r="N114" s="51" t="str">
        <f t="shared" si="10"/>
        <v xml:space="preserve"> months</v>
      </c>
      <c r="O114" s="52" t="str">
        <f t="shared" si="11"/>
        <v>1 year, 5 months</v>
      </c>
      <c r="P114" s="27">
        <v>1985</v>
      </c>
    </row>
    <row r="115" spans="8:16" x14ac:dyDescent="0.25">
      <c r="H115" s="49">
        <v>72</v>
      </c>
      <c r="I115" s="51">
        <f t="shared" si="7"/>
        <v>1</v>
      </c>
      <c r="J115" s="51" t="str">
        <f t="shared" si="5"/>
        <v xml:space="preserve"> year</v>
      </c>
      <c r="K115" s="51" t="str">
        <f t="shared" si="6"/>
        <v xml:space="preserve">, </v>
      </c>
      <c r="L115" s="51">
        <f t="shared" si="8"/>
        <v>5</v>
      </c>
      <c r="M115" s="51">
        <f t="shared" si="9"/>
        <v>5</v>
      </c>
      <c r="N115" s="51" t="str">
        <f t="shared" si="10"/>
        <v xml:space="preserve"> months</v>
      </c>
      <c r="O115" s="52" t="str">
        <f t="shared" si="11"/>
        <v>1 year, 5 months</v>
      </c>
      <c r="P115" s="27">
        <v>1986</v>
      </c>
    </row>
    <row r="116" spans="8:16" x14ac:dyDescent="0.25">
      <c r="H116" s="49">
        <v>73</v>
      </c>
      <c r="I116" s="51">
        <f t="shared" si="7"/>
        <v>1</v>
      </c>
      <c r="J116" s="51" t="str">
        <f t="shared" si="5"/>
        <v xml:space="preserve"> year</v>
      </c>
      <c r="K116" s="51" t="str">
        <f t="shared" si="6"/>
        <v xml:space="preserve">, </v>
      </c>
      <c r="L116" s="51">
        <f t="shared" si="8"/>
        <v>5</v>
      </c>
      <c r="M116" s="51">
        <f t="shared" si="9"/>
        <v>5</v>
      </c>
      <c r="N116" s="51" t="str">
        <f t="shared" si="10"/>
        <v xml:space="preserve"> months</v>
      </c>
      <c r="O116" s="52" t="str">
        <f t="shared" si="11"/>
        <v>1 year, 5 months</v>
      </c>
      <c r="P116" s="27">
        <v>1987</v>
      </c>
    </row>
    <row r="117" spans="8:16" x14ac:dyDescent="0.25">
      <c r="H117" s="49">
        <v>74</v>
      </c>
      <c r="I117" s="51">
        <f t="shared" si="7"/>
        <v>1</v>
      </c>
      <c r="J117" s="51" t="str">
        <f t="shared" si="5"/>
        <v xml:space="preserve"> year</v>
      </c>
      <c r="K117" s="51" t="str">
        <f t="shared" si="6"/>
        <v xml:space="preserve">, </v>
      </c>
      <c r="L117" s="51">
        <f t="shared" si="8"/>
        <v>6</v>
      </c>
      <c r="M117" s="51">
        <f t="shared" si="9"/>
        <v>6</v>
      </c>
      <c r="N117" s="51" t="str">
        <f t="shared" si="10"/>
        <v xml:space="preserve"> months</v>
      </c>
      <c r="O117" s="52" t="str">
        <f t="shared" si="11"/>
        <v>1 year, 6 months</v>
      </c>
      <c r="P117" s="27">
        <v>1988</v>
      </c>
    </row>
    <row r="118" spans="8:16" x14ac:dyDescent="0.25">
      <c r="H118" s="49">
        <v>75</v>
      </c>
      <c r="I118" s="51">
        <f t="shared" si="7"/>
        <v>1</v>
      </c>
      <c r="J118" s="51" t="str">
        <f t="shared" si="5"/>
        <v xml:space="preserve"> year</v>
      </c>
      <c r="K118" s="51" t="str">
        <f t="shared" si="6"/>
        <v xml:space="preserve">, </v>
      </c>
      <c r="L118" s="51">
        <f t="shared" si="8"/>
        <v>6</v>
      </c>
      <c r="M118" s="51">
        <f t="shared" si="9"/>
        <v>6</v>
      </c>
      <c r="N118" s="51" t="str">
        <f t="shared" si="10"/>
        <v xml:space="preserve"> months</v>
      </c>
      <c r="O118" s="52" t="str">
        <f t="shared" si="11"/>
        <v>1 year, 6 months</v>
      </c>
      <c r="P118" s="27">
        <v>1989</v>
      </c>
    </row>
    <row r="119" spans="8:16" x14ac:dyDescent="0.25">
      <c r="H119" s="49">
        <v>76</v>
      </c>
      <c r="I119" s="51">
        <f t="shared" si="7"/>
        <v>1</v>
      </c>
      <c r="J119" s="51" t="str">
        <f t="shared" si="5"/>
        <v xml:space="preserve"> year</v>
      </c>
      <c r="K119" s="51" t="str">
        <f t="shared" si="6"/>
        <v xml:space="preserve">, </v>
      </c>
      <c r="L119" s="51">
        <f t="shared" si="8"/>
        <v>6</v>
      </c>
      <c r="M119" s="51">
        <f t="shared" si="9"/>
        <v>6</v>
      </c>
      <c r="N119" s="51" t="str">
        <f t="shared" si="10"/>
        <v xml:space="preserve"> months</v>
      </c>
      <c r="O119" s="52" t="str">
        <f t="shared" si="11"/>
        <v>1 year, 6 months</v>
      </c>
      <c r="P119" s="27">
        <v>1990</v>
      </c>
    </row>
    <row r="120" spans="8:16" x14ac:dyDescent="0.25">
      <c r="H120" s="49">
        <v>77</v>
      </c>
      <c r="I120" s="51">
        <f t="shared" si="7"/>
        <v>1</v>
      </c>
      <c r="J120" s="51" t="str">
        <f t="shared" si="5"/>
        <v xml:space="preserve"> year</v>
      </c>
      <c r="K120" s="51" t="str">
        <f t="shared" si="6"/>
        <v xml:space="preserve">, </v>
      </c>
      <c r="L120" s="51">
        <f t="shared" si="8"/>
        <v>6</v>
      </c>
      <c r="M120" s="51">
        <f t="shared" si="9"/>
        <v>6</v>
      </c>
      <c r="N120" s="51" t="str">
        <f t="shared" si="10"/>
        <v xml:space="preserve"> months</v>
      </c>
      <c r="O120" s="52" t="str">
        <f t="shared" si="11"/>
        <v>1 year, 6 months</v>
      </c>
      <c r="P120" s="27">
        <v>1991</v>
      </c>
    </row>
    <row r="121" spans="8:16" x14ac:dyDescent="0.25">
      <c r="H121" s="49">
        <v>78</v>
      </c>
      <c r="I121" s="51">
        <f t="shared" si="7"/>
        <v>1</v>
      </c>
      <c r="J121" s="51" t="str">
        <f t="shared" si="5"/>
        <v xml:space="preserve"> year</v>
      </c>
      <c r="K121" s="51" t="str">
        <f t="shared" si="6"/>
        <v xml:space="preserve">, </v>
      </c>
      <c r="L121" s="51">
        <f t="shared" si="8"/>
        <v>6</v>
      </c>
      <c r="M121" s="51">
        <f t="shared" si="9"/>
        <v>6</v>
      </c>
      <c r="N121" s="51" t="str">
        <f t="shared" si="10"/>
        <v xml:space="preserve"> months</v>
      </c>
      <c r="O121" s="52" t="str">
        <f t="shared" si="11"/>
        <v>1 year, 6 months</v>
      </c>
      <c r="P121" s="27">
        <v>1992</v>
      </c>
    </row>
    <row r="122" spans="8:16" x14ac:dyDescent="0.25">
      <c r="H122" s="49">
        <v>79</v>
      </c>
      <c r="I122" s="51">
        <f t="shared" si="7"/>
        <v>1</v>
      </c>
      <c r="J122" s="51" t="str">
        <f t="shared" si="5"/>
        <v xml:space="preserve"> year</v>
      </c>
      <c r="K122" s="51" t="str">
        <f t="shared" si="6"/>
        <v xml:space="preserve">, </v>
      </c>
      <c r="L122" s="51">
        <f t="shared" si="8"/>
        <v>7</v>
      </c>
      <c r="M122" s="51">
        <f t="shared" si="9"/>
        <v>7</v>
      </c>
      <c r="N122" s="51" t="str">
        <f t="shared" si="10"/>
        <v xml:space="preserve"> months</v>
      </c>
      <c r="O122" s="52" t="str">
        <f t="shared" si="11"/>
        <v>1 year, 7 months</v>
      </c>
      <c r="P122" s="27">
        <v>1993</v>
      </c>
    </row>
    <row r="123" spans="8:16" x14ac:dyDescent="0.25">
      <c r="H123" s="49">
        <v>80</v>
      </c>
      <c r="I123" s="51">
        <f t="shared" si="7"/>
        <v>1</v>
      </c>
      <c r="J123" s="51" t="str">
        <f t="shared" si="5"/>
        <v xml:space="preserve"> year</v>
      </c>
      <c r="K123" s="51" t="str">
        <f t="shared" si="6"/>
        <v xml:space="preserve">, </v>
      </c>
      <c r="L123" s="51">
        <f t="shared" si="8"/>
        <v>7</v>
      </c>
      <c r="M123" s="51">
        <f t="shared" si="9"/>
        <v>7</v>
      </c>
      <c r="N123" s="51" t="str">
        <f t="shared" si="10"/>
        <v xml:space="preserve"> months</v>
      </c>
      <c r="O123" s="52" t="str">
        <f t="shared" si="11"/>
        <v>1 year, 7 months</v>
      </c>
      <c r="P123" s="27">
        <v>1994</v>
      </c>
    </row>
    <row r="124" spans="8:16" x14ac:dyDescent="0.25">
      <c r="H124" s="49">
        <v>81</v>
      </c>
      <c r="I124" s="51">
        <f t="shared" si="7"/>
        <v>1</v>
      </c>
      <c r="J124" s="51" t="str">
        <f t="shared" si="5"/>
        <v xml:space="preserve"> year</v>
      </c>
      <c r="K124" s="51" t="str">
        <f t="shared" si="6"/>
        <v xml:space="preserve">, </v>
      </c>
      <c r="L124" s="51">
        <f t="shared" si="8"/>
        <v>7</v>
      </c>
      <c r="M124" s="51">
        <f t="shared" si="9"/>
        <v>7</v>
      </c>
      <c r="N124" s="51" t="str">
        <f t="shared" si="10"/>
        <v xml:space="preserve"> months</v>
      </c>
      <c r="O124" s="52" t="str">
        <f t="shared" si="11"/>
        <v>1 year, 7 months</v>
      </c>
      <c r="P124" s="27">
        <v>1995</v>
      </c>
    </row>
    <row r="125" spans="8:16" x14ac:dyDescent="0.25">
      <c r="H125" s="49">
        <v>82</v>
      </c>
      <c r="I125" s="51">
        <f t="shared" si="7"/>
        <v>1</v>
      </c>
      <c r="J125" s="51" t="str">
        <f t="shared" si="5"/>
        <v xml:space="preserve"> year</v>
      </c>
      <c r="K125" s="51" t="str">
        <f t="shared" si="6"/>
        <v xml:space="preserve">, </v>
      </c>
      <c r="L125" s="51">
        <f t="shared" si="8"/>
        <v>7</v>
      </c>
      <c r="M125" s="51">
        <f t="shared" si="9"/>
        <v>7</v>
      </c>
      <c r="N125" s="51" t="str">
        <f t="shared" si="10"/>
        <v xml:space="preserve"> months</v>
      </c>
      <c r="O125" s="52" t="str">
        <f t="shared" si="11"/>
        <v>1 year, 7 months</v>
      </c>
      <c r="P125" s="27">
        <v>1996</v>
      </c>
    </row>
    <row r="126" spans="8:16" x14ac:dyDescent="0.25">
      <c r="H126" s="49">
        <v>83</v>
      </c>
      <c r="I126" s="51">
        <f t="shared" si="7"/>
        <v>1</v>
      </c>
      <c r="J126" s="51" t="str">
        <f t="shared" si="5"/>
        <v xml:space="preserve"> year</v>
      </c>
      <c r="K126" s="51" t="str">
        <f t="shared" si="6"/>
        <v xml:space="preserve">, </v>
      </c>
      <c r="L126" s="51">
        <f t="shared" si="8"/>
        <v>8</v>
      </c>
      <c r="M126" s="51">
        <f t="shared" si="9"/>
        <v>8</v>
      </c>
      <c r="N126" s="51" t="str">
        <f t="shared" si="10"/>
        <v xml:space="preserve"> months</v>
      </c>
      <c r="O126" s="52" t="str">
        <f t="shared" si="11"/>
        <v>1 year, 8 months</v>
      </c>
      <c r="P126" s="27">
        <v>1997</v>
      </c>
    </row>
    <row r="127" spans="8:16" x14ac:dyDescent="0.25">
      <c r="H127" s="49">
        <v>84</v>
      </c>
      <c r="I127" s="51">
        <f t="shared" si="7"/>
        <v>1</v>
      </c>
      <c r="J127" s="51" t="str">
        <f t="shared" si="5"/>
        <v xml:space="preserve"> year</v>
      </c>
      <c r="K127" s="51" t="str">
        <f t="shared" si="6"/>
        <v xml:space="preserve">, </v>
      </c>
      <c r="L127" s="51">
        <f t="shared" si="8"/>
        <v>8</v>
      </c>
      <c r="M127" s="51">
        <f t="shared" si="9"/>
        <v>8</v>
      </c>
      <c r="N127" s="51" t="str">
        <f t="shared" si="10"/>
        <v xml:space="preserve"> months</v>
      </c>
      <c r="O127" s="52" t="str">
        <f t="shared" si="11"/>
        <v>1 year, 8 months</v>
      </c>
      <c r="P127" s="27">
        <v>1998</v>
      </c>
    </row>
    <row r="128" spans="8:16" x14ac:dyDescent="0.25">
      <c r="H128" s="49">
        <v>85</v>
      </c>
      <c r="I128" s="51">
        <f t="shared" si="7"/>
        <v>1</v>
      </c>
      <c r="J128" s="51" t="str">
        <f t="shared" si="5"/>
        <v xml:space="preserve"> year</v>
      </c>
      <c r="K128" s="51" t="str">
        <f t="shared" si="6"/>
        <v xml:space="preserve">, </v>
      </c>
      <c r="L128" s="51">
        <f t="shared" si="8"/>
        <v>8</v>
      </c>
      <c r="M128" s="51">
        <f t="shared" si="9"/>
        <v>8</v>
      </c>
      <c r="N128" s="51" t="str">
        <f t="shared" si="10"/>
        <v xml:space="preserve"> months</v>
      </c>
      <c r="O128" s="52" t="str">
        <f t="shared" si="11"/>
        <v>1 year, 8 months</v>
      </c>
      <c r="P128" s="27">
        <v>1999</v>
      </c>
    </row>
    <row r="129" spans="8:16" x14ac:dyDescent="0.25">
      <c r="H129" s="49">
        <v>86</v>
      </c>
      <c r="I129" s="51">
        <f t="shared" si="7"/>
        <v>1</v>
      </c>
      <c r="J129" s="51" t="str">
        <f t="shared" si="5"/>
        <v xml:space="preserve"> year</v>
      </c>
      <c r="K129" s="51" t="str">
        <f t="shared" si="6"/>
        <v xml:space="preserve">, </v>
      </c>
      <c r="L129" s="51">
        <f t="shared" si="8"/>
        <v>8</v>
      </c>
      <c r="M129" s="51">
        <f t="shared" si="9"/>
        <v>8</v>
      </c>
      <c r="N129" s="51" t="str">
        <f t="shared" si="10"/>
        <v xml:space="preserve"> months</v>
      </c>
      <c r="O129" s="52" t="str">
        <f t="shared" si="11"/>
        <v>1 year, 8 months</v>
      </c>
      <c r="P129" s="28">
        <v>2000</v>
      </c>
    </row>
    <row r="130" spans="8:16" x14ac:dyDescent="0.25">
      <c r="H130" s="49">
        <v>87</v>
      </c>
      <c r="I130" s="51">
        <f t="shared" si="7"/>
        <v>1</v>
      </c>
      <c r="J130" s="51" t="str">
        <f t="shared" si="5"/>
        <v xml:space="preserve"> year</v>
      </c>
      <c r="K130" s="51" t="str">
        <f t="shared" si="6"/>
        <v xml:space="preserve">, </v>
      </c>
      <c r="L130" s="51">
        <f t="shared" si="8"/>
        <v>9</v>
      </c>
      <c r="M130" s="51">
        <f t="shared" si="9"/>
        <v>9</v>
      </c>
      <c r="N130" s="51" t="str">
        <f t="shared" si="10"/>
        <v xml:space="preserve"> months</v>
      </c>
      <c r="O130" s="52" t="str">
        <f t="shared" si="11"/>
        <v>1 year, 9 months</v>
      </c>
      <c r="P130" s="27">
        <v>2001</v>
      </c>
    </row>
    <row r="131" spans="8:16" x14ac:dyDescent="0.25">
      <c r="H131" s="49">
        <v>88</v>
      </c>
      <c r="I131" s="51">
        <f t="shared" si="7"/>
        <v>1</v>
      </c>
      <c r="J131" s="51" t="str">
        <f t="shared" si="5"/>
        <v xml:space="preserve"> year</v>
      </c>
      <c r="K131" s="51" t="str">
        <f t="shared" si="6"/>
        <v xml:space="preserve">, </v>
      </c>
      <c r="L131" s="51">
        <f t="shared" si="8"/>
        <v>9</v>
      </c>
      <c r="M131" s="51">
        <f t="shared" si="9"/>
        <v>9</v>
      </c>
      <c r="N131" s="51" t="str">
        <f t="shared" si="10"/>
        <v xml:space="preserve"> months</v>
      </c>
      <c r="O131" s="52" t="str">
        <f t="shared" si="11"/>
        <v>1 year, 9 months</v>
      </c>
      <c r="P131" s="28">
        <v>2002</v>
      </c>
    </row>
    <row r="132" spans="8:16" x14ac:dyDescent="0.25">
      <c r="H132" s="49">
        <v>89</v>
      </c>
      <c r="I132" s="51">
        <f t="shared" si="7"/>
        <v>1</v>
      </c>
      <c r="J132" s="51" t="str">
        <f t="shared" si="5"/>
        <v xml:space="preserve"> year</v>
      </c>
      <c r="K132" s="51" t="str">
        <f t="shared" si="6"/>
        <v xml:space="preserve">, </v>
      </c>
      <c r="L132" s="51">
        <f t="shared" si="8"/>
        <v>9</v>
      </c>
      <c r="M132" s="51">
        <f t="shared" si="9"/>
        <v>9</v>
      </c>
      <c r="N132" s="51" t="str">
        <f t="shared" si="10"/>
        <v xml:space="preserve"> months</v>
      </c>
      <c r="O132" s="52" t="str">
        <f t="shared" si="11"/>
        <v>1 year, 9 months</v>
      </c>
      <c r="P132" s="27">
        <v>2003</v>
      </c>
    </row>
    <row r="133" spans="8:16" x14ac:dyDescent="0.25">
      <c r="H133" s="49">
        <v>90</v>
      </c>
      <c r="I133" s="51">
        <f t="shared" si="7"/>
        <v>1</v>
      </c>
      <c r="J133" s="51" t="str">
        <f t="shared" si="5"/>
        <v xml:space="preserve"> year</v>
      </c>
      <c r="K133" s="51" t="str">
        <f t="shared" si="6"/>
        <v xml:space="preserve">, </v>
      </c>
      <c r="L133" s="51">
        <f t="shared" si="8"/>
        <v>9</v>
      </c>
      <c r="M133" s="51">
        <f t="shared" si="9"/>
        <v>9</v>
      </c>
      <c r="N133" s="51" t="str">
        <f t="shared" si="10"/>
        <v xml:space="preserve"> months</v>
      </c>
      <c r="O133" s="52" t="str">
        <f t="shared" si="11"/>
        <v>1 year, 9 months</v>
      </c>
      <c r="P133" s="28">
        <v>2004</v>
      </c>
    </row>
    <row r="134" spans="8:16" x14ac:dyDescent="0.25">
      <c r="H134" s="49">
        <v>91</v>
      </c>
      <c r="I134" s="51">
        <f t="shared" si="7"/>
        <v>1</v>
      </c>
      <c r="J134" s="51" t="str">
        <f t="shared" si="5"/>
        <v xml:space="preserve"> year</v>
      </c>
      <c r="K134" s="51" t="str">
        <f t="shared" si="6"/>
        <v xml:space="preserve">, </v>
      </c>
      <c r="L134" s="51">
        <f t="shared" si="8"/>
        <v>9</v>
      </c>
      <c r="M134" s="51">
        <f t="shared" si="9"/>
        <v>9</v>
      </c>
      <c r="N134" s="51" t="str">
        <f t="shared" si="10"/>
        <v xml:space="preserve"> months</v>
      </c>
      <c r="O134" s="52" t="str">
        <f t="shared" si="11"/>
        <v>1 year, 9 months</v>
      </c>
      <c r="P134" s="27">
        <v>2005</v>
      </c>
    </row>
    <row r="135" spans="8:16" x14ac:dyDescent="0.25">
      <c r="H135" s="49">
        <v>92</v>
      </c>
      <c r="I135" s="51">
        <f t="shared" si="7"/>
        <v>1</v>
      </c>
      <c r="J135" s="51" t="str">
        <f t="shared" si="5"/>
        <v xml:space="preserve"> year</v>
      </c>
      <c r="K135" s="51" t="str">
        <f t="shared" si="6"/>
        <v xml:space="preserve">, </v>
      </c>
      <c r="L135" s="51">
        <f t="shared" si="8"/>
        <v>10</v>
      </c>
      <c r="M135" s="51">
        <f t="shared" si="9"/>
        <v>10</v>
      </c>
      <c r="N135" s="51" t="str">
        <f t="shared" si="10"/>
        <v xml:space="preserve"> months</v>
      </c>
      <c r="O135" s="52" t="str">
        <f t="shared" si="11"/>
        <v>1 year, 10 months</v>
      </c>
      <c r="P135" s="28">
        <v>2006</v>
      </c>
    </row>
    <row r="136" spans="8:16" x14ac:dyDescent="0.25">
      <c r="H136" s="49">
        <v>93</v>
      </c>
      <c r="I136" s="51">
        <f t="shared" si="7"/>
        <v>1</v>
      </c>
      <c r="J136" s="51" t="str">
        <f t="shared" si="5"/>
        <v xml:space="preserve"> year</v>
      </c>
      <c r="K136" s="51" t="str">
        <f t="shared" si="6"/>
        <v xml:space="preserve">, </v>
      </c>
      <c r="L136" s="51">
        <f t="shared" si="8"/>
        <v>10</v>
      </c>
      <c r="M136" s="51">
        <f t="shared" si="9"/>
        <v>10</v>
      </c>
      <c r="N136" s="51" t="str">
        <f t="shared" si="10"/>
        <v xml:space="preserve"> months</v>
      </c>
      <c r="O136" s="52" t="str">
        <f t="shared" si="11"/>
        <v>1 year, 10 months</v>
      </c>
    </row>
    <row r="137" spans="8:16" x14ac:dyDescent="0.25">
      <c r="H137" s="49">
        <v>94</v>
      </c>
      <c r="I137" s="51">
        <f t="shared" si="7"/>
        <v>1</v>
      </c>
      <c r="J137" s="51" t="str">
        <f t="shared" si="5"/>
        <v xml:space="preserve"> year</v>
      </c>
      <c r="K137" s="51" t="str">
        <f t="shared" si="6"/>
        <v xml:space="preserve">, </v>
      </c>
      <c r="L137" s="51">
        <f t="shared" si="8"/>
        <v>10</v>
      </c>
      <c r="M137" s="51">
        <f t="shared" si="9"/>
        <v>10</v>
      </c>
      <c r="N137" s="51" t="str">
        <f t="shared" si="10"/>
        <v xml:space="preserve"> months</v>
      </c>
      <c r="O137" s="52" t="str">
        <f t="shared" si="11"/>
        <v>1 year, 10 months</v>
      </c>
    </row>
    <row r="138" spans="8:16" x14ac:dyDescent="0.25">
      <c r="H138" s="49">
        <v>95</v>
      </c>
      <c r="I138" s="51">
        <f t="shared" si="7"/>
        <v>1</v>
      </c>
      <c r="J138" s="51" t="str">
        <f t="shared" si="5"/>
        <v xml:space="preserve"> year</v>
      </c>
      <c r="K138" s="51" t="str">
        <f t="shared" si="6"/>
        <v xml:space="preserve">, </v>
      </c>
      <c r="L138" s="51">
        <f t="shared" si="8"/>
        <v>10</v>
      </c>
      <c r="M138" s="51">
        <f t="shared" si="9"/>
        <v>10</v>
      </c>
      <c r="N138" s="51" t="str">
        <f t="shared" si="10"/>
        <v xml:space="preserve"> months</v>
      </c>
      <c r="O138" s="52" t="str">
        <f t="shared" si="11"/>
        <v>1 year, 10 months</v>
      </c>
    </row>
    <row r="139" spans="8:16" x14ac:dyDescent="0.25">
      <c r="H139" s="49">
        <v>96</v>
      </c>
      <c r="I139" s="51">
        <f t="shared" si="7"/>
        <v>1</v>
      </c>
      <c r="J139" s="51" t="str">
        <f t="shared" si="5"/>
        <v xml:space="preserve"> year</v>
      </c>
      <c r="K139" s="51" t="str">
        <f t="shared" si="6"/>
        <v xml:space="preserve">, </v>
      </c>
      <c r="L139" s="51">
        <f t="shared" si="8"/>
        <v>11</v>
      </c>
      <c r="M139" s="51">
        <f t="shared" si="9"/>
        <v>11</v>
      </c>
      <c r="N139" s="51" t="str">
        <f t="shared" si="10"/>
        <v xml:space="preserve"> months</v>
      </c>
      <c r="O139" s="52" t="str">
        <f t="shared" si="11"/>
        <v>1 year, 11 months</v>
      </c>
    </row>
    <row r="140" spans="8:16" x14ac:dyDescent="0.25">
      <c r="H140" s="49">
        <v>97</v>
      </c>
      <c r="I140" s="51">
        <f t="shared" si="7"/>
        <v>1</v>
      </c>
      <c r="J140" s="51" t="str">
        <f t="shared" si="5"/>
        <v xml:space="preserve"> year</v>
      </c>
      <c r="K140" s="51" t="str">
        <f t="shared" si="6"/>
        <v xml:space="preserve">, </v>
      </c>
      <c r="L140" s="51">
        <f t="shared" si="8"/>
        <v>11</v>
      </c>
      <c r="M140" s="51">
        <f t="shared" si="9"/>
        <v>11</v>
      </c>
      <c r="N140" s="51" t="str">
        <f t="shared" si="10"/>
        <v xml:space="preserve"> months</v>
      </c>
      <c r="O140" s="52" t="str">
        <f t="shared" si="11"/>
        <v>1 year, 11 months</v>
      </c>
    </row>
    <row r="141" spans="8:16" x14ac:dyDescent="0.25">
      <c r="H141" s="49">
        <v>98</v>
      </c>
      <c r="I141" s="51">
        <f t="shared" si="7"/>
        <v>1</v>
      </c>
      <c r="J141" s="51" t="str">
        <f t="shared" si="5"/>
        <v xml:space="preserve"> year</v>
      </c>
      <c r="K141" s="51" t="str">
        <f t="shared" si="6"/>
        <v xml:space="preserve">, </v>
      </c>
      <c r="L141" s="51">
        <f t="shared" si="8"/>
        <v>11</v>
      </c>
      <c r="M141" s="51">
        <f t="shared" si="9"/>
        <v>11</v>
      </c>
      <c r="N141" s="51" t="str">
        <f t="shared" si="10"/>
        <v xml:space="preserve"> months</v>
      </c>
      <c r="O141" s="52" t="str">
        <f t="shared" si="11"/>
        <v>1 year, 11 months</v>
      </c>
    </row>
    <row r="142" spans="8:16" x14ac:dyDescent="0.25">
      <c r="H142" s="49">
        <v>99</v>
      </c>
      <c r="I142" s="51">
        <f t="shared" si="7"/>
        <v>1</v>
      </c>
      <c r="J142" s="51" t="str">
        <f t="shared" si="5"/>
        <v xml:space="preserve"> year</v>
      </c>
      <c r="K142" s="51" t="str">
        <f t="shared" si="6"/>
        <v xml:space="preserve">, </v>
      </c>
      <c r="L142" s="51">
        <f t="shared" si="8"/>
        <v>11</v>
      </c>
      <c r="M142" s="51">
        <f t="shared" si="9"/>
        <v>11</v>
      </c>
      <c r="N142" s="51" t="str">
        <f t="shared" si="10"/>
        <v xml:space="preserve"> months</v>
      </c>
      <c r="O142" s="52" t="str">
        <f t="shared" si="11"/>
        <v>1 year, 11 months</v>
      </c>
    </row>
    <row r="143" spans="8:16" x14ac:dyDescent="0.25">
      <c r="H143" s="49">
        <v>100</v>
      </c>
      <c r="I143" s="51">
        <f t="shared" si="7"/>
        <v>2</v>
      </c>
      <c r="J143" s="51" t="str">
        <f t="shared" si="5"/>
        <v xml:space="preserve"> years</v>
      </c>
      <c r="K143" s="51" t="str">
        <f t="shared" si="6"/>
        <v/>
      </c>
      <c r="L143" s="51">
        <f t="shared" si="8"/>
        <v>12</v>
      </c>
      <c r="M143" s="51" t="str">
        <f t="shared" si="9"/>
        <v/>
      </c>
      <c r="N143" s="51" t="str">
        <f t="shared" si="10"/>
        <v/>
      </c>
      <c r="O143" s="52" t="str">
        <f t="shared" si="11"/>
        <v>2 years</v>
      </c>
    </row>
    <row r="144" spans="8:16" x14ac:dyDescent="0.25">
      <c r="H144" s="49">
        <v>101</v>
      </c>
      <c r="I144" s="51">
        <f t="shared" si="7"/>
        <v>2</v>
      </c>
      <c r="J144" s="51" t="str">
        <f t="shared" si="5"/>
        <v xml:space="preserve"> years</v>
      </c>
      <c r="K144" s="51" t="str">
        <f t="shared" si="6"/>
        <v/>
      </c>
      <c r="L144" s="51">
        <f t="shared" si="8"/>
        <v>12</v>
      </c>
      <c r="M144" s="51" t="str">
        <f t="shared" si="9"/>
        <v/>
      </c>
      <c r="N144" s="51" t="str">
        <f t="shared" si="10"/>
        <v/>
      </c>
      <c r="O144" s="52" t="str">
        <f t="shared" si="11"/>
        <v>2 years</v>
      </c>
    </row>
    <row r="145" spans="8:15" x14ac:dyDescent="0.25">
      <c r="H145" s="49">
        <v>102</v>
      </c>
      <c r="I145" s="51">
        <f t="shared" si="7"/>
        <v>2</v>
      </c>
      <c r="J145" s="51" t="str">
        <f t="shared" si="5"/>
        <v xml:space="preserve"> years</v>
      </c>
      <c r="K145" s="51" t="str">
        <f t="shared" si="6"/>
        <v/>
      </c>
      <c r="L145" s="51">
        <f t="shared" si="8"/>
        <v>12</v>
      </c>
      <c r="M145" s="51" t="str">
        <f t="shared" si="9"/>
        <v/>
      </c>
      <c r="N145" s="51" t="str">
        <f t="shared" si="10"/>
        <v/>
      </c>
      <c r="O145" s="52" t="str">
        <f t="shared" si="11"/>
        <v>2 years</v>
      </c>
    </row>
    <row r="146" spans="8:15" x14ac:dyDescent="0.25">
      <c r="H146" s="49">
        <v>103</v>
      </c>
      <c r="I146" s="51">
        <f t="shared" si="7"/>
        <v>2</v>
      </c>
      <c r="J146" s="51" t="str">
        <f t="shared" si="5"/>
        <v xml:space="preserve"> years</v>
      </c>
      <c r="K146" s="51" t="str">
        <f t="shared" si="6"/>
        <v/>
      </c>
      <c r="L146" s="51">
        <f t="shared" si="8"/>
        <v>12</v>
      </c>
      <c r="M146" s="51" t="str">
        <f t="shared" si="9"/>
        <v/>
      </c>
      <c r="N146" s="51" t="str">
        <f t="shared" si="10"/>
        <v/>
      </c>
      <c r="O146" s="52" t="str">
        <f t="shared" si="11"/>
        <v>2 years</v>
      </c>
    </row>
    <row r="147" spans="8:15" x14ac:dyDescent="0.25">
      <c r="H147" s="49">
        <v>104</v>
      </c>
      <c r="I147" s="51">
        <f t="shared" si="7"/>
        <v>2</v>
      </c>
      <c r="J147" s="51" t="str">
        <f t="shared" si="5"/>
        <v xml:space="preserve"> years</v>
      </c>
      <c r="K147" s="51" t="str">
        <f t="shared" si="6"/>
        <v/>
      </c>
      <c r="L147" s="51">
        <f t="shared" si="8"/>
        <v>0</v>
      </c>
      <c r="M147" s="51" t="str">
        <f t="shared" si="9"/>
        <v/>
      </c>
      <c r="N147" s="51" t="str">
        <f t="shared" si="10"/>
        <v/>
      </c>
      <c r="O147" s="52" t="str">
        <f t="shared" si="11"/>
        <v>2 years</v>
      </c>
    </row>
    <row r="148" spans="8:15" x14ac:dyDescent="0.25">
      <c r="H148" s="49">
        <v>105</v>
      </c>
      <c r="I148" s="51">
        <f t="shared" si="7"/>
        <v>2</v>
      </c>
      <c r="J148" s="51" t="str">
        <f t="shared" si="5"/>
        <v xml:space="preserve"> years</v>
      </c>
      <c r="K148" s="51" t="str">
        <f t="shared" si="6"/>
        <v xml:space="preserve">, </v>
      </c>
      <c r="L148" s="51">
        <f t="shared" si="8"/>
        <v>1</v>
      </c>
      <c r="M148" s="51">
        <f t="shared" si="9"/>
        <v>1</v>
      </c>
      <c r="N148" s="51" t="str">
        <f t="shared" si="10"/>
        <v xml:space="preserve"> month</v>
      </c>
      <c r="O148" s="52" t="str">
        <f t="shared" si="11"/>
        <v>2 years, 1 month</v>
      </c>
    </row>
    <row r="149" spans="8:15" x14ac:dyDescent="0.25">
      <c r="H149" s="49">
        <v>106</v>
      </c>
      <c r="I149" s="51">
        <f t="shared" si="7"/>
        <v>2</v>
      </c>
      <c r="J149" s="51" t="str">
        <f t="shared" si="5"/>
        <v xml:space="preserve"> years</v>
      </c>
      <c r="K149" s="51" t="str">
        <f t="shared" si="6"/>
        <v xml:space="preserve">, </v>
      </c>
      <c r="L149" s="51">
        <f t="shared" si="8"/>
        <v>1</v>
      </c>
      <c r="M149" s="51">
        <f t="shared" si="9"/>
        <v>1</v>
      </c>
      <c r="N149" s="51" t="str">
        <f t="shared" si="10"/>
        <v xml:space="preserve"> month</v>
      </c>
      <c r="O149" s="52" t="str">
        <f t="shared" si="11"/>
        <v>2 years, 1 month</v>
      </c>
    </row>
    <row r="150" spans="8:15" x14ac:dyDescent="0.25">
      <c r="H150" s="49">
        <v>107</v>
      </c>
      <c r="I150" s="51">
        <f t="shared" si="7"/>
        <v>2</v>
      </c>
      <c r="J150" s="51" t="str">
        <f t="shared" si="5"/>
        <v xml:space="preserve"> years</v>
      </c>
      <c r="K150" s="51" t="str">
        <f t="shared" si="6"/>
        <v xml:space="preserve">, </v>
      </c>
      <c r="L150" s="51">
        <f t="shared" si="8"/>
        <v>1</v>
      </c>
      <c r="M150" s="51">
        <f t="shared" si="9"/>
        <v>1</v>
      </c>
      <c r="N150" s="51" t="str">
        <f t="shared" si="10"/>
        <v xml:space="preserve"> month</v>
      </c>
      <c r="O150" s="52" t="str">
        <f t="shared" si="11"/>
        <v>2 years, 1 month</v>
      </c>
    </row>
    <row r="151" spans="8:15" x14ac:dyDescent="0.25">
      <c r="H151" s="49">
        <v>108</v>
      </c>
      <c r="I151" s="51">
        <f t="shared" si="7"/>
        <v>2</v>
      </c>
      <c r="J151" s="51" t="str">
        <f t="shared" si="5"/>
        <v xml:space="preserve"> years</v>
      </c>
      <c r="K151" s="51" t="str">
        <f t="shared" si="6"/>
        <v xml:space="preserve">, </v>
      </c>
      <c r="L151" s="51">
        <f t="shared" si="8"/>
        <v>1</v>
      </c>
      <c r="M151" s="51">
        <f t="shared" si="9"/>
        <v>1</v>
      </c>
      <c r="N151" s="51" t="str">
        <f t="shared" si="10"/>
        <v xml:space="preserve"> month</v>
      </c>
      <c r="O151" s="52" t="str">
        <f t="shared" si="11"/>
        <v>2 years, 1 month</v>
      </c>
    </row>
    <row r="152" spans="8:15" x14ac:dyDescent="0.25">
      <c r="H152" s="49">
        <v>109</v>
      </c>
      <c r="I152" s="51">
        <f t="shared" si="7"/>
        <v>2</v>
      </c>
      <c r="J152" s="51" t="str">
        <f t="shared" si="5"/>
        <v xml:space="preserve"> years</v>
      </c>
      <c r="K152" s="51" t="str">
        <f t="shared" si="6"/>
        <v xml:space="preserve">, </v>
      </c>
      <c r="L152" s="51">
        <f t="shared" si="8"/>
        <v>2</v>
      </c>
      <c r="M152" s="51">
        <f t="shared" si="9"/>
        <v>2</v>
      </c>
      <c r="N152" s="51" t="str">
        <f t="shared" si="10"/>
        <v xml:space="preserve"> months</v>
      </c>
      <c r="O152" s="52" t="str">
        <f t="shared" si="11"/>
        <v>2 years, 2 months</v>
      </c>
    </row>
    <row r="153" spans="8:15" x14ac:dyDescent="0.25">
      <c r="H153" s="49">
        <v>110</v>
      </c>
      <c r="I153" s="51">
        <f t="shared" si="7"/>
        <v>2</v>
      </c>
      <c r="J153" s="51" t="str">
        <f t="shared" si="5"/>
        <v xml:space="preserve"> years</v>
      </c>
      <c r="K153" s="51" t="str">
        <f t="shared" si="6"/>
        <v xml:space="preserve">, </v>
      </c>
      <c r="L153" s="51">
        <f t="shared" si="8"/>
        <v>2</v>
      </c>
      <c r="M153" s="51">
        <f t="shared" si="9"/>
        <v>2</v>
      </c>
      <c r="N153" s="51" t="str">
        <f t="shared" si="10"/>
        <v xml:space="preserve"> months</v>
      </c>
      <c r="O153" s="52" t="str">
        <f t="shared" si="11"/>
        <v>2 years, 2 months</v>
      </c>
    </row>
    <row r="154" spans="8:15" x14ac:dyDescent="0.25">
      <c r="H154" s="49">
        <v>111</v>
      </c>
      <c r="I154" s="51">
        <f t="shared" si="7"/>
        <v>2</v>
      </c>
      <c r="J154" s="51" t="str">
        <f t="shared" si="5"/>
        <v xml:space="preserve"> years</v>
      </c>
      <c r="K154" s="51" t="str">
        <f t="shared" si="6"/>
        <v xml:space="preserve">, </v>
      </c>
      <c r="L154" s="51">
        <f t="shared" si="8"/>
        <v>2</v>
      </c>
      <c r="M154" s="51">
        <f t="shared" si="9"/>
        <v>2</v>
      </c>
      <c r="N154" s="51" t="str">
        <f t="shared" si="10"/>
        <v xml:space="preserve"> months</v>
      </c>
      <c r="O154" s="52" t="str">
        <f t="shared" si="11"/>
        <v>2 years, 2 months</v>
      </c>
    </row>
    <row r="155" spans="8:15" x14ac:dyDescent="0.25">
      <c r="H155" s="49">
        <v>112</v>
      </c>
      <c r="I155" s="51">
        <f t="shared" si="7"/>
        <v>2</v>
      </c>
      <c r="J155" s="51" t="str">
        <f t="shared" si="5"/>
        <v xml:space="preserve"> years</v>
      </c>
      <c r="K155" s="51" t="str">
        <f t="shared" si="6"/>
        <v xml:space="preserve">, </v>
      </c>
      <c r="L155" s="51">
        <f t="shared" si="8"/>
        <v>2</v>
      </c>
      <c r="M155" s="51">
        <f t="shared" si="9"/>
        <v>2</v>
      </c>
      <c r="N155" s="51" t="str">
        <f t="shared" si="10"/>
        <v xml:space="preserve"> months</v>
      </c>
      <c r="O155" s="52" t="str">
        <f t="shared" si="11"/>
        <v>2 years, 2 months</v>
      </c>
    </row>
    <row r="156" spans="8:15" x14ac:dyDescent="0.25">
      <c r="H156" s="49">
        <v>113</v>
      </c>
      <c r="I156" s="51">
        <f t="shared" si="7"/>
        <v>2</v>
      </c>
      <c r="J156" s="51" t="str">
        <f t="shared" ref="J156:J219" si="12">IF(I156=1," year"," years")</f>
        <v xml:space="preserve"> years</v>
      </c>
      <c r="K156" s="51" t="str">
        <f t="shared" ref="K156:K219" si="13">IF(OR(L156=12,L156=0),"",", ")</f>
        <v xml:space="preserve">, </v>
      </c>
      <c r="L156" s="51">
        <f t="shared" si="8"/>
        <v>3</v>
      </c>
      <c r="M156" s="51">
        <f t="shared" si="9"/>
        <v>3</v>
      </c>
      <c r="N156" s="51" t="str">
        <f t="shared" si="10"/>
        <v xml:space="preserve"> months</v>
      </c>
      <c r="O156" s="52" t="str">
        <f t="shared" si="11"/>
        <v>2 years, 3 months</v>
      </c>
    </row>
    <row r="157" spans="8:15" x14ac:dyDescent="0.25">
      <c r="H157" s="49">
        <v>114</v>
      </c>
      <c r="I157" s="51">
        <f t="shared" si="7"/>
        <v>2</v>
      </c>
      <c r="J157" s="51" t="str">
        <f t="shared" si="12"/>
        <v xml:space="preserve"> years</v>
      </c>
      <c r="K157" s="51" t="str">
        <f t="shared" si="13"/>
        <v xml:space="preserve">, </v>
      </c>
      <c r="L157" s="51">
        <f t="shared" si="8"/>
        <v>3</v>
      </c>
      <c r="M157" s="51">
        <f t="shared" si="9"/>
        <v>3</v>
      </c>
      <c r="N157" s="51" t="str">
        <f t="shared" si="10"/>
        <v xml:space="preserve"> months</v>
      </c>
      <c r="O157" s="52" t="str">
        <f t="shared" si="11"/>
        <v>2 years, 3 months</v>
      </c>
    </row>
    <row r="158" spans="8:15" x14ac:dyDescent="0.25">
      <c r="H158" s="49">
        <v>115</v>
      </c>
      <c r="I158" s="51">
        <f t="shared" si="7"/>
        <v>2</v>
      </c>
      <c r="J158" s="51" t="str">
        <f t="shared" si="12"/>
        <v xml:space="preserve"> years</v>
      </c>
      <c r="K158" s="51" t="str">
        <f t="shared" si="13"/>
        <v xml:space="preserve">, </v>
      </c>
      <c r="L158" s="51">
        <f t="shared" si="8"/>
        <v>3</v>
      </c>
      <c r="M158" s="51">
        <f t="shared" si="9"/>
        <v>3</v>
      </c>
      <c r="N158" s="51" t="str">
        <f t="shared" si="10"/>
        <v xml:space="preserve"> months</v>
      </c>
      <c r="O158" s="52" t="str">
        <f t="shared" si="11"/>
        <v>2 years, 3 months</v>
      </c>
    </row>
    <row r="159" spans="8:15" x14ac:dyDescent="0.25">
      <c r="H159" s="49">
        <v>116</v>
      </c>
      <c r="I159" s="51">
        <f t="shared" si="7"/>
        <v>2</v>
      </c>
      <c r="J159" s="51" t="str">
        <f t="shared" si="12"/>
        <v xml:space="preserve"> years</v>
      </c>
      <c r="K159" s="51" t="str">
        <f t="shared" si="13"/>
        <v xml:space="preserve">, </v>
      </c>
      <c r="L159" s="51">
        <f t="shared" si="8"/>
        <v>3</v>
      </c>
      <c r="M159" s="51">
        <f t="shared" si="9"/>
        <v>3</v>
      </c>
      <c r="N159" s="51" t="str">
        <f t="shared" si="10"/>
        <v xml:space="preserve"> months</v>
      </c>
      <c r="O159" s="52" t="str">
        <f t="shared" si="11"/>
        <v>2 years, 3 months</v>
      </c>
    </row>
    <row r="160" spans="8:15" x14ac:dyDescent="0.25">
      <c r="H160" s="49">
        <v>117</v>
      </c>
      <c r="I160" s="51">
        <f t="shared" ref="I160:I223" si="14">IF(INT(H160/52)=0,"",INT(H160/52))+IF(L160=12,1,0)</f>
        <v>2</v>
      </c>
      <c r="J160" s="51" t="str">
        <f t="shared" si="12"/>
        <v xml:space="preserve"> years</v>
      </c>
      <c r="K160" s="51" t="str">
        <f t="shared" si="13"/>
        <v xml:space="preserve">, </v>
      </c>
      <c r="L160" s="51">
        <f t="shared" si="8"/>
        <v>3</v>
      </c>
      <c r="M160" s="51">
        <f t="shared" si="9"/>
        <v>3</v>
      </c>
      <c r="N160" s="51" t="str">
        <f t="shared" si="10"/>
        <v xml:space="preserve"> months</v>
      </c>
      <c r="O160" s="52" t="str">
        <f t="shared" si="11"/>
        <v>2 years, 3 months</v>
      </c>
    </row>
    <row r="161" spans="8:15" x14ac:dyDescent="0.25">
      <c r="H161" s="49">
        <v>118</v>
      </c>
      <c r="I161" s="51">
        <f t="shared" si="14"/>
        <v>2</v>
      </c>
      <c r="J161" s="51" t="str">
        <f t="shared" si="12"/>
        <v xml:space="preserve"> years</v>
      </c>
      <c r="K161" s="51" t="str">
        <f t="shared" si="13"/>
        <v xml:space="preserve">, </v>
      </c>
      <c r="L161" s="51">
        <f t="shared" si="8"/>
        <v>4</v>
      </c>
      <c r="M161" s="51">
        <f t="shared" si="9"/>
        <v>4</v>
      </c>
      <c r="N161" s="51" t="str">
        <f t="shared" si="10"/>
        <v xml:space="preserve"> months</v>
      </c>
      <c r="O161" s="52" t="str">
        <f t="shared" si="11"/>
        <v>2 years, 4 months</v>
      </c>
    </row>
    <row r="162" spans="8:15" x14ac:dyDescent="0.25">
      <c r="H162" s="49">
        <v>119</v>
      </c>
      <c r="I162" s="51">
        <f t="shared" si="14"/>
        <v>2</v>
      </c>
      <c r="J162" s="51" t="str">
        <f t="shared" si="12"/>
        <v xml:space="preserve"> years</v>
      </c>
      <c r="K162" s="51" t="str">
        <f t="shared" si="13"/>
        <v xml:space="preserve">, </v>
      </c>
      <c r="L162" s="51">
        <f t="shared" si="8"/>
        <v>4</v>
      </c>
      <c r="M162" s="51">
        <f t="shared" si="9"/>
        <v>4</v>
      </c>
      <c r="N162" s="51" t="str">
        <f t="shared" si="10"/>
        <v xml:space="preserve"> months</v>
      </c>
      <c r="O162" s="52" t="str">
        <f t="shared" si="11"/>
        <v>2 years, 4 months</v>
      </c>
    </row>
    <row r="163" spans="8:15" x14ac:dyDescent="0.25">
      <c r="H163" s="49">
        <v>120</v>
      </c>
      <c r="I163" s="51">
        <f t="shared" si="14"/>
        <v>2</v>
      </c>
      <c r="J163" s="51" t="str">
        <f t="shared" si="12"/>
        <v xml:space="preserve"> years</v>
      </c>
      <c r="K163" s="51" t="str">
        <f t="shared" si="13"/>
        <v xml:space="preserve">, </v>
      </c>
      <c r="L163" s="51">
        <f t="shared" si="8"/>
        <v>4</v>
      </c>
      <c r="M163" s="51">
        <f t="shared" si="9"/>
        <v>4</v>
      </c>
      <c r="N163" s="51" t="str">
        <f t="shared" si="10"/>
        <v xml:space="preserve"> months</v>
      </c>
      <c r="O163" s="52" t="str">
        <f t="shared" si="11"/>
        <v>2 years, 4 months</v>
      </c>
    </row>
    <row r="164" spans="8:15" x14ac:dyDescent="0.25">
      <c r="H164" s="49">
        <v>121</v>
      </c>
      <c r="I164" s="51">
        <f t="shared" si="14"/>
        <v>2</v>
      </c>
      <c r="J164" s="51" t="str">
        <f t="shared" si="12"/>
        <v xml:space="preserve"> years</v>
      </c>
      <c r="K164" s="51" t="str">
        <f t="shared" si="13"/>
        <v xml:space="preserve">, </v>
      </c>
      <c r="L164" s="51">
        <f t="shared" si="8"/>
        <v>4</v>
      </c>
      <c r="M164" s="51">
        <f t="shared" si="9"/>
        <v>4</v>
      </c>
      <c r="N164" s="51" t="str">
        <f t="shared" si="10"/>
        <v xml:space="preserve"> months</v>
      </c>
      <c r="O164" s="52" t="str">
        <f t="shared" si="11"/>
        <v>2 years, 4 months</v>
      </c>
    </row>
    <row r="165" spans="8:15" x14ac:dyDescent="0.25">
      <c r="H165" s="49">
        <v>122</v>
      </c>
      <c r="I165" s="51">
        <f t="shared" si="14"/>
        <v>2</v>
      </c>
      <c r="J165" s="51" t="str">
        <f t="shared" si="12"/>
        <v xml:space="preserve"> years</v>
      </c>
      <c r="K165" s="51" t="str">
        <f t="shared" si="13"/>
        <v xml:space="preserve">, </v>
      </c>
      <c r="L165" s="51">
        <f t="shared" si="8"/>
        <v>5</v>
      </c>
      <c r="M165" s="51">
        <f t="shared" si="9"/>
        <v>5</v>
      </c>
      <c r="N165" s="51" t="str">
        <f t="shared" si="10"/>
        <v xml:space="preserve"> months</v>
      </c>
      <c r="O165" s="52" t="str">
        <f t="shared" si="11"/>
        <v>2 years, 5 months</v>
      </c>
    </row>
    <row r="166" spans="8:15" x14ac:dyDescent="0.25">
      <c r="H166" s="49">
        <v>123</v>
      </c>
      <c r="I166" s="51">
        <f t="shared" si="14"/>
        <v>2</v>
      </c>
      <c r="J166" s="51" t="str">
        <f t="shared" si="12"/>
        <v xml:space="preserve"> years</v>
      </c>
      <c r="K166" s="51" t="str">
        <f t="shared" si="13"/>
        <v xml:space="preserve">, </v>
      </c>
      <c r="L166" s="51">
        <f t="shared" si="8"/>
        <v>5</v>
      </c>
      <c r="M166" s="51">
        <f t="shared" si="9"/>
        <v>5</v>
      </c>
      <c r="N166" s="51" t="str">
        <f t="shared" si="10"/>
        <v xml:space="preserve"> months</v>
      </c>
      <c r="O166" s="52" t="str">
        <f t="shared" si="11"/>
        <v>2 years, 5 months</v>
      </c>
    </row>
    <row r="167" spans="8:15" x14ac:dyDescent="0.25">
      <c r="H167" s="49">
        <v>124</v>
      </c>
      <c r="I167" s="51">
        <f t="shared" si="14"/>
        <v>2</v>
      </c>
      <c r="J167" s="51" t="str">
        <f t="shared" si="12"/>
        <v xml:space="preserve"> years</v>
      </c>
      <c r="K167" s="51" t="str">
        <f t="shared" si="13"/>
        <v xml:space="preserve">, </v>
      </c>
      <c r="L167" s="51">
        <f t="shared" si="8"/>
        <v>5</v>
      </c>
      <c r="M167" s="51">
        <f t="shared" si="9"/>
        <v>5</v>
      </c>
      <c r="N167" s="51" t="str">
        <f t="shared" si="10"/>
        <v xml:space="preserve"> months</v>
      </c>
      <c r="O167" s="52" t="str">
        <f t="shared" si="11"/>
        <v>2 years, 5 months</v>
      </c>
    </row>
    <row r="168" spans="8:15" x14ac:dyDescent="0.25">
      <c r="H168" s="49">
        <v>125</v>
      </c>
      <c r="I168" s="51">
        <f t="shared" si="14"/>
        <v>2</v>
      </c>
      <c r="J168" s="51" t="str">
        <f t="shared" si="12"/>
        <v xml:space="preserve"> years</v>
      </c>
      <c r="K168" s="51" t="str">
        <f t="shared" si="13"/>
        <v xml:space="preserve">, </v>
      </c>
      <c r="L168" s="51">
        <f t="shared" si="8"/>
        <v>5</v>
      </c>
      <c r="M168" s="51">
        <f t="shared" si="9"/>
        <v>5</v>
      </c>
      <c r="N168" s="51" t="str">
        <f t="shared" si="10"/>
        <v xml:space="preserve"> months</v>
      </c>
      <c r="O168" s="52" t="str">
        <f t="shared" si="11"/>
        <v>2 years, 5 months</v>
      </c>
    </row>
    <row r="169" spans="8:15" x14ac:dyDescent="0.25">
      <c r="H169" s="49">
        <v>126</v>
      </c>
      <c r="I169" s="51">
        <f t="shared" si="14"/>
        <v>2</v>
      </c>
      <c r="J169" s="51" t="str">
        <f t="shared" si="12"/>
        <v xml:space="preserve"> years</v>
      </c>
      <c r="K169" s="51" t="str">
        <f t="shared" si="13"/>
        <v xml:space="preserve">, </v>
      </c>
      <c r="L169" s="51">
        <f t="shared" si="8"/>
        <v>6</v>
      </c>
      <c r="M169" s="51">
        <f t="shared" si="9"/>
        <v>6</v>
      </c>
      <c r="N169" s="51" t="str">
        <f t="shared" si="10"/>
        <v xml:space="preserve"> months</v>
      </c>
      <c r="O169" s="52" t="str">
        <f t="shared" si="11"/>
        <v>2 years, 6 months</v>
      </c>
    </row>
    <row r="170" spans="8:15" x14ac:dyDescent="0.25">
      <c r="H170" s="49">
        <v>127</v>
      </c>
      <c r="I170" s="51">
        <f t="shared" si="14"/>
        <v>2</v>
      </c>
      <c r="J170" s="51" t="str">
        <f t="shared" si="12"/>
        <v xml:space="preserve"> years</v>
      </c>
      <c r="K170" s="51" t="str">
        <f t="shared" si="13"/>
        <v xml:space="preserve">, </v>
      </c>
      <c r="L170" s="51">
        <f t="shared" si="8"/>
        <v>6</v>
      </c>
      <c r="M170" s="51">
        <f t="shared" si="9"/>
        <v>6</v>
      </c>
      <c r="N170" s="51" t="str">
        <f t="shared" si="10"/>
        <v xml:space="preserve"> months</v>
      </c>
      <c r="O170" s="52" t="str">
        <f t="shared" si="11"/>
        <v>2 years, 6 months</v>
      </c>
    </row>
    <row r="171" spans="8:15" x14ac:dyDescent="0.25">
      <c r="H171" s="49">
        <v>128</v>
      </c>
      <c r="I171" s="51">
        <f t="shared" si="14"/>
        <v>2</v>
      </c>
      <c r="J171" s="51" t="str">
        <f t="shared" si="12"/>
        <v xml:space="preserve"> years</v>
      </c>
      <c r="K171" s="51" t="str">
        <f t="shared" si="13"/>
        <v xml:space="preserve">, </v>
      </c>
      <c r="L171" s="51">
        <f t="shared" si="8"/>
        <v>6</v>
      </c>
      <c r="M171" s="51">
        <f t="shared" si="9"/>
        <v>6</v>
      </c>
      <c r="N171" s="51" t="str">
        <f t="shared" si="10"/>
        <v xml:space="preserve"> months</v>
      </c>
      <c r="O171" s="52" t="str">
        <f t="shared" si="11"/>
        <v>2 years, 6 months</v>
      </c>
    </row>
    <row r="172" spans="8:15" x14ac:dyDescent="0.25">
      <c r="H172" s="49">
        <v>129</v>
      </c>
      <c r="I172" s="51">
        <f t="shared" si="14"/>
        <v>2</v>
      </c>
      <c r="J172" s="51" t="str">
        <f t="shared" si="12"/>
        <v xml:space="preserve"> years</v>
      </c>
      <c r="K172" s="51" t="str">
        <f t="shared" si="13"/>
        <v xml:space="preserve">, </v>
      </c>
      <c r="L172" s="51">
        <f t="shared" si="8"/>
        <v>6</v>
      </c>
      <c r="M172" s="51">
        <f t="shared" si="9"/>
        <v>6</v>
      </c>
      <c r="N172" s="51" t="str">
        <f t="shared" si="10"/>
        <v xml:space="preserve"> months</v>
      </c>
      <c r="O172" s="52" t="str">
        <f t="shared" si="11"/>
        <v>2 years, 6 months</v>
      </c>
    </row>
    <row r="173" spans="8:15" x14ac:dyDescent="0.25">
      <c r="H173" s="49">
        <v>130</v>
      </c>
      <c r="I173" s="51">
        <f t="shared" si="14"/>
        <v>2</v>
      </c>
      <c r="J173" s="51" t="str">
        <f t="shared" si="12"/>
        <v xml:space="preserve"> years</v>
      </c>
      <c r="K173" s="51" t="str">
        <f t="shared" si="13"/>
        <v xml:space="preserve">, </v>
      </c>
      <c r="L173" s="51">
        <f t="shared" ref="L173:L236" si="15">IF((H173/52*12-INT(H173/52*12))=0,(H173/52-INT(H173/52))*12,INT((H173/52-INT(H173/52))*12)+1)</f>
        <v>6</v>
      </c>
      <c r="M173" s="51">
        <f t="shared" ref="M173:M236" si="16">IF(OR(L173=0,L173=12),"",L173)</f>
        <v>6</v>
      </c>
      <c r="N173" s="51" t="str">
        <f t="shared" ref="N173:N236" si="17">IF(L173=1," month",IF(OR(L173=0,L173=12),""," months"))</f>
        <v xml:space="preserve"> months</v>
      </c>
      <c r="O173" s="52" t="str">
        <f t="shared" ref="O173:O236" si="18">CONCATENATE(I173&amp;J173&amp;K173&amp;M173&amp;N173)</f>
        <v>2 years, 6 months</v>
      </c>
    </row>
    <row r="174" spans="8:15" x14ac:dyDescent="0.25">
      <c r="H174" s="49">
        <v>131</v>
      </c>
      <c r="I174" s="51">
        <f t="shared" si="14"/>
        <v>2</v>
      </c>
      <c r="J174" s="51" t="str">
        <f t="shared" si="12"/>
        <v xml:space="preserve"> years</v>
      </c>
      <c r="K174" s="51" t="str">
        <f t="shared" si="13"/>
        <v xml:space="preserve">, </v>
      </c>
      <c r="L174" s="51">
        <f t="shared" si="15"/>
        <v>7</v>
      </c>
      <c r="M174" s="51">
        <f t="shared" si="16"/>
        <v>7</v>
      </c>
      <c r="N174" s="51" t="str">
        <f t="shared" si="17"/>
        <v xml:space="preserve"> months</v>
      </c>
      <c r="O174" s="52" t="str">
        <f t="shared" si="18"/>
        <v>2 years, 7 months</v>
      </c>
    </row>
    <row r="175" spans="8:15" x14ac:dyDescent="0.25">
      <c r="H175" s="49">
        <v>132</v>
      </c>
      <c r="I175" s="51">
        <f t="shared" si="14"/>
        <v>2</v>
      </c>
      <c r="J175" s="51" t="str">
        <f t="shared" si="12"/>
        <v xml:space="preserve"> years</v>
      </c>
      <c r="K175" s="51" t="str">
        <f t="shared" si="13"/>
        <v xml:space="preserve">, </v>
      </c>
      <c r="L175" s="51">
        <f t="shared" si="15"/>
        <v>7</v>
      </c>
      <c r="M175" s="51">
        <f t="shared" si="16"/>
        <v>7</v>
      </c>
      <c r="N175" s="51" t="str">
        <f t="shared" si="17"/>
        <v xml:space="preserve"> months</v>
      </c>
      <c r="O175" s="52" t="str">
        <f t="shared" si="18"/>
        <v>2 years, 7 months</v>
      </c>
    </row>
    <row r="176" spans="8:15" x14ac:dyDescent="0.25">
      <c r="H176" s="49">
        <v>133</v>
      </c>
      <c r="I176" s="51">
        <f t="shared" si="14"/>
        <v>2</v>
      </c>
      <c r="J176" s="51" t="str">
        <f t="shared" si="12"/>
        <v xml:space="preserve"> years</v>
      </c>
      <c r="K176" s="51" t="str">
        <f t="shared" si="13"/>
        <v xml:space="preserve">, </v>
      </c>
      <c r="L176" s="51">
        <f t="shared" si="15"/>
        <v>7</v>
      </c>
      <c r="M176" s="51">
        <f t="shared" si="16"/>
        <v>7</v>
      </c>
      <c r="N176" s="51" t="str">
        <f t="shared" si="17"/>
        <v xml:space="preserve"> months</v>
      </c>
      <c r="O176" s="52" t="str">
        <f t="shared" si="18"/>
        <v>2 years, 7 months</v>
      </c>
    </row>
    <row r="177" spans="8:15" x14ac:dyDescent="0.25">
      <c r="H177" s="49">
        <v>134</v>
      </c>
      <c r="I177" s="51">
        <f t="shared" si="14"/>
        <v>2</v>
      </c>
      <c r="J177" s="51" t="str">
        <f t="shared" si="12"/>
        <v xml:space="preserve"> years</v>
      </c>
      <c r="K177" s="51" t="str">
        <f t="shared" si="13"/>
        <v xml:space="preserve">, </v>
      </c>
      <c r="L177" s="51">
        <f t="shared" si="15"/>
        <v>7</v>
      </c>
      <c r="M177" s="51">
        <f t="shared" si="16"/>
        <v>7</v>
      </c>
      <c r="N177" s="51" t="str">
        <f t="shared" si="17"/>
        <v xml:space="preserve"> months</v>
      </c>
      <c r="O177" s="52" t="str">
        <f t="shared" si="18"/>
        <v>2 years, 7 months</v>
      </c>
    </row>
    <row r="178" spans="8:15" x14ac:dyDescent="0.25">
      <c r="H178" s="49">
        <v>135</v>
      </c>
      <c r="I178" s="51">
        <f t="shared" si="14"/>
        <v>2</v>
      </c>
      <c r="J178" s="51" t="str">
        <f t="shared" si="12"/>
        <v xml:space="preserve"> years</v>
      </c>
      <c r="K178" s="51" t="str">
        <f t="shared" si="13"/>
        <v xml:space="preserve">, </v>
      </c>
      <c r="L178" s="51">
        <f t="shared" si="15"/>
        <v>8</v>
      </c>
      <c r="M178" s="51">
        <f t="shared" si="16"/>
        <v>8</v>
      </c>
      <c r="N178" s="51" t="str">
        <f t="shared" si="17"/>
        <v xml:space="preserve"> months</v>
      </c>
      <c r="O178" s="52" t="str">
        <f t="shared" si="18"/>
        <v>2 years, 8 months</v>
      </c>
    </row>
    <row r="179" spans="8:15" x14ac:dyDescent="0.25">
      <c r="H179" s="49">
        <v>136</v>
      </c>
      <c r="I179" s="51">
        <f t="shared" si="14"/>
        <v>2</v>
      </c>
      <c r="J179" s="51" t="str">
        <f t="shared" si="12"/>
        <v xml:space="preserve"> years</v>
      </c>
      <c r="K179" s="51" t="str">
        <f t="shared" si="13"/>
        <v xml:space="preserve">, </v>
      </c>
      <c r="L179" s="51">
        <f t="shared" si="15"/>
        <v>8</v>
      </c>
      <c r="M179" s="51">
        <f t="shared" si="16"/>
        <v>8</v>
      </c>
      <c r="N179" s="51" t="str">
        <f t="shared" si="17"/>
        <v xml:space="preserve"> months</v>
      </c>
      <c r="O179" s="52" t="str">
        <f t="shared" si="18"/>
        <v>2 years, 8 months</v>
      </c>
    </row>
    <row r="180" spans="8:15" x14ac:dyDescent="0.25">
      <c r="H180" s="49">
        <v>137</v>
      </c>
      <c r="I180" s="51">
        <f t="shared" si="14"/>
        <v>2</v>
      </c>
      <c r="J180" s="51" t="str">
        <f t="shared" si="12"/>
        <v xml:space="preserve"> years</v>
      </c>
      <c r="K180" s="51" t="str">
        <f t="shared" si="13"/>
        <v xml:space="preserve">, </v>
      </c>
      <c r="L180" s="51">
        <f t="shared" si="15"/>
        <v>8</v>
      </c>
      <c r="M180" s="51">
        <f t="shared" si="16"/>
        <v>8</v>
      </c>
      <c r="N180" s="51" t="str">
        <f t="shared" si="17"/>
        <v xml:space="preserve"> months</v>
      </c>
      <c r="O180" s="52" t="str">
        <f t="shared" si="18"/>
        <v>2 years, 8 months</v>
      </c>
    </row>
    <row r="181" spans="8:15" x14ac:dyDescent="0.25">
      <c r="H181" s="49">
        <v>138</v>
      </c>
      <c r="I181" s="51">
        <f t="shared" si="14"/>
        <v>2</v>
      </c>
      <c r="J181" s="51" t="str">
        <f t="shared" si="12"/>
        <v xml:space="preserve"> years</v>
      </c>
      <c r="K181" s="51" t="str">
        <f t="shared" si="13"/>
        <v xml:space="preserve">, </v>
      </c>
      <c r="L181" s="51">
        <f t="shared" si="15"/>
        <v>8</v>
      </c>
      <c r="M181" s="51">
        <f t="shared" si="16"/>
        <v>8</v>
      </c>
      <c r="N181" s="51" t="str">
        <f t="shared" si="17"/>
        <v xml:space="preserve"> months</v>
      </c>
      <c r="O181" s="52" t="str">
        <f t="shared" si="18"/>
        <v>2 years, 8 months</v>
      </c>
    </row>
    <row r="182" spans="8:15" x14ac:dyDescent="0.25">
      <c r="H182" s="49">
        <v>139</v>
      </c>
      <c r="I182" s="51">
        <f t="shared" si="14"/>
        <v>2</v>
      </c>
      <c r="J182" s="51" t="str">
        <f t="shared" si="12"/>
        <v xml:space="preserve"> years</v>
      </c>
      <c r="K182" s="51" t="str">
        <f t="shared" si="13"/>
        <v xml:space="preserve">, </v>
      </c>
      <c r="L182" s="51">
        <f t="shared" si="15"/>
        <v>9</v>
      </c>
      <c r="M182" s="51">
        <f t="shared" si="16"/>
        <v>9</v>
      </c>
      <c r="N182" s="51" t="str">
        <f t="shared" si="17"/>
        <v xml:space="preserve"> months</v>
      </c>
      <c r="O182" s="52" t="str">
        <f t="shared" si="18"/>
        <v>2 years, 9 months</v>
      </c>
    </row>
    <row r="183" spans="8:15" x14ac:dyDescent="0.25">
      <c r="H183" s="49">
        <v>140</v>
      </c>
      <c r="I183" s="51">
        <f t="shared" si="14"/>
        <v>2</v>
      </c>
      <c r="J183" s="51" t="str">
        <f t="shared" si="12"/>
        <v xml:space="preserve"> years</v>
      </c>
      <c r="K183" s="51" t="str">
        <f t="shared" si="13"/>
        <v xml:space="preserve">, </v>
      </c>
      <c r="L183" s="51">
        <f t="shared" si="15"/>
        <v>9</v>
      </c>
      <c r="M183" s="51">
        <f t="shared" si="16"/>
        <v>9</v>
      </c>
      <c r="N183" s="51" t="str">
        <f t="shared" si="17"/>
        <v xml:space="preserve"> months</v>
      </c>
      <c r="O183" s="52" t="str">
        <f t="shared" si="18"/>
        <v>2 years, 9 months</v>
      </c>
    </row>
    <row r="184" spans="8:15" x14ac:dyDescent="0.25">
      <c r="H184" s="49">
        <v>141</v>
      </c>
      <c r="I184" s="51">
        <f t="shared" si="14"/>
        <v>2</v>
      </c>
      <c r="J184" s="51" t="str">
        <f t="shared" si="12"/>
        <v xml:space="preserve"> years</v>
      </c>
      <c r="K184" s="51" t="str">
        <f t="shared" si="13"/>
        <v xml:space="preserve">, </v>
      </c>
      <c r="L184" s="51">
        <f t="shared" si="15"/>
        <v>9</v>
      </c>
      <c r="M184" s="51">
        <f t="shared" si="16"/>
        <v>9</v>
      </c>
      <c r="N184" s="51" t="str">
        <f t="shared" si="17"/>
        <v xml:space="preserve"> months</v>
      </c>
      <c r="O184" s="52" t="str">
        <f t="shared" si="18"/>
        <v>2 years, 9 months</v>
      </c>
    </row>
    <row r="185" spans="8:15" x14ac:dyDescent="0.25">
      <c r="H185" s="49">
        <v>142</v>
      </c>
      <c r="I185" s="51">
        <f t="shared" si="14"/>
        <v>2</v>
      </c>
      <c r="J185" s="51" t="str">
        <f t="shared" si="12"/>
        <v xml:space="preserve"> years</v>
      </c>
      <c r="K185" s="51" t="str">
        <f t="shared" si="13"/>
        <v xml:space="preserve">, </v>
      </c>
      <c r="L185" s="51">
        <f t="shared" si="15"/>
        <v>9</v>
      </c>
      <c r="M185" s="51">
        <f t="shared" si="16"/>
        <v>9</v>
      </c>
      <c r="N185" s="51" t="str">
        <f t="shared" si="17"/>
        <v xml:space="preserve"> months</v>
      </c>
      <c r="O185" s="52" t="str">
        <f t="shared" si="18"/>
        <v>2 years, 9 months</v>
      </c>
    </row>
    <row r="186" spans="8:15" x14ac:dyDescent="0.25">
      <c r="H186" s="49">
        <v>143</v>
      </c>
      <c r="I186" s="51">
        <f t="shared" si="14"/>
        <v>2</v>
      </c>
      <c r="J186" s="51" t="str">
        <f t="shared" si="12"/>
        <v xml:space="preserve"> years</v>
      </c>
      <c r="K186" s="51" t="str">
        <f t="shared" si="13"/>
        <v xml:space="preserve">, </v>
      </c>
      <c r="L186" s="51">
        <f t="shared" si="15"/>
        <v>9</v>
      </c>
      <c r="M186" s="51">
        <f t="shared" si="16"/>
        <v>9</v>
      </c>
      <c r="N186" s="51" t="str">
        <f t="shared" si="17"/>
        <v xml:space="preserve"> months</v>
      </c>
      <c r="O186" s="52" t="str">
        <f t="shared" si="18"/>
        <v>2 years, 9 months</v>
      </c>
    </row>
    <row r="187" spans="8:15" x14ac:dyDescent="0.25">
      <c r="H187" s="49">
        <v>144</v>
      </c>
      <c r="I187" s="51">
        <f t="shared" si="14"/>
        <v>2</v>
      </c>
      <c r="J187" s="51" t="str">
        <f t="shared" si="12"/>
        <v xml:space="preserve"> years</v>
      </c>
      <c r="K187" s="51" t="str">
        <f t="shared" si="13"/>
        <v xml:space="preserve">, </v>
      </c>
      <c r="L187" s="51">
        <f t="shared" si="15"/>
        <v>10</v>
      </c>
      <c r="M187" s="51">
        <f t="shared" si="16"/>
        <v>10</v>
      </c>
      <c r="N187" s="51" t="str">
        <f t="shared" si="17"/>
        <v xml:space="preserve"> months</v>
      </c>
      <c r="O187" s="52" t="str">
        <f t="shared" si="18"/>
        <v>2 years, 10 months</v>
      </c>
    </row>
    <row r="188" spans="8:15" x14ac:dyDescent="0.25">
      <c r="H188" s="49">
        <v>145</v>
      </c>
      <c r="I188" s="51">
        <f t="shared" si="14"/>
        <v>2</v>
      </c>
      <c r="J188" s="51" t="str">
        <f t="shared" si="12"/>
        <v xml:space="preserve"> years</v>
      </c>
      <c r="K188" s="51" t="str">
        <f t="shared" si="13"/>
        <v xml:space="preserve">, </v>
      </c>
      <c r="L188" s="51">
        <f t="shared" si="15"/>
        <v>10</v>
      </c>
      <c r="M188" s="51">
        <f t="shared" si="16"/>
        <v>10</v>
      </c>
      <c r="N188" s="51" t="str">
        <f t="shared" si="17"/>
        <v xml:space="preserve"> months</v>
      </c>
      <c r="O188" s="52" t="str">
        <f t="shared" si="18"/>
        <v>2 years, 10 months</v>
      </c>
    </row>
    <row r="189" spans="8:15" x14ac:dyDescent="0.25">
      <c r="H189" s="49">
        <v>146</v>
      </c>
      <c r="I189" s="51">
        <f t="shared" si="14"/>
        <v>2</v>
      </c>
      <c r="J189" s="51" t="str">
        <f t="shared" si="12"/>
        <v xml:space="preserve"> years</v>
      </c>
      <c r="K189" s="51" t="str">
        <f t="shared" si="13"/>
        <v xml:space="preserve">, </v>
      </c>
      <c r="L189" s="51">
        <f t="shared" si="15"/>
        <v>10</v>
      </c>
      <c r="M189" s="51">
        <f t="shared" si="16"/>
        <v>10</v>
      </c>
      <c r="N189" s="51" t="str">
        <f t="shared" si="17"/>
        <v xml:space="preserve"> months</v>
      </c>
      <c r="O189" s="52" t="str">
        <f t="shared" si="18"/>
        <v>2 years, 10 months</v>
      </c>
    </row>
    <row r="190" spans="8:15" x14ac:dyDescent="0.25">
      <c r="H190" s="49">
        <v>147</v>
      </c>
      <c r="I190" s="51">
        <f t="shared" si="14"/>
        <v>2</v>
      </c>
      <c r="J190" s="51" t="str">
        <f t="shared" si="12"/>
        <v xml:space="preserve"> years</v>
      </c>
      <c r="K190" s="51" t="str">
        <f t="shared" si="13"/>
        <v xml:space="preserve">, </v>
      </c>
      <c r="L190" s="51">
        <f t="shared" si="15"/>
        <v>10</v>
      </c>
      <c r="M190" s="51">
        <f t="shared" si="16"/>
        <v>10</v>
      </c>
      <c r="N190" s="51" t="str">
        <f t="shared" si="17"/>
        <v xml:space="preserve"> months</v>
      </c>
      <c r="O190" s="52" t="str">
        <f t="shared" si="18"/>
        <v>2 years, 10 months</v>
      </c>
    </row>
    <row r="191" spans="8:15" x14ac:dyDescent="0.25">
      <c r="H191" s="49">
        <v>148</v>
      </c>
      <c r="I191" s="51">
        <f t="shared" si="14"/>
        <v>2</v>
      </c>
      <c r="J191" s="51" t="str">
        <f t="shared" si="12"/>
        <v xml:space="preserve"> years</v>
      </c>
      <c r="K191" s="51" t="str">
        <f t="shared" si="13"/>
        <v xml:space="preserve">, </v>
      </c>
      <c r="L191" s="51">
        <f t="shared" si="15"/>
        <v>11</v>
      </c>
      <c r="M191" s="51">
        <f t="shared" si="16"/>
        <v>11</v>
      </c>
      <c r="N191" s="51" t="str">
        <f t="shared" si="17"/>
        <v xml:space="preserve"> months</v>
      </c>
      <c r="O191" s="52" t="str">
        <f t="shared" si="18"/>
        <v>2 years, 11 months</v>
      </c>
    </row>
    <row r="192" spans="8:15" x14ac:dyDescent="0.25">
      <c r="H192" s="49">
        <v>149</v>
      </c>
      <c r="I192" s="51">
        <f t="shared" si="14"/>
        <v>2</v>
      </c>
      <c r="J192" s="51" t="str">
        <f t="shared" si="12"/>
        <v xml:space="preserve"> years</v>
      </c>
      <c r="K192" s="51" t="str">
        <f t="shared" si="13"/>
        <v xml:space="preserve">, </v>
      </c>
      <c r="L192" s="51">
        <f t="shared" si="15"/>
        <v>11</v>
      </c>
      <c r="M192" s="51">
        <f t="shared" si="16"/>
        <v>11</v>
      </c>
      <c r="N192" s="51" t="str">
        <f t="shared" si="17"/>
        <v xml:space="preserve"> months</v>
      </c>
      <c r="O192" s="52" t="str">
        <f t="shared" si="18"/>
        <v>2 years, 11 months</v>
      </c>
    </row>
    <row r="193" spans="8:15" x14ac:dyDescent="0.25">
      <c r="H193" s="49">
        <v>150</v>
      </c>
      <c r="I193" s="51">
        <f t="shared" si="14"/>
        <v>2</v>
      </c>
      <c r="J193" s="51" t="str">
        <f t="shared" si="12"/>
        <v xml:space="preserve"> years</v>
      </c>
      <c r="K193" s="51" t="str">
        <f t="shared" si="13"/>
        <v xml:space="preserve">, </v>
      </c>
      <c r="L193" s="51">
        <f t="shared" si="15"/>
        <v>11</v>
      </c>
      <c r="M193" s="51">
        <f t="shared" si="16"/>
        <v>11</v>
      </c>
      <c r="N193" s="51" t="str">
        <f t="shared" si="17"/>
        <v xml:space="preserve"> months</v>
      </c>
      <c r="O193" s="52" t="str">
        <f t="shared" si="18"/>
        <v>2 years, 11 months</v>
      </c>
    </row>
    <row r="194" spans="8:15" x14ac:dyDescent="0.25">
      <c r="H194" s="49">
        <v>151</v>
      </c>
      <c r="I194" s="51">
        <f t="shared" si="14"/>
        <v>2</v>
      </c>
      <c r="J194" s="51" t="str">
        <f t="shared" si="12"/>
        <v xml:space="preserve"> years</v>
      </c>
      <c r="K194" s="51" t="str">
        <f t="shared" si="13"/>
        <v xml:space="preserve">, </v>
      </c>
      <c r="L194" s="51">
        <f t="shared" si="15"/>
        <v>11</v>
      </c>
      <c r="M194" s="51">
        <f t="shared" si="16"/>
        <v>11</v>
      </c>
      <c r="N194" s="51" t="str">
        <f t="shared" si="17"/>
        <v xml:space="preserve"> months</v>
      </c>
      <c r="O194" s="52" t="str">
        <f t="shared" si="18"/>
        <v>2 years, 11 months</v>
      </c>
    </row>
    <row r="195" spans="8:15" x14ac:dyDescent="0.25">
      <c r="H195" s="49">
        <v>152</v>
      </c>
      <c r="I195" s="51">
        <f t="shared" si="14"/>
        <v>3</v>
      </c>
      <c r="J195" s="51" t="str">
        <f t="shared" si="12"/>
        <v xml:space="preserve"> years</v>
      </c>
      <c r="K195" s="51" t="str">
        <f t="shared" si="13"/>
        <v/>
      </c>
      <c r="L195" s="51">
        <f t="shared" si="15"/>
        <v>12</v>
      </c>
      <c r="M195" s="51" t="str">
        <f t="shared" si="16"/>
        <v/>
      </c>
      <c r="N195" s="51" t="str">
        <f t="shared" si="17"/>
        <v/>
      </c>
      <c r="O195" s="52" t="str">
        <f t="shared" si="18"/>
        <v>3 years</v>
      </c>
    </row>
    <row r="196" spans="8:15" x14ac:dyDescent="0.25">
      <c r="H196" s="49">
        <v>153</v>
      </c>
      <c r="I196" s="51">
        <f t="shared" si="14"/>
        <v>3</v>
      </c>
      <c r="J196" s="51" t="str">
        <f t="shared" si="12"/>
        <v xml:space="preserve"> years</v>
      </c>
      <c r="K196" s="51" t="str">
        <f t="shared" si="13"/>
        <v/>
      </c>
      <c r="L196" s="51">
        <f t="shared" si="15"/>
        <v>12</v>
      </c>
      <c r="M196" s="51" t="str">
        <f t="shared" si="16"/>
        <v/>
      </c>
      <c r="N196" s="51" t="str">
        <f t="shared" si="17"/>
        <v/>
      </c>
      <c r="O196" s="52" t="str">
        <f t="shared" si="18"/>
        <v>3 years</v>
      </c>
    </row>
    <row r="197" spans="8:15" x14ac:dyDescent="0.25">
      <c r="H197" s="49">
        <v>154</v>
      </c>
      <c r="I197" s="51">
        <f t="shared" si="14"/>
        <v>3</v>
      </c>
      <c r="J197" s="51" t="str">
        <f t="shared" si="12"/>
        <v xml:space="preserve"> years</v>
      </c>
      <c r="K197" s="51" t="str">
        <f t="shared" si="13"/>
        <v/>
      </c>
      <c r="L197" s="51">
        <f t="shared" si="15"/>
        <v>12</v>
      </c>
      <c r="M197" s="51" t="str">
        <f t="shared" si="16"/>
        <v/>
      </c>
      <c r="N197" s="51" t="str">
        <f t="shared" si="17"/>
        <v/>
      </c>
      <c r="O197" s="52" t="str">
        <f t="shared" si="18"/>
        <v>3 years</v>
      </c>
    </row>
    <row r="198" spans="8:15" x14ac:dyDescent="0.25">
      <c r="H198" s="49">
        <v>155</v>
      </c>
      <c r="I198" s="51">
        <f t="shared" si="14"/>
        <v>3</v>
      </c>
      <c r="J198" s="51" t="str">
        <f t="shared" si="12"/>
        <v xml:space="preserve"> years</v>
      </c>
      <c r="K198" s="51" t="str">
        <f t="shared" si="13"/>
        <v/>
      </c>
      <c r="L198" s="51">
        <f t="shared" si="15"/>
        <v>12</v>
      </c>
      <c r="M198" s="51" t="str">
        <f t="shared" si="16"/>
        <v/>
      </c>
      <c r="N198" s="51" t="str">
        <f t="shared" si="17"/>
        <v/>
      </c>
      <c r="O198" s="52" t="str">
        <f t="shared" si="18"/>
        <v>3 years</v>
      </c>
    </row>
    <row r="199" spans="8:15" x14ac:dyDescent="0.25">
      <c r="H199" s="49">
        <v>156</v>
      </c>
      <c r="I199" s="51">
        <f t="shared" si="14"/>
        <v>3</v>
      </c>
      <c r="J199" s="51" t="str">
        <f t="shared" si="12"/>
        <v xml:space="preserve"> years</v>
      </c>
      <c r="K199" s="51" t="str">
        <f t="shared" si="13"/>
        <v/>
      </c>
      <c r="L199" s="51">
        <f t="shared" si="15"/>
        <v>0</v>
      </c>
      <c r="M199" s="51" t="str">
        <f t="shared" si="16"/>
        <v/>
      </c>
      <c r="N199" s="51" t="str">
        <f t="shared" si="17"/>
        <v/>
      </c>
      <c r="O199" s="52" t="str">
        <f t="shared" si="18"/>
        <v>3 years</v>
      </c>
    </row>
    <row r="200" spans="8:15" x14ac:dyDescent="0.25">
      <c r="H200" s="49">
        <v>157</v>
      </c>
      <c r="I200" s="51">
        <f t="shared" si="14"/>
        <v>3</v>
      </c>
      <c r="J200" s="51" t="str">
        <f t="shared" si="12"/>
        <v xml:space="preserve"> years</v>
      </c>
      <c r="K200" s="51" t="str">
        <f t="shared" si="13"/>
        <v xml:space="preserve">, </v>
      </c>
      <c r="L200" s="51">
        <f t="shared" si="15"/>
        <v>1</v>
      </c>
      <c r="M200" s="51">
        <f t="shared" si="16"/>
        <v>1</v>
      </c>
      <c r="N200" s="51" t="str">
        <f t="shared" si="17"/>
        <v xml:space="preserve"> month</v>
      </c>
      <c r="O200" s="52" t="str">
        <f t="shared" si="18"/>
        <v>3 years, 1 month</v>
      </c>
    </row>
    <row r="201" spans="8:15" x14ac:dyDescent="0.25">
      <c r="H201" s="49">
        <v>158</v>
      </c>
      <c r="I201" s="51">
        <f t="shared" si="14"/>
        <v>3</v>
      </c>
      <c r="J201" s="51" t="str">
        <f t="shared" si="12"/>
        <v xml:space="preserve"> years</v>
      </c>
      <c r="K201" s="51" t="str">
        <f t="shared" si="13"/>
        <v xml:space="preserve">, </v>
      </c>
      <c r="L201" s="51">
        <f t="shared" si="15"/>
        <v>1</v>
      </c>
      <c r="M201" s="51">
        <f t="shared" si="16"/>
        <v>1</v>
      </c>
      <c r="N201" s="51" t="str">
        <f t="shared" si="17"/>
        <v xml:space="preserve"> month</v>
      </c>
      <c r="O201" s="52" t="str">
        <f t="shared" si="18"/>
        <v>3 years, 1 month</v>
      </c>
    </row>
    <row r="202" spans="8:15" x14ac:dyDescent="0.25">
      <c r="H202" s="49">
        <v>159</v>
      </c>
      <c r="I202" s="51">
        <f t="shared" si="14"/>
        <v>3</v>
      </c>
      <c r="J202" s="51" t="str">
        <f t="shared" si="12"/>
        <v xml:space="preserve"> years</v>
      </c>
      <c r="K202" s="51" t="str">
        <f t="shared" si="13"/>
        <v xml:space="preserve">, </v>
      </c>
      <c r="L202" s="51">
        <f t="shared" si="15"/>
        <v>1</v>
      </c>
      <c r="M202" s="51">
        <f t="shared" si="16"/>
        <v>1</v>
      </c>
      <c r="N202" s="51" t="str">
        <f t="shared" si="17"/>
        <v xml:space="preserve"> month</v>
      </c>
      <c r="O202" s="52" t="str">
        <f t="shared" si="18"/>
        <v>3 years, 1 month</v>
      </c>
    </row>
    <row r="203" spans="8:15" x14ac:dyDescent="0.25">
      <c r="H203" s="49">
        <v>160</v>
      </c>
      <c r="I203" s="51">
        <f t="shared" si="14"/>
        <v>3</v>
      </c>
      <c r="J203" s="51" t="str">
        <f t="shared" si="12"/>
        <v xml:space="preserve"> years</v>
      </c>
      <c r="K203" s="51" t="str">
        <f t="shared" si="13"/>
        <v xml:space="preserve">, </v>
      </c>
      <c r="L203" s="51">
        <f t="shared" si="15"/>
        <v>1</v>
      </c>
      <c r="M203" s="51">
        <f t="shared" si="16"/>
        <v>1</v>
      </c>
      <c r="N203" s="51" t="str">
        <f t="shared" si="17"/>
        <v xml:space="preserve"> month</v>
      </c>
      <c r="O203" s="52" t="str">
        <f t="shared" si="18"/>
        <v>3 years, 1 month</v>
      </c>
    </row>
    <row r="204" spans="8:15" x14ac:dyDescent="0.25">
      <c r="H204" s="49">
        <v>161</v>
      </c>
      <c r="I204" s="51">
        <f t="shared" si="14"/>
        <v>3</v>
      </c>
      <c r="J204" s="51" t="str">
        <f t="shared" si="12"/>
        <v xml:space="preserve"> years</v>
      </c>
      <c r="K204" s="51" t="str">
        <f t="shared" si="13"/>
        <v xml:space="preserve">, </v>
      </c>
      <c r="L204" s="51">
        <f t="shared" si="15"/>
        <v>2</v>
      </c>
      <c r="M204" s="51">
        <f t="shared" si="16"/>
        <v>2</v>
      </c>
      <c r="N204" s="51" t="str">
        <f t="shared" si="17"/>
        <v xml:space="preserve"> months</v>
      </c>
      <c r="O204" s="52" t="str">
        <f t="shared" si="18"/>
        <v>3 years, 2 months</v>
      </c>
    </row>
    <row r="205" spans="8:15" x14ac:dyDescent="0.25">
      <c r="H205" s="49">
        <v>162</v>
      </c>
      <c r="I205" s="51">
        <f t="shared" si="14"/>
        <v>3</v>
      </c>
      <c r="J205" s="51" t="str">
        <f t="shared" si="12"/>
        <v xml:space="preserve"> years</v>
      </c>
      <c r="K205" s="51" t="str">
        <f t="shared" si="13"/>
        <v xml:space="preserve">, </v>
      </c>
      <c r="L205" s="51">
        <f t="shared" si="15"/>
        <v>2</v>
      </c>
      <c r="M205" s="51">
        <f t="shared" si="16"/>
        <v>2</v>
      </c>
      <c r="N205" s="51" t="str">
        <f t="shared" si="17"/>
        <v xml:space="preserve"> months</v>
      </c>
      <c r="O205" s="52" t="str">
        <f t="shared" si="18"/>
        <v>3 years, 2 months</v>
      </c>
    </row>
    <row r="206" spans="8:15" x14ac:dyDescent="0.25">
      <c r="H206" s="49">
        <v>163</v>
      </c>
      <c r="I206" s="51">
        <f t="shared" si="14"/>
        <v>3</v>
      </c>
      <c r="J206" s="51" t="str">
        <f t="shared" si="12"/>
        <v xml:space="preserve"> years</v>
      </c>
      <c r="K206" s="51" t="str">
        <f t="shared" si="13"/>
        <v xml:space="preserve">, </v>
      </c>
      <c r="L206" s="51">
        <f t="shared" si="15"/>
        <v>2</v>
      </c>
      <c r="M206" s="51">
        <f t="shared" si="16"/>
        <v>2</v>
      </c>
      <c r="N206" s="51" t="str">
        <f t="shared" si="17"/>
        <v xml:space="preserve"> months</v>
      </c>
      <c r="O206" s="52" t="str">
        <f t="shared" si="18"/>
        <v>3 years, 2 months</v>
      </c>
    </row>
    <row r="207" spans="8:15" x14ac:dyDescent="0.25">
      <c r="H207" s="49">
        <v>164</v>
      </c>
      <c r="I207" s="51">
        <f t="shared" si="14"/>
        <v>3</v>
      </c>
      <c r="J207" s="51" t="str">
        <f t="shared" si="12"/>
        <v xml:space="preserve"> years</v>
      </c>
      <c r="K207" s="51" t="str">
        <f t="shared" si="13"/>
        <v xml:space="preserve">, </v>
      </c>
      <c r="L207" s="51">
        <f t="shared" si="15"/>
        <v>2</v>
      </c>
      <c r="M207" s="51">
        <f t="shared" si="16"/>
        <v>2</v>
      </c>
      <c r="N207" s="51" t="str">
        <f t="shared" si="17"/>
        <v xml:space="preserve"> months</v>
      </c>
      <c r="O207" s="52" t="str">
        <f t="shared" si="18"/>
        <v>3 years, 2 months</v>
      </c>
    </row>
    <row r="208" spans="8:15" x14ac:dyDescent="0.25">
      <c r="H208" s="49">
        <v>165</v>
      </c>
      <c r="I208" s="51">
        <f t="shared" si="14"/>
        <v>3</v>
      </c>
      <c r="J208" s="51" t="str">
        <f t="shared" si="12"/>
        <v xml:space="preserve"> years</v>
      </c>
      <c r="K208" s="51" t="str">
        <f t="shared" si="13"/>
        <v xml:space="preserve">, </v>
      </c>
      <c r="L208" s="51">
        <f t="shared" si="15"/>
        <v>3</v>
      </c>
      <c r="M208" s="51">
        <f t="shared" si="16"/>
        <v>3</v>
      </c>
      <c r="N208" s="51" t="str">
        <f t="shared" si="17"/>
        <v xml:space="preserve"> months</v>
      </c>
      <c r="O208" s="52" t="str">
        <f t="shared" si="18"/>
        <v>3 years, 3 months</v>
      </c>
    </row>
    <row r="209" spans="8:15" x14ac:dyDescent="0.25">
      <c r="H209" s="49">
        <v>166</v>
      </c>
      <c r="I209" s="51">
        <f t="shared" si="14"/>
        <v>3</v>
      </c>
      <c r="J209" s="51" t="str">
        <f t="shared" si="12"/>
        <v xml:space="preserve"> years</v>
      </c>
      <c r="K209" s="51" t="str">
        <f t="shared" si="13"/>
        <v xml:space="preserve">, </v>
      </c>
      <c r="L209" s="51">
        <f t="shared" si="15"/>
        <v>3</v>
      </c>
      <c r="M209" s="51">
        <f t="shared" si="16"/>
        <v>3</v>
      </c>
      <c r="N209" s="51" t="str">
        <f t="shared" si="17"/>
        <v xml:space="preserve"> months</v>
      </c>
      <c r="O209" s="52" t="str">
        <f t="shared" si="18"/>
        <v>3 years, 3 months</v>
      </c>
    </row>
    <row r="210" spans="8:15" x14ac:dyDescent="0.25">
      <c r="H210" s="49">
        <v>167</v>
      </c>
      <c r="I210" s="51">
        <f t="shared" si="14"/>
        <v>3</v>
      </c>
      <c r="J210" s="51" t="str">
        <f t="shared" si="12"/>
        <v xml:space="preserve"> years</v>
      </c>
      <c r="K210" s="51" t="str">
        <f t="shared" si="13"/>
        <v xml:space="preserve">, </v>
      </c>
      <c r="L210" s="51">
        <f t="shared" si="15"/>
        <v>3</v>
      </c>
      <c r="M210" s="51">
        <f t="shared" si="16"/>
        <v>3</v>
      </c>
      <c r="N210" s="51" t="str">
        <f t="shared" si="17"/>
        <v xml:space="preserve"> months</v>
      </c>
      <c r="O210" s="52" t="str">
        <f t="shared" si="18"/>
        <v>3 years, 3 months</v>
      </c>
    </row>
    <row r="211" spans="8:15" x14ac:dyDescent="0.25">
      <c r="H211" s="49">
        <v>168</v>
      </c>
      <c r="I211" s="51">
        <f t="shared" si="14"/>
        <v>3</v>
      </c>
      <c r="J211" s="51" t="str">
        <f t="shared" si="12"/>
        <v xml:space="preserve"> years</v>
      </c>
      <c r="K211" s="51" t="str">
        <f t="shared" si="13"/>
        <v xml:space="preserve">, </v>
      </c>
      <c r="L211" s="51">
        <f t="shared" si="15"/>
        <v>3</v>
      </c>
      <c r="M211" s="51">
        <f t="shared" si="16"/>
        <v>3</v>
      </c>
      <c r="N211" s="51" t="str">
        <f t="shared" si="17"/>
        <v xml:space="preserve"> months</v>
      </c>
      <c r="O211" s="52" t="str">
        <f t="shared" si="18"/>
        <v>3 years, 3 months</v>
      </c>
    </row>
    <row r="212" spans="8:15" x14ac:dyDescent="0.25">
      <c r="H212" s="49">
        <v>169</v>
      </c>
      <c r="I212" s="51">
        <f t="shared" si="14"/>
        <v>3</v>
      </c>
      <c r="J212" s="51" t="str">
        <f t="shared" si="12"/>
        <v xml:space="preserve"> years</v>
      </c>
      <c r="K212" s="51" t="str">
        <f t="shared" si="13"/>
        <v xml:space="preserve">, </v>
      </c>
      <c r="L212" s="51">
        <f t="shared" si="15"/>
        <v>3</v>
      </c>
      <c r="M212" s="51">
        <f t="shared" si="16"/>
        <v>3</v>
      </c>
      <c r="N212" s="51" t="str">
        <f t="shared" si="17"/>
        <v xml:space="preserve"> months</v>
      </c>
      <c r="O212" s="52" t="str">
        <f t="shared" si="18"/>
        <v>3 years, 3 months</v>
      </c>
    </row>
    <row r="213" spans="8:15" x14ac:dyDescent="0.25">
      <c r="H213" s="49">
        <v>170</v>
      </c>
      <c r="I213" s="51">
        <f t="shared" si="14"/>
        <v>3</v>
      </c>
      <c r="J213" s="51" t="str">
        <f t="shared" si="12"/>
        <v xml:space="preserve"> years</v>
      </c>
      <c r="K213" s="51" t="str">
        <f t="shared" si="13"/>
        <v xml:space="preserve">, </v>
      </c>
      <c r="L213" s="51">
        <f t="shared" si="15"/>
        <v>4</v>
      </c>
      <c r="M213" s="51">
        <f t="shared" si="16"/>
        <v>4</v>
      </c>
      <c r="N213" s="51" t="str">
        <f t="shared" si="17"/>
        <v xml:space="preserve"> months</v>
      </c>
      <c r="O213" s="52" t="str">
        <f t="shared" si="18"/>
        <v>3 years, 4 months</v>
      </c>
    </row>
    <row r="214" spans="8:15" x14ac:dyDescent="0.25">
      <c r="H214" s="49">
        <v>171</v>
      </c>
      <c r="I214" s="51">
        <f t="shared" si="14"/>
        <v>3</v>
      </c>
      <c r="J214" s="51" t="str">
        <f t="shared" si="12"/>
        <v xml:space="preserve"> years</v>
      </c>
      <c r="K214" s="51" t="str">
        <f t="shared" si="13"/>
        <v xml:space="preserve">, </v>
      </c>
      <c r="L214" s="51">
        <f t="shared" si="15"/>
        <v>4</v>
      </c>
      <c r="M214" s="51">
        <f t="shared" si="16"/>
        <v>4</v>
      </c>
      <c r="N214" s="51" t="str">
        <f t="shared" si="17"/>
        <v xml:space="preserve"> months</v>
      </c>
      <c r="O214" s="52" t="str">
        <f t="shared" si="18"/>
        <v>3 years, 4 months</v>
      </c>
    </row>
    <row r="215" spans="8:15" x14ac:dyDescent="0.25">
      <c r="H215" s="49">
        <v>172</v>
      </c>
      <c r="I215" s="51">
        <f t="shared" si="14"/>
        <v>3</v>
      </c>
      <c r="J215" s="51" t="str">
        <f t="shared" si="12"/>
        <v xml:space="preserve"> years</v>
      </c>
      <c r="K215" s="51" t="str">
        <f t="shared" si="13"/>
        <v xml:space="preserve">, </v>
      </c>
      <c r="L215" s="51">
        <f t="shared" si="15"/>
        <v>4</v>
      </c>
      <c r="M215" s="51">
        <f t="shared" si="16"/>
        <v>4</v>
      </c>
      <c r="N215" s="51" t="str">
        <f t="shared" si="17"/>
        <v xml:space="preserve"> months</v>
      </c>
      <c r="O215" s="52" t="str">
        <f t="shared" si="18"/>
        <v>3 years, 4 months</v>
      </c>
    </row>
    <row r="216" spans="8:15" x14ac:dyDescent="0.25">
      <c r="H216" s="49">
        <v>173</v>
      </c>
      <c r="I216" s="51">
        <f t="shared" si="14"/>
        <v>3</v>
      </c>
      <c r="J216" s="51" t="str">
        <f t="shared" si="12"/>
        <v xml:space="preserve"> years</v>
      </c>
      <c r="K216" s="51" t="str">
        <f t="shared" si="13"/>
        <v xml:space="preserve">, </v>
      </c>
      <c r="L216" s="51">
        <f t="shared" si="15"/>
        <v>4</v>
      </c>
      <c r="M216" s="51">
        <f t="shared" si="16"/>
        <v>4</v>
      </c>
      <c r="N216" s="51" t="str">
        <f t="shared" si="17"/>
        <v xml:space="preserve"> months</v>
      </c>
      <c r="O216" s="52" t="str">
        <f t="shared" si="18"/>
        <v>3 years, 4 months</v>
      </c>
    </row>
    <row r="217" spans="8:15" x14ac:dyDescent="0.25">
      <c r="H217" s="49">
        <v>174</v>
      </c>
      <c r="I217" s="51">
        <f t="shared" si="14"/>
        <v>3</v>
      </c>
      <c r="J217" s="51" t="str">
        <f t="shared" si="12"/>
        <v xml:space="preserve"> years</v>
      </c>
      <c r="K217" s="51" t="str">
        <f t="shared" si="13"/>
        <v xml:space="preserve">, </v>
      </c>
      <c r="L217" s="51">
        <f t="shared" si="15"/>
        <v>5</v>
      </c>
      <c r="M217" s="51">
        <f t="shared" si="16"/>
        <v>5</v>
      </c>
      <c r="N217" s="51" t="str">
        <f t="shared" si="17"/>
        <v xml:space="preserve"> months</v>
      </c>
      <c r="O217" s="52" t="str">
        <f t="shared" si="18"/>
        <v>3 years, 5 months</v>
      </c>
    </row>
    <row r="218" spans="8:15" x14ac:dyDescent="0.25">
      <c r="H218" s="49">
        <v>175</v>
      </c>
      <c r="I218" s="51">
        <f t="shared" si="14"/>
        <v>3</v>
      </c>
      <c r="J218" s="51" t="str">
        <f t="shared" si="12"/>
        <v xml:space="preserve"> years</v>
      </c>
      <c r="K218" s="51" t="str">
        <f t="shared" si="13"/>
        <v xml:space="preserve">, </v>
      </c>
      <c r="L218" s="51">
        <f t="shared" si="15"/>
        <v>5</v>
      </c>
      <c r="M218" s="51">
        <f t="shared" si="16"/>
        <v>5</v>
      </c>
      <c r="N218" s="51" t="str">
        <f t="shared" si="17"/>
        <v xml:space="preserve"> months</v>
      </c>
      <c r="O218" s="52" t="str">
        <f t="shared" si="18"/>
        <v>3 years, 5 months</v>
      </c>
    </row>
    <row r="219" spans="8:15" x14ac:dyDescent="0.25">
      <c r="H219" s="49">
        <v>176</v>
      </c>
      <c r="I219" s="51">
        <f t="shared" si="14"/>
        <v>3</v>
      </c>
      <c r="J219" s="51" t="str">
        <f t="shared" si="12"/>
        <v xml:space="preserve"> years</v>
      </c>
      <c r="K219" s="51" t="str">
        <f t="shared" si="13"/>
        <v xml:space="preserve">, </v>
      </c>
      <c r="L219" s="51">
        <f t="shared" si="15"/>
        <v>5</v>
      </c>
      <c r="M219" s="51">
        <f t="shared" si="16"/>
        <v>5</v>
      </c>
      <c r="N219" s="51" t="str">
        <f t="shared" si="17"/>
        <v xml:space="preserve"> months</v>
      </c>
      <c r="O219" s="52" t="str">
        <f t="shared" si="18"/>
        <v>3 years, 5 months</v>
      </c>
    </row>
    <row r="220" spans="8:15" x14ac:dyDescent="0.25">
      <c r="H220" s="49">
        <v>177</v>
      </c>
      <c r="I220" s="51">
        <f t="shared" si="14"/>
        <v>3</v>
      </c>
      <c r="J220" s="51" t="str">
        <f t="shared" ref="J220:J283" si="19">IF(I220=1," year"," years")</f>
        <v xml:space="preserve"> years</v>
      </c>
      <c r="K220" s="51" t="str">
        <f t="shared" ref="K220:K283" si="20">IF(OR(L220=12,L220=0),"",", ")</f>
        <v xml:space="preserve">, </v>
      </c>
      <c r="L220" s="51">
        <f t="shared" si="15"/>
        <v>5</v>
      </c>
      <c r="M220" s="51">
        <f t="shared" si="16"/>
        <v>5</v>
      </c>
      <c r="N220" s="51" t="str">
        <f t="shared" si="17"/>
        <v xml:space="preserve"> months</v>
      </c>
      <c r="O220" s="52" t="str">
        <f t="shared" si="18"/>
        <v>3 years, 5 months</v>
      </c>
    </row>
    <row r="221" spans="8:15" x14ac:dyDescent="0.25">
      <c r="H221" s="49">
        <v>178</v>
      </c>
      <c r="I221" s="51">
        <f t="shared" si="14"/>
        <v>3</v>
      </c>
      <c r="J221" s="51" t="str">
        <f t="shared" si="19"/>
        <v xml:space="preserve"> years</v>
      </c>
      <c r="K221" s="51" t="str">
        <f t="shared" si="20"/>
        <v xml:space="preserve">, </v>
      </c>
      <c r="L221" s="51">
        <f t="shared" si="15"/>
        <v>6</v>
      </c>
      <c r="M221" s="51">
        <f t="shared" si="16"/>
        <v>6</v>
      </c>
      <c r="N221" s="51" t="str">
        <f t="shared" si="17"/>
        <v xml:space="preserve"> months</v>
      </c>
      <c r="O221" s="52" t="str">
        <f t="shared" si="18"/>
        <v>3 years, 6 months</v>
      </c>
    </row>
    <row r="222" spans="8:15" x14ac:dyDescent="0.25">
      <c r="H222" s="49">
        <v>179</v>
      </c>
      <c r="I222" s="51">
        <f t="shared" si="14"/>
        <v>3</v>
      </c>
      <c r="J222" s="51" t="str">
        <f t="shared" si="19"/>
        <v xml:space="preserve"> years</v>
      </c>
      <c r="K222" s="51" t="str">
        <f t="shared" si="20"/>
        <v xml:space="preserve">, </v>
      </c>
      <c r="L222" s="51">
        <f t="shared" si="15"/>
        <v>6</v>
      </c>
      <c r="M222" s="51">
        <f t="shared" si="16"/>
        <v>6</v>
      </c>
      <c r="N222" s="51" t="str">
        <f t="shared" si="17"/>
        <v xml:space="preserve"> months</v>
      </c>
      <c r="O222" s="52" t="str">
        <f t="shared" si="18"/>
        <v>3 years, 6 months</v>
      </c>
    </row>
    <row r="223" spans="8:15" x14ac:dyDescent="0.25">
      <c r="H223" s="49">
        <v>180</v>
      </c>
      <c r="I223" s="51">
        <f t="shared" si="14"/>
        <v>3</v>
      </c>
      <c r="J223" s="51" t="str">
        <f t="shared" si="19"/>
        <v xml:space="preserve"> years</v>
      </c>
      <c r="K223" s="51" t="str">
        <f t="shared" si="20"/>
        <v xml:space="preserve">, </v>
      </c>
      <c r="L223" s="51">
        <f t="shared" si="15"/>
        <v>6</v>
      </c>
      <c r="M223" s="51">
        <f t="shared" si="16"/>
        <v>6</v>
      </c>
      <c r="N223" s="51" t="str">
        <f t="shared" si="17"/>
        <v xml:space="preserve"> months</v>
      </c>
      <c r="O223" s="52" t="str">
        <f t="shared" si="18"/>
        <v>3 years, 6 months</v>
      </c>
    </row>
    <row r="224" spans="8:15" x14ac:dyDescent="0.25">
      <c r="H224" s="49">
        <v>181</v>
      </c>
      <c r="I224" s="51">
        <f t="shared" ref="I224:I287" si="21">IF(INT(H224/52)=0,"",INT(H224/52))+IF(L224=12,1,0)</f>
        <v>3</v>
      </c>
      <c r="J224" s="51" t="str">
        <f t="shared" si="19"/>
        <v xml:space="preserve"> years</v>
      </c>
      <c r="K224" s="51" t="str">
        <f t="shared" si="20"/>
        <v xml:space="preserve">, </v>
      </c>
      <c r="L224" s="51">
        <f t="shared" si="15"/>
        <v>6</v>
      </c>
      <c r="M224" s="51">
        <f t="shared" si="16"/>
        <v>6</v>
      </c>
      <c r="N224" s="51" t="str">
        <f t="shared" si="17"/>
        <v xml:space="preserve"> months</v>
      </c>
      <c r="O224" s="52" t="str">
        <f t="shared" si="18"/>
        <v>3 years, 6 months</v>
      </c>
    </row>
    <row r="225" spans="8:15" x14ac:dyDescent="0.25">
      <c r="H225" s="49">
        <v>182</v>
      </c>
      <c r="I225" s="51">
        <f t="shared" si="21"/>
        <v>3</v>
      </c>
      <c r="J225" s="51" t="str">
        <f t="shared" si="19"/>
        <v xml:space="preserve"> years</v>
      </c>
      <c r="K225" s="51" t="str">
        <f t="shared" si="20"/>
        <v xml:space="preserve">, </v>
      </c>
      <c r="L225" s="51">
        <f t="shared" si="15"/>
        <v>6</v>
      </c>
      <c r="M225" s="51">
        <f t="shared" si="16"/>
        <v>6</v>
      </c>
      <c r="N225" s="51" t="str">
        <f t="shared" si="17"/>
        <v xml:space="preserve"> months</v>
      </c>
      <c r="O225" s="52" t="str">
        <f t="shared" si="18"/>
        <v>3 years, 6 months</v>
      </c>
    </row>
    <row r="226" spans="8:15" x14ac:dyDescent="0.25">
      <c r="H226" s="49">
        <v>183</v>
      </c>
      <c r="I226" s="51">
        <f t="shared" si="21"/>
        <v>3</v>
      </c>
      <c r="J226" s="51" t="str">
        <f t="shared" si="19"/>
        <v xml:space="preserve"> years</v>
      </c>
      <c r="K226" s="51" t="str">
        <f t="shared" si="20"/>
        <v xml:space="preserve">, </v>
      </c>
      <c r="L226" s="51">
        <f t="shared" si="15"/>
        <v>7</v>
      </c>
      <c r="M226" s="51">
        <f t="shared" si="16"/>
        <v>7</v>
      </c>
      <c r="N226" s="51" t="str">
        <f t="shared" si="17"/>
        <v xml:space="preserve"> months</v>
      </c>
      <c r="O226" s="52" t="str">
        <f t="shared" si="18"/>
        <v>3 years, 7 months</v>
      </c>
    </row>
    <row r="227" spans="8:15" x14ac:dyDescent="0.25">
      <c r="H227" s="49">
        <v>184</v>
      </c>
      <c r="I227" s="51">
        <f t="shared" si="21"/>
        <v>3</v>
      </c>
      <c r="J227" s="51" t="str">
        <f t="shared" si="19"/>
        <v xml:space="preserve"> years</v>
      </c>
      <c r="K227" s="51" t="str">
        <f t="shared" si="20"/>
        <v xml:space="preserve">, </v>
      </c>
      <c r="L227" s="51">
        <f t="shared" si="15"/>
        <v>7</v>
      </c>
      <c r="M227" s="51">
        <f t="shared" si="16"/>
        <v>7</v>
      </c>
      <c r="N227" s="51" t="str">
        <f t="shared" si="17"/>
        <v xml:space="preserve"> months</v>
      </c>
      <c r="O227" s="52" t="str">
        <f t="shared" si="18"/>
        <v>3 years, 7 months</v>
      </c>
    </row>
    <row r="228" spans="8:15" x14ac:dyDescent="0.25">
      <c r="H228" s="49">
        <v>185</v>
      </c>
      <c r="I228" s="51">
        <f t="shared" si="21"/>
        <v>3</v>
      </c>
      <c r="J228" s="51" t="str">
        <f t="shared" si="19"/>
        <v xml:space="preserve"> years</v>
      </c>
      <c r="K228" s="51" t="str">
        <f t="shared" si="20"/>
        <v xml:space="preserve">, </v>
      </c>
      <c r="L228" s="51">
        <f t="shared" si="15"/>
        <v>7</v>
      </c>
      <c r="M228" s="51">
        <f t="shared" si="16"/>
        <v>7</v>
      </c>
      <c r="N228" s="51" t="str">
        <f t="shared" si="17"/>
        <v xml:space="preserve"> months</v>
      </c>
      <c r="O228" s="52" t="str">
        <f t="shared" si="18"/>
        <v>3 years, 7 months</v>
      </c>
    </row>
    <row r="229" spans="8:15" x14ac:dyDescent="0.25">
      <c r="H229" s="49">
        <v>186</v>
      </c>
      <c r="I229" s="51">
        <f t="shared" si="21"/>
        <v>3</v>
      </c>
      <c r="J229" s="51" t="str">
        <f t="shared" si="19"/>
        <v xml:space="preserve"> years</v>
      </c>
      <c r="K229" s="51" t="str">
        <f t="shared" si="20"/>
        <v xml:space="preserve">, </v>
      </c>
      <c r="L229" s="51">
        <f t="shared" si="15"/>
        <v>7</v>
      </c>
      <c r="M229" s="51">
        <f t="shared" si="16"/>
        <v>7</v>
      </c>
      <c r="N229" s="51" t="str">
        <f t="shared" si="17"/>
        <v xml:space="preserve"> months</v>
      </c>
      <c r="O229" s="52" t="str">
        <f t="shared" si="18"/>
        <v>3 years, 7 months</v>
      </c>
    </row>
    <row r="230" spans="8:15" x14ac:dyDescent="0.25">
      <c r="H230" s="49">
        <v>187</v>
      </c>
      <c r="I230" s="51">
        <f t="shared" si="21"/>
        <v>3</v>
      </c>
      <c r="J230" s="51" t="str">
        <f t="shared" si="19"/>
        <v xml:space="preserve"> years</v>
      </c>
      <c r="K230" s="51" t="str">
        <f t="shared" si="20"/>
        <v xml:space="preserve">, </v>
      </c>
      <c r="L230" s="51">
        <f t="shared" si="15"/>
        <v>8</v>
      </c>
      <c r="M230" s="51">
        <f t="shared" si="16"/>
        <v>8</v>
      </c>
      <c r="N230" s="51" t="str">
        <f t="shared" si="17"/>
        <v xml:space="preserve"> months</v>
      </c>
      <c r="O230" s="52" t="str">
        <f t="shared" si="18"/>
        <v>3 years, 8 months</v>
      </c>
    </row>
    <row r="231" spans="8:15" x14ac:dyDescent="0.25">
      <c r="H231" s="49">
        <v>188</v>
      </c>
      <c r="I231" s="51">
        <f t="shared" si="21"/>
        <v>3</v>
      </c>
      <c r="J231" s="51" t="str">
        <f t="shared" si="19"/>
        <v xml:space="preserve"> years</v>
      </c>
      <c r="K231" s="51" t="str">
        <f t="shared" si="20"/>
        <v xml:space="preserve">, </v>
      </c>
      <c r="L231" s="51">
        <f t="shared" si="15"/>
        <v>8</v>
      </c>
      <c r="M231" s="51">
        <f t="shared" si="16"/>
        <v>8</v>
      </c>
      <c r="N231" s="51" t="str">
        <f t="shared" si="17"/>
        <v xml:space="preserve"> months</v>
      </c>
      <c r="O231" s="52" t="str">
        <f t="shared" si="18"/>
        <v>3 years, 8 months</v>
      </c>
    </row>
    <row r="232" spans="8:15" x14ac:dyDescent="0.25">
      <c r="H232" s="49">
        <v>189</v>
      </c>
      <c r="I232" s="51">
        <f t="shared" si="21"/>
        <v>3</v>
      </c>
      <c r="J232" s="51" t="str">
        <f t="shared" si="19"/>
        <v xml:space="preserve"> years</v>
      </c>
      <c r="K232" s="51" t="str">
        <f t="shared" si="20"/>
        <v xml:space="preserve">, </v>
      </c>
      <c r="L232" s="51">
        <f t="shared" si="15"/>
        <v>8</v>
      </c>
      <c r="M232" s="51">
        <f t="shared" si="16"/>
        <v>8</v>
      </c>
      <c r="N232" s="51" t="str">
        <f t="shared" si="17"/>
        <v xml:space="preserve"> months</v>
      </c>
      <c r="O232" s="52" t="str">
        <f t="shared" si="18"/>
        <v>3 years, 8 months</v>
      </c>
    </row>
    <row r="233" spans="8:15" x14ac:dyDescent="0.25">
      <c r="H233" s="49">
        <v>190</v>
      </c>
      <c r="I233" s="51">
        <f t="shared" si="21"/>
        <v>3</v>
      </c>
      <c r="J233" s="51" t="str">
        <f t="shared" si="19"/>
        <v xml:space="preserve"> years</v>
      </c>
      <c r="K233" s="51" t="str">
        <f t="shared" si="20"/>
        <v xml:space="preserve">, </v>
      </c>
      <c r="L233" s="51">
        <f t="shared" si="15"/>
        <v>8</v>
      </c>
      <c r="M233" s="51">
        <f t="shared" si="16"/>
        <v>8</v>
      </c>
      <c r="N233" s="51" t="str">
        <f t="shared" si="17"/>
        <v xml:space="preserve"> months</v>
      </c>
      <c r="O233" s="52" t="str">
        <f t="shared" si="18"/>
        <v>3 years, 8 months</v>
      </c>
    </row>
    <row r="234" spans="8:15" x14ac:dyDescent="0.25">
      <c r="H234" s="49">
        <v>191</v>
      </c>
      <c r="I234" s="51">
        <f t="shared" si="21"/>
        <v>3</v>
      </c>
      <c r="J234" s="51" t="str">
        <f t="shared" si="19"/>
        <v xml:space="preserve"> years</v>
      </c>
      <c r="K234" s="51" t="str">
        <f t="shared" si="20"/>
        <v xml:space="preserve">, </v>
      </c>
      <c r="L234" s="51">
        <f t="shared" si="15"/>
        <v>9</v>
      </c>
      <c r="M234" s="51">
        <f t="shared" si="16"/>
        <v>9</v>
      </c>
      <c r="N234" s="51" t="str">
        <f t="shared" si="17"/>
        <v xml:space="preserve"> months</v>
      </c>
      <c r="O234" s="52" t="str">
        <f t="shared" si="18"/>
        <v>3 years, 9 months</v>
      </c>
    </row>
    <row r="235" spans="8:15" x14ac:dyDescent="0.25">
      <c r="H235" s="49">
        <v>192</v>
      </c>
      <c r="I235" s="51">
        <f t="shared" si="21"/>
        <v>3</v>
      </c>
      <c r="J235" s="51" t="str">
        <f t="shared" si="19"/>
        <v xml:space="preserve"> years</v>
      </c>
      <c r="K235" s="51" t="str">
        <f t="shared" si="20"/>
        <v xml:space="preserve">, </v>
      </c>
      <c r="L235" s="51">
        <f t="shared" si="15"/>
        <v>9</v>
      </c>
      <c r="M235" s="51">
        <f t="shared" si="16"/>
        <v>9</v>
      </c>
      <c r="N235" s="51" t="str">
        <f t="shared" si="17"/>
        <v xml:space="preserve"> months</v>
      </c>
      <c r="O235" s="52" t="str">
        <f t="shared" si="18"/>
        <v>3 years, 9 months</v>
      </c>
    </row>
    <row r="236" spans="8:15" x14ac:dyDescent="0.25">
      <c r="H236" s="49">
        <v>193</v>
      </c>
      <c r="I236" s="51">
        <f t="shared" si="21"/>
        <v>3</v>
      </c>
      <c r="J236" s="51" t="str">
        <f t="shared" si="19"/>
        <v xml:space="preserve"> years</v>
      </c>
      <c r="K236" s="51" t="str">
        <f t="shared" si="20"/>
        <v xml:space="preserve">, </v>
      </c>
      <c r="L236" s="51">
        <f t="shared" si="15"/>
        <v>9</v>
      </c>
      <c r="M236" s="51">
        <f t="shared" si="16"/>
        <v>9</v>
      </c>
      <c r="N236" s="51" t="str">
        <f t="shared" si="17"/>
        <v xml:space="preserve"> months</v>
      </c>
      <c r="O236" s="52" t="str">
        <f t="shared" si="18"/>
        <v>3 years, 9 months</v>
      </c>
    </row>
    <row r="237" spans="8:15" x14ac:dyDescent="0.25">
      <c r="H237" s="49">
        <v>194</v>
      </c>
      <c r="I237" s="51">
        <f t="shared" si="21"/>
        <v>3</v>
      </c>
      <c r="J237" s="51" t="str">
        <f t="shared" si="19"/>
        <v xml:space="preserve"> years</v>
      </c>
      <c r="K237" s="51" t="str">
        <f t="shared" si="20"/>
        <v xml:space="preserve">, </v>
      </c>
      <c r="L237" s="51">
        <f t="shared" ref="L237:L300" si="22">IF((H237/52*12-INT(H237/52*12))=0,(H237/52-INT(H237/52))*12,INT((H237/52-INT(H237/52))*12)+1)</f>
        <v>9</v>
      </c>
      <c r="M237" s="51">
        <f t="shared" ref="M237:M300" si="23">IF(OR(L237=0,L237=12),"",L237)</f>
        <v>9</v>
      </c>
      <c r="N237" s="51" t="str">
        <f t="shared" ref="N237:N300" si="24">IF(L237=1," month",IF(OR(L237=0,L237=12),""," months"))</f>
        <v xml:space="preserve"> months</v>
      </c>
      <c r="O237" s="52" t="str">
        <f t="shared" ref="O237:O300" si="25">CONCATENATE(I237&amp;J237&amp;K237&amp;M237&amp;N237)</f>
        <v>3 years, 9 months</v>
      </c>
    </row>
    <row r="238" spans="8:15" x14ac:dyDescent="0.25">
      <c r="H238" s="49">
        <v>195</v>
      </c>
      <c r="I238" s="51">
        <f t="shared" si="21"/>
        <v>3</v>
      </c>
      <c r="J238" s="51" t="str">
        <f t="shared" si="19"/>
        <v xml:space="preserve"> years</v>
      </c>
      <c r="K238" s="51" t="str">
        <f t="shared" si="20"/>
        <v xml:space="preserve">, </v>
      </c>
      <c r="L238" s="51">
        <f t="shared" si="22"/>
        <v>9</v>
      </c>
      <c r="M238" s="51">
        <f t="shared" si="23"/>
        <v>9</v>
      </c>
      <c r="N238" s="51" t="str">
        <f t="shared" si="24"/>
        <v xml:space="preserve"> months</v>
      </c>
      <c r="O238" s="52" t="str">
        <f t="shared" si="25"/>
        <v>3 years, 9 months</v>
      </c>
    </row>
    <row r="239" spans="8:15" x14ac:dyDescent="0.25">
      <c r="H239" s="49">
        <v>196</v>
      </c>
      <c r="I239" s="51">
        <f t="shared" si="21"/>
        <v>3</v>
      </c>
      <c r="J239" s="51" t="str">
        <f t="shared" si="19"/>
        <v xml:space="preserve"> years</v>
      </c>
      <c r="K239" s="51" t="str">
        <f t="shared" si="20"/>
        <v xml:space="preserve">, </v>
      </c>
      <c r="L239" s="51">
        <f t="shared" si="22"/>
        <v>10</v>
      </c>
      <c r="M239" s="51">
        <f t="shared" si="23"/>
        <v>10</v>
      </c>
      <c r="N239" s="51" t="str">
        <f t="shared" si="24"/>
        <v xml:space="preserve"> months</v>
      </c>
      <c r="O239" s="52" t="str">
        <f t="shared" si="25"/>
        <v>3 years, 10 months</v>
      </c>
    </row>
    <row r="240" spans="8:15" x14ac:dyDescent="0.25">
      <c r="H240" s="49">
        <v>197</v>
      </c>
      <c r="I240" s="51">
        <f t="shared" si="21"/>
        <v>3</v>
      </c>
      <c r="J240" s="51" t="str">
        <f t="shared" si="19"/>
        <v xml:space="preserve"> years</v>
      </c>
      <c r="K240" s="51" t="str">
        <f t="shared" si="20"/>
        <v xml:space="preserve">, </v>
      </c>
      <c r="L240" s="51">
        <f t="shared" si="22"/>
        <v>10</v>
      </c>
      <c r="M240" s="51">
        <f t="shared" si="23"/>
        <v>10</v>
      </c>
      <c r="N240" s="51" t="str">
        <f t="shared" si="24"/>
        <v xml:space="preserve"> months</v>
      </c>
      <c r="O240" s="52" t="str">
        <f t="shared" si="25"/>
        <v>3 years, 10 months</v>
      </c>
    </row>
    <row r="241" spans="8:15" x14ac:dyDescent="0.25">
      <c r="H241" s="49">
        <v>198</v>
      </c>
      <c r="I241" s="51">
        <f t="shared" si="21"/>
        <v>3</v>
      </c>
      <c r="J241" s="51" t="str">
        <f t="shared" si="19"/>
        <v xml:space="preserve"> years</v>
      </c>
      <c r="K241" s="51" t="str">
        <f t="shared" si="20"/>
        <v xml:space="preserve">, </v>
      </c>
      <c r="L241" s="51">
        <f t="shared" si="22"/>
        <v>10</v>
      </c>
      <c r="M241" s="51">
        <f t="shared" si="23"/>
        <v>10</v>
      </c>
      <c r="N241" s="51" t="str">
        <f t="shared" si="24"/>
        <v xml:space="preserve"> months</v>
      </c>
      <c r="O241" s="52" t="str">
        <f t="shared" si="25"/>
        <v>3 years, 10 months</v>
      </c>
    </row>
    <row r="242" spans="8:15" x14ac:dyDescent="0.25">
      <c r="H242" s="49">
        <v>199</v>
      </c>
      <c r="I242" s="51">
        <f t="shared" si="21"/>
        <v>3</v>
      </c>
      <c r="J242" s="51" t="str">
        <f t="shared" si="19"/>
        <v xml:space="preserve"> years</v>
      </c>
      <c r="K242" s="51" t="str">
        <f t="shared" si="20"/>
        <v xml:space="preserve">, </v>
      </c>
      <c r="L242" s="51">
        <f t="shared" si="22"/>
        <v>10</v>
      </c>
      <c r="M242" s="51">
        <f t="shared" si="23"/>
        <v>10</v>
      </c>
      <c r="N242" s="51" t="str">
        <f t="shared" si="24"/>
        <v xml:space="preserve"> months</v>
      </c>
      <c r="O242" s="52" t="str">
        <f t="shared" si="25"/>
        <v>3 years, 10 months</v>
      </c>
    </row>
    <row r="243" spans="8:15" x14ac:dyDescent="0.25">
      <c r="H243" s="49">
        <v>200</v>
      </c>
      <c r="I243" s="51">
        <f t="shared" si="21"/>
        <v>3</v>
      </c>
      <c r="J243" s="51" t="str">
        <f t="shared" si="19"/>
        <v xml:space="preserve"> years</v>
      </c>
      <c r="K243" s="51" t="str">
        <f t="shared" si="20"/>
        <v xml:space="preserve">, </v>
      </c>
      <c r="L243" s="51">
        <f t="shared" si="22"/>
        <v>11</v>
      </c>
      <c r="M243" s="51">
        <f t="shared" si="23"/>
        <v>11</v>
      </c>
      <c r="N243" s="51" t="str">
        <f t="shared" si="24"/>
        <v xml:space="preserve"> months</v>
      </c>
      <c r="O243" s="52" t="str">
        <f t="shared" si="25"/>
        <v>3 years, 11 months</v>
      </c>
    </row>
    <row r="244" spans="8:15" x14ac:dyDescent="0.25">
      <c r="H244" s="49">
        <v>201</v>
      </c>
      <c r="I244" s="51">
        <f t="shared" si="21"/>
        <v>3</v>
      </c>
      <c r="J244" s="51" t="str">
        <f t="shared" si="19"/>
        <v xml:space="preserve"> years</v>
      </c>
      <c r="K244" s="51" t="str">
        <f t="shared" si="20"/>
        <v xml:space="preserve">, </v>
      </c>
      <c r="L244" s="51">
        <f t="shared" si="22"/>
        <v>11</v>
      </c>
      <c r="M244" s="51">
        <f t="shared" si="23"/>
        <v>11</v>
      </c>
      <c r="N244" s="51" t="str">
        <f t="shared" si="24"/>
        <v xml:space="preserve"> months</v>
      </c>
      <c r="O244" s="52" t="str">
        <f t="shared" si="25"/>
        <v>3 years, 11 months</v>
      </c>
    </row>
    <row r="245" spans="8:15" x14ac:dyDescent="0.25">
      <c r="H245" s="49">
        <v>202</v>
      </c>
      <c r="I245" s="51">
        <f t="shared" si="21"/>
        <v>3</v>
      </c>
      <c r="J245" s="51" t="str">
        <f t="shared" si="19"/>
        <v xml:space="preserve"> years</v>
      </c>
      <c r="K245" s="51" t="str">
        <f t="shared" si="20"/>
        <v xml:space="preserve">, </v>
      </c>
      <c r="L245" s="51">
        <f t="shared" si="22"/>
        <v>11</v>
      </c>
      <c r="M245" s="51">
        <f t="shared" si="23"/>
        <v>11</v>
      </c>
      <c r="N245" s="51" t="str">
        <f t="shared" si="24"/>
        <v xml:space="preserve"> months</v>
      </c>
      <c r="O245" s="52" t="str">
        <f t="shared" si="25"/>
        <v>3 years, 11 months</v>
      </c>
    </row>
    <row r="246" spans="8:15" x14ac:dyDescent="0.25">
      <c r="H246" s="49">
        <v>203</v>
      </c>
      <c r="I246" s="51">
        <f t="shared" si="21"/>
        <v>3</v>
      </c>
      <c r="J246" s="51" t="str">
        <f t="shared" si="19"/>
        <v xml:space="preserve"> years</v>
      </c>
      <c r="K246" s="51" t="str">
        <f t="shared" si="20"/>
        <v xml:space="preserve">, </v>
      </c>
      <c r="L246" s="51">
        <f t="shared" si="22"/>
        <v>11</v>
      </c>
      <c r="M246" s="51">
        <f t="shared" si="23"/>
        <v>11</v>
      </c>
      <c r="N246" s="51" t="str">
        <f t="shared" si="24"/>
        <v xml:space="preserve"> months</v>
      </c>
      <c r="O246" s="52" t="str">
        <f t="shared" si="25"/>
        <v>3 years, 11 months</v>
      </c>
    </row>
    <row r="247" spans="8:15" x14ac:dyDescent="0.25">
      <c r="H247" s="49">
        <v>204</v>
      </c>
      <c r="I247" s="51">
        <f t="shared" si="21"/>
        <v>4</v>
      </c>
      <c r="J247" s="51" t="str">
        <f t="shared" si="19"/>
        <v xml:space="preserve"> years</v>
      </c>
      <c r="K247" s="51" t="str">
        <f t="shared" si="20"/>
        <v/>
      </c>
      <c r="L247" s="51">
        <f t="shared" si="22"/>
        <v>12</v>
      </c>
      <c r="M247" s="51" t="str">
        <f t="shared" si="23"/>
        <v/>
      </c>
      <c r="N247" s="51" t="str">
        <f t="shared" si="24"/>
        <v/>
      </c>
      <c r="O247" s="52" t="str">
        <f t="shared" si="25"/>
        <v>4 years</v>
      </c>
    </row>
    <row r="248" spans="8:15" x14ac:dyDescent="0.25">
      <c r="H248" s="49">
        <v>205</v>
      </c>
      <c r="I248" s="51">
        <f t="shared" si="21"/>
        <v>4</v>
      </c>
      <c r="J248" s="51" t="str">
        <f t="shared" si="19"/>
        <v xml:space="preserve"> years</v>
      </c>
      <c r="K248" s="51" t="str">
        <f t="shared" si="20"/>
        <v/>
      </c>
      <c r="L248" s="51">
        <f t="shared" si="22"/>
        <v>12</v>
      </c>
      <c r="M248" s="51" t="str">
        <f t="shared" si="23"/>
        <v/>
      </c>
      <c r="N248" s="51" t="str">
        <f t="shared" si="24"/>
        <v/>
      </c>
      <c r="O248" s="52" t="str">
        <f t="shared" si="25"/>
        <v>4 years</v>
      </c>
    </row>
    <row r="249" spans="8:15" x14ac:dyDescent="0.25">
      <c r="H249" s="49">
        <v>206</v>
      </c>
      <c r="I249" s="51">
        <f t="shared" si="21"/>
        <v>4</v>
      </c>
      <c r="J249" s="51" t="str">
        <f t="shared" si="19"/>
        <v xml:space="preserve"> years</v>
      </c>
      <c r="K249" s="51" t="str">
        <f t="shared" si="20"/>
        <v/>
      </c>
      <c r="L249" s="51">
        <f t="shared" si="22"/>
        <v>12</v>
      </c>
      <c r="M249" s="51" t="str">
        <f t="shared" si="23"/>
        <v/>
      </c>
      <c r="N249" s="51" t="str">
        <f t="shared" si="24"/>
        <v/>
      </c>
      <c r="O249" s="52" t="str">
        <f t="shared" si="25"/>
        <v>4 years</v>
      </c>
    </row>
    <row r="250" spans="8:15" x14ac:dyDescent="0.25">
      <c r="H250" s="49">
        <v>207</v>
      </c>
      <c r="I250" s="51">
        <f t="shared" si="21"/>
        <v>4</v>
      </c>
      <c r="J250" s="51" t="str">
        <f t="shared" si="19"/>
        <v xml:space="preserve"> years</v>
      </c>
      <c r="K250" s="51" t="str">
        <f t="shared" si="20"/>
        <v/>
      </c>
      <c r="L250" s="51">
        <f t="shared" si="22"/>
        <v>12</v>
      </c>
      <c r="M250" s="51" t="str">
        <f t="shared" si="23"/>
        <v/>
      </c>
      <c r="N250" s="51" t="str">
        <f t="shared" si="24"/>
        <v/>
      </c>
      <c r="O250" s="52" t="str">
        <f t="shared" si="25"/>
        <v>4 years</v>
      </c>
    </row>
    <row r="251" spans="8:15" x14ac:dyDescent="0.25">
      <c r="H251" s="49">
        <v>208</v>
      </c>
      <c r="I251" s="51">
        <f t="shared" si="21"/>
        <v>4</v>
      </c>
      <c r="J251" s="51" t="str">
        <f t="shared" si="19"/>
        <v xml:space="preserve"> years</v>
      </c>
      <c r="K251" s="51" t="str">
        <f t="shared" si="20"/>
        <v/>
      </c>
      <c r="L251" s="51">
        <f t="shared" si="22"/>
        <v>0</v>
      </c>
      <c r="M251" s="51" t="str">
        <f t="shared" si="23"/>
        <v/>
      </c>
      <c r="N251" s="51" t="str">
        <f t="shared" si="24"/>
        <v/>
      </c>
      <c r="O251" s="52" t="str">
        <f t="shared" si="25"/>
        <v>4 years</v>
      </c>
    </row>
    <row r="252" spans="8:15" x14ac:dyDescent="0.25">
      <c r="H252" s="49">
        <v>209</v>
      </c>
      <c r="I252" s="51">
        <f t="shared" si="21"/>
        <v>4</v>
      </c>
      <c r="J252" s="51" t="str">
        <f t="shared" si="19"/>
        <v xml:space="preserve"> years</v>
      </c>
      <c r="K252" s="51" t="str">
        <f t="shared" si="20"/>
        <v xml:space="preserve">, </v>
      </c>
      <c r="L252" s="51">
        <f t="shared" si="22"/>
        <v>1</v>
      </c>
      <c r="M252" s="51">
        <f t="shared" si="23"/>
        <v>1</v>
      </c>
      <c r="N252" s="51" t="str">
        <f t="shared" si="24"/>
        <v xml:space="preserve"> month</v>
      </c>
      <c r="O252" s="52" t="str">
        <f t="shared" si="25"/>
        <v>4 years, 1 month</v>
      </c>
    </row>
    <row r="253" spans="8:15" x14ac:dyDescent="0.25">
      <c r="H253" s="49">
        <v>210</v>
      </c>
      <c r="I253" s="51">
        <f t="shared" si="21"/>
        <v>4</v>
      </c>
      <c r="J253" s="51" t="str">
        <f t="shared" si="19"/>
        <v xml:space="preserve"> years</v>
      </c>
      <c r="K253" s="51" t="str">
        <f t="shared" si="20"/>
        <v xml:space="preserve">, </v>
      </c>
      <c r="L253" s="51">
        <f t="shared" si="22"/>
        <v>1</v>
      </c>
      <c r="M253" s="51">
        <f t="shared" si="23"/>
        <v>1</v>
      </c>
      <c r="N253" s="51" t="str">
        <f t="shared" si="24"/>
        <v xml:space="preserve"> month</v>
      </c>
      <c r="O253" s="52" t="str">
        <f t="shared" si="25"/>
        <v>4 years, 1 month</v>
      </c>
    </row>
    <row r="254" spans="8:15" x14ac:dyDescent="0.25">
      <c r="H254" s="49">
        <v>211</v>
      </c>
      <c r="I254" s="51">
        <f t="shared" si="21"/>
        <v>4</v>
      </c>
      <c r="J254" s="51" t="str">
        <f t="shared" si="19"/>
        <v xml:space="preserve"> years</v>
      </c>
      <c r="K254" s="51" t="str">
        <f t="shared" si="20"/>
        <v xml:space="preserve">, </v>
      </c>
      <c r="L254" s="51">
        <f t="shared" si="22"/>
        <v>1</v>
      </c>
      <c r="M254" s="51">
        <f t="shared" si="23"/>
        <v>1</v>
      </c>
      <c r="N254" s="51" t="str">
        <f t="shared" si="24"/>
        <v xml:space="preserve"> month</v>
      </c>
      <c r="O254" s="52" t="str">
        <f t="shared" si="25"/>
        <v>4 years, 1 month</v>
      </c>
    </row>
    <row r="255" spans="8:15" x14ac:dyDescent="0.25">
      <c r="H255" s="49">
        <v>212</v>
      </c>
      <c r="I255" s="51">
        <f t="shared" si="21"/>
        <v>4</v>
      </c>
      <c r="J255" s="51" t="str">
        <f t="shared" si="19"/>
        <v xml:space="preserve"> years</v>
      </c>
      <c r="K255" s="51" t="str">
        <f t="shared" si="20"/>
        <v xml:space="preserve">, </v>
      </c>
      <c r="L255" s="51">
        <f t="shared" si="22"/>
        <v>1</v>
      </c>
      <c r="M255" s="51">
        <f t="shared" si="23"/>
        <v>1</v>
      </c>
      <c r="N255" s="51" t="str">
        <f t="shared" si="24"/>
        <v xml:space="preserve"> month</v>
      </c>
      <c r="O255" s="52" t="str">
        <f t="shared" si="25"/>
        <v>4 years, 1 month</v>
      </c>
    </row>
    <row r="256" spans="8:15" x14ac:dyDescent="0.25">
      <c r="H256" s="49">
        <v>213</v>
      </c>
      <c r="I256" s="51">
        <f t="shared" si="21"/>
        <v>4</v>
      </c>
      <c r="J256" s="51" t="str">
        <f t="shared" si="19"/>
        <v xml:space="preserve"> years</v>
      </c>
      <c r="K256" s="51" t="str">
        <f t="shared" si="20"/>
        <v xml:space="preserve">, </v>
      </c>
      <c r="L256" s="51">
        <f t="shared" si="22"/>
        <v>2</v>
      </c>
      <c r="M256" s="51">
        <f t="shared" si="23"/>
        <v>2</v>
      </c>
      <c r="N256" s="51" t="str">
        <f t="shared" si="24"/>
        <v xml:space="preserve"> months</v>
      </c>
      <c r="O256" s="52" t="str">
        <f t="shared" si="25"/>
        <v>4 years, 2 months</v>
      </c>
    </row>
    <row r="257" spans="8:15" x14ac:dyDescent="0.25">
      <c r="H257" s="49">
        <v>214</v>
      </c>
      <c r="I257" s="51">
        <f t="shared" si="21"/>
        <v>4</v>
      </c>
      <c r="J257" s="51" t="str">
        <f t="shared" si="19"/>
        <v xml:space="preserve"> years</v>
      </c>
      <c r="K257" s="51" t="str">
        <f t="shared" si="20"/>
        <v xml:space="preserve">, </v>
      </c>
      <c r="L257" s="51">
        <f t="shared" si="22"/>
        <v>2</v>
      </c>
      <c r="M257" s="51">
        <f t="shared" si="23"/>
        <v>2</v>
      </c>
      <c r="N257" s="51" t="str">
        <f t="shared" si="24"/>
        <v xml:space="preserve"> months</v>
      </c>
      <c r="O257" s="52" t="str">
        <f t="shared" si="25"/>
        <v>4 years, 2 months</v>
      </c>
    </row>
    <row r="258" spans="8:15" x14ac:dyDescent="0.25">
      <c r="H258" s="49">
        <v>215</v>
      </c>
      <c r="I258" s="51">
        <f t="shared" si="21"/>
        <v>4</v>
      </c>
      <c r="J258" s="51" t="str">
        <f t="shared" si="19"/>
        <v xml:space="preserve"> years</v>
      </c>
      <c r="K258" s="51" t="str">
        <f t="shared" si="20"/>
        <v xml:space="preserve">, </v>
      </c>
      <c r="L258" s="51">
        <f t="shared" si="22"/>
        <v>2</v>
      </c>
      <c r="M258" s="51">
        <f t="shared" si="23"/>
        <v>2</v>
      </c>
      <c r="N258" s="51" t="str">
        <f t="shared" si="24"/>
        <v xml:space="preserve"> months</v>
      </c>
      <c r="O258" s="52" t="str">
        <f t="shared" si="25"/>
        <v>4 years, 2 months</v>
      </c>
    </row>
    <row r="259" spans="8:15" x14ac:dyDescent="0.25">
      <c r="H259" s="49">
        <v>216</v>
      </c>
      <c r="I259" s="51">
        <f t="shared" si="21"/>
        <v>4</v>
      </c>
      <c r="J259" s="51" t="str">
        <f t="shared" si="19"/>
        <v xml:space="preserve"> years</v>
      </c>
      <c r="K259" s="51" t="str">
        <f t="shared" si="20"/>
        <v xml:space="preserve">, </v>
      </c>
      <c r="L259" s="51">
        <f t="shared" si="22"/>
        <v>2</v>
      </c>
      <c r="M259" s="51">
        <f t="shared" si="23"/>
        <v>2</v>
      </c>
      <c r="N259" s="51" t="str">
        <f t="shared" si="24"/>
        <v xml:space="preserve"> months</v>
      </c>
      <c r="O259" s="52" t="str">
        <f t="shared" si="25"/>
        <v>4 years, 2 months</v>
      </c>
    </row>
    <row r="260" spans="8:15" x14ac:dyDescent="0.25">
      <c r="H260" s="49">
        <v>217</v>
      </c>
      <c r="I260" s="51">
        <f t="shared" si="21"/>
        <v>4</v>
      </c>
      <c r="J260" s="51" t="str">
        <f t="shared" si="19"/>
        <v xml:space="preserve"> years</v>
      </c>
      <c r="K260" s="51" t="str">
        <f t="shared" si="20"/>
        <v xml:space="preserve">, </v>
      </c>
      <c r="L260" s="51">
        <f t="shared" si="22"/>
        <v>3</v>
      </c>
      <c r="M260" s="51">
        <f t="shared" si="23"/>
        <v>3</v>
      </c>
      <c r="N260" s="51" t="str">
        <f t="shared" si="24"/>
        <v xml:space="preserve"> months</v>
      </c>
      <c r="O260" s="52" t="str">
        <f t="shared" si="25"/>
        <v>4 years, 3 months</v>
      </c>
    </row>
    <row r="261" spans="8:15" x14ac:dyDescent="0.25">
      <c r="H261" s="49">
        <v>218</v>
      </c>
      <c r="I261" s="51">
        <f t="shared" si="21"/>
        <v>4</v>
      </c>
      <c r="J261" s="51" t="str">
        <f t="shared" si="19"/>
        <v xml:space="preserve"> years</v>
      </c>
      <c r="K261" s="51" t="str">
        <f t="shared" si="20"/>
        <v xml:space="preserve">, </v>
      </c>
      <c r="L261" s="51">
        <f t="shared" si="22"/>
        <v>3</v>
      </c>
      <c r="M261" s="51">
        <f t="shared" si="23"/>
        <v>3</v>
      </c>
      <c r="N261" s="51" t="str">
        <f t="shared" si="24"/>
        <v xml:space="preserve"> months</v>
      </c>
      <c r="O261" s="52" t="str">
        <f t="shared" si="25"/>
        <v>4 years, 3 months</v>
      </c>
    </row>
    <row r="262" spans="8:15" x14ac:dyDescent="0.25">
      <c r="H262" s="49">
        <v>219</v>
      </c>
      <c r="I262" s="51">
        <f t="shared" si="21"/>
        <v>4</v>
      </c>
      <c r="J262" s="51" t="str">
        <f t="shared" si="19"/>
        <v xml:space="preserve"> years</v>
      </c>
      <c r="K262" s="51" t="str">
        <f t="shared" si="20"/>
        <v xml:space="preserve">, </v>
      </c>
      <c r="L262" s="51">
        <f t="shared" si="22"/>
        <v>3</v>
      </c>
      <c r="M262" s="51">
        <f t="shared" si="23"/>
        <v>3</v>
      </c>
      <c r="N262" s="51" t="str">
        <f t="shared" si="24"/>
        <v xml:space="preserve"> months</v>
      </c>
      <c r="O262" s="52" t="str">
        <f t="shared" si="25"/>
        <v>4 years, 3 months</v>
      </c>
    </row>
    <row r="263" spans="8:15" x14ac:dyDescent="0.25">
      <c r="H263" s="49">
        <v>220</v>
      </c>
      <c r="I263" s="51">
        <f t="shared" si="21"/>
        <v>4</v>
      </c>
      <c r="J263" s="51" t="str">
        <f t="shared" si="19"/>
        <v xml:space="preserve"> years</v>
      </c>
      <c r="K263" s="51" t="str">
        <f t="shared" si="20"/>
        <v xml:space="preserve">, </v>
      </c>
      <c r="L263" s="51">
        <f t="shared" si="22"/>
        <v>3</v>
      </c>
      <c r="M263" s="51">
        <f t="shared" si="23"/>
        <v>3</v>
      </c>
      <c r="N263" s="51" t="str">
        <f t="shared" si="24"/>
        <v xml:space="preserve"> months</v>
      </c>
      <c r="O263" s="52" t="str">
        <f t="shared" si="25"/>
        <v>4 years, 3 months</v>
      </c>
    </row>
    <row r="264" spans="8:15" x14ac:dyDescent="0.25">
      <c r="H264" s="49">
        <v>221</v>
      </c>
      <c r="I264" s="51">
        <f t="shared" si="21"/>
        <v>4</v>
      </c>
      <c r="J264" s="51" t="str">
        <f t="shared" si="19"/>
        <v xml:space="preserve"> years</v>
      </c>
      <c r="K264" s="51" t="str">
        <f t="shared" si="20"/>
        <v xml:space="preserve">, </v>
      </c>
      <c r="L264" s="51">
        <f t="shared" si="22"/>
        <v>3</v>
      </c>
      <c r="M264" s="51">
        <f t="shared" si="23"/>
        <v>3</v>
      </c>
      <c r="N264" s="51" t="str">
        <f t="shared" si="24"/>
        <v xml:space="preserve"> months</v>
      </c>
      <c r="O264" s="52" t="str">
        <f t="shared" si="25"/>
        <v>4 years, 3 months</v>
      </c>
    </row>
    <row r="265" spans="8:15" x14ac:dyDescent="0.25">
      <c r="H265" s="49">
        <v>222</v>
      </c>
      <c r="I265" s="51">
        <f t="shared" si="21"/>
        <v>4</v>
      </c>
      <c r="J265" s="51" t="str">
        <f t="shared" si="19"/>
        <v xml:space="preserve"> years</v>
      </c>
      <c r="K265" s="51" t="str">
        <f t="shared" si="20"/>
        <v xml:space="preserve">, </v>
      </c>
      <c r="L265" s="51">
        <f t="shared" si="22"/>
        <v>4</v>
      </c>
      <c r="M265" s="51">
        <f t="shared" si="23"/>
        <v>4</v>
      </c>
      <c r="N265" s="51" t="str">
        <f t="shared" si="24"/>
        <v xml:space="preserve"> months</v>
      </c>
      <c r="O265" s="52" t="str">
        <f t="shared" si="25"/>
        <v>4 years, 4 months</v>
      </c>
    </row>
    <row r="266" spans="8:15" x14ac:dyDescent="0.25">
      <c r="H266" s="49">
        <v>223</v>
      </c>
      <c r="I266" s="51">
        <f t="shared" si="21"/>
        <v>4</v>
      </c>
      <c r="J266" s="51" t="str">
        <f t="shared" si="19"/>
        <v xml:space="preserve"> years</v>
      </c>
      <c r="K266" s="51" t="str">
        <f t="shared" si="20"/>
        <v xml:space="preserve">, </v>
      </c>
      <c r="L266" s="51">
        <f t="shared" si="22"/>
        <v>4</v>
      </c>
      <c r="M266" s="51">
        <f t="shared" si="23"/>
        <v>4</v>
      </c>
      <c r="N266" s="51" t="str">
        <f t="shared" si="24"/>
        <v xml:space="preserve"> months</v>
      </c>
      <c r="O266" s="52" t="str">
        <f t="shared" si="25"/>
        <v>4 years, 4 months</v>
      </c>
    </row>
    <row r="267" spans="8:15" x14ac:dyDescent="0.25">
      <c r="H267" s="49">
        <v>224</v>
      </c>
      <c r="I267" s="51">
        <f t="shared" si="21"/>
        <v>4</v>
      </c>
      <c r="J267" s="51" t="str">
        <f t="shared" si="19"/>
        <v xml:space="preserve"> years</v>
      </c>
      <c r="K267" s="51" t="str">
        <f t="shared" si="20"/>
        <v xml:space="preserve">, </v>
      </c>
      <c r="L267" s="51">
        <f t="shared" si="22"/>
        <v>4</v>
      </c>
      <c r="M267" s="51">
        <f t="shared" si="23"/>
        <v>4</v>
      </c>
      <c r="N267" s="51" t="str">
        <f t="shared" si="24"/>
        <v xml:space="preserve"> months</v>
      </c>
      <c r="O267" s="52" t="str">
        <f t="shared" si="25"/>
        <v>4 years, 4 months</v>
      </c>
    </row>
    <row r="268" spans="8:15" x14ac:dyDescent="0.25">
      <c r="H268" s="49">
        <v>225</v>
      </c>
      <c r="I268" s="51">
        <f t="shared" si="21"/>
        <v>4</v>
      </c>
      <c r="J268" s="51" t="str">
        <f t="shared" si="19"/>
        <v xml:space="preserve"> years</v>
      </c>
      <c r="K268" s="51" t="str">
        <f t="shared" si="20"/>
        <v xml:space="preserve">, </v>
      </c>
      <c r="L268" s="51">
        <f t="shared" si="22"/>
        <v>4</v>
      </c>
      <c r="M268" s="51">
        <f t="shared" si="23"/>
        <v>4</v>
      </c>
      <c r="N268" s="51" t="str">
        <f t="shared" si="24"/>
        <v xml:space="preserve"> months</v>
      </c>
      <c r="O268" s="52" t="str">
        <f t="shared" si="25"/>
        <v>4 years, 4 months</v>
      </c>
    </row>
    <row r="269" spans="8:15" x14ac:dyDescent="0.25">
      <c r="H269" s="49">
        <v>226</v>
      </c>
      <c r="I269" s="51">
        <f t="shared" si="21"/>
        <v>4</v>
      </c>
      <c r="J269" s="51" t="str">
        <f t="shared" si="19"/>
        <v xml:space="preserve"> years</v>
      </c>
      <c r="K269" s="51" t="str">
        <f t="shared" si="20"/>
        <v xml:space="preserve">, </v>
      </c>
      <c r="L269" s="51">
        <f t="shared" si="22"/>
        <v>5</v>
      </c>
      <c r="M269" s="51">
        <f t="shared" si="23"/>
        <v>5</v>
      </c>
      <c r="N269" s="51" t="str">
        <f t="shared" si="24"/>
        <v xml:space="preserve"> months</v>
      </c>
      <c r="O269" s="52" t="str">
        <f t="shared" si="25"/>
        <v>4 years, 5 months</v>
      </c>
    </row>
    <row r="270" spans="8:15" x14ac:dyDescent="0.25">
      <c r="H270" s="49">
        <v>227</v>
      </c>
      <c r="I270" s="51">
        <f t="shared" si="21"/>
        <v>4</v>
      </c>
      <c r="J270" s="51" t="str">
        <f t="shared" si="19"/>
        <v xml:space="preserve"> years</v>
      </c>
      <c r="K270" s="51" t="str">
        <f t="shared" si="20"/>
        <v xml:space="preserve">, </v>
      </c>
      <c r="L270" s="51">
        <f t="shared" si="22"/>
        <v>5</v>
      </c>
      <c r="M270" s="51">
        <f t="shared" si="23"/>
        <v>5</v>
      </c>
      <c r="N270" s="51" t="str">
        <f t="shared" si="24"/>
        <v xml:space="preserve"> months</v>
      </c>
      <c r="O270" s="52" t="str">
        <f t="shared" si="25"/>
        <v>4 years, 5 months</v>
      </c>
    </row>
    <row r="271" spans="8:15" x14ac:dyDescent="0.25">
      <c r="H271" s="49">
        <v>228</v>
      </c>
      <c r="I271" s="51">
        <f t="shared" si="21"/>
        <v>4</v>
      </c>
      <c r="J271" s="51" t="str">
        <f t="shared" si="19"/>
        <v xml:space="preserve"> years</v>
      </c>
      <c r="K271" s="51" t="str">
        <f t="shared" si="20"/>
        <v xml:space="preserve">, </v>
      </c>
      <c r="L271" s="51">
        <f t="shared" si="22"/>
        <v>5</v>
      </c>
      <c r="M271" s="51">
        <f t="shared" si="23"/>
        <v>5</v>
      </c>
      <c r="N271" s="51" t="str">
        <f t="shared" si="24"/>
        <v xml:space="preserve"> months</v>
      </c>
      <c r="O271" s="52" t="str">
        <f t="shared" si="25"/>
        <v>4 years, 5 months</v>
      </c>
    </row>
    <row r="272" spans="8:15" x14ac:dyDescent="0.25">
      <c r="H272" s="49">
        <v>229</v>
      </c>
      <c r="I272" s="51">
        <f t="shared" si="21"/>
        <v>4</v>
      </c>
      <c r="J272" s="51" t="str">
        <f t="shared" si="19"/>
        <v xml:space="preserve"> years</v>
      </c>
      <c r="K272" s="51" t="str">
        <f t="shared" si="20"/>
        <v xml:space="preserve">, </v>
      </c>
      <c r="L272" s="51">
        <f t="shared" si="22"/>
        <v>5</v>
      </c>
      <c r="M272" s="51">
        <f t="shared" si="23"/>
        <v>5</v>
      </c>
      <c r="N272" s="51" t="str">
        <f t="shared" si="24"/>
        <v xml:space="preserve"> months</v>
      </c>
      <c r="O272" s="52" t="str">
        <f t="shared" si="25"/>
        <v>4 years, 5 months</v>
      </c>
    </row>
    <row r="273" spans="8:15" x14ac:dyDescent="0.25">
      <c r="H273" s="49">
        <v>230</v>
      </c>
      <c r="I273" s="51">
        <f t="shared" si="21"/>
        <v>4</v>
      </c>
      <c r="J273" s="51" t="str">
        <f t="shared" si="19"/>
        <v xml:space="preserve"> years</v>
      </c>
      <c r="K273" s="51" t="str">
        <f t="shared" si="20"/>
        <v xml:space="preserve">, </v>
      </c>
      <c r="L273" s="51">
        <f t="shared" si="22"/>
        <v>6</v>
      </c>
      <c r="M273" s="51">
        <f t="shared" si="23"/>
        <v>6</v>
      </c>
      <c r="N273" s="51" t="str">
        <f t="shared" si="24"/>
        <v xml:space="preserve"> months</v>
      </c>
      <c r="O273" s="52" t="str">
        <f t="shared" si="25"/>
        <v>4 years, 6 months</v>
      </c>
    </row>
    <row r="274" spans="8:15" x14ac:dyDescent="0.25">
      <c r="H274" s="49">
        <v>231</v>
      </c>
      <c r="I274" s="51">
        <f t="shared" si="21"/>
        <v>4</v>
      </c>
      <c r="J274" s="51" t="str">
        <f t="shared" si="19"/>
        <v xml:space="preserve"> years</v>
      </c>
      <c r="K274" s="51" t="str">
        <f t="shared" si="20"/>
        <v xml:space="preserve">, </v>
      </c>
      <c r="L274" s="51">
        <f t="shared" si="22"/>
        <v>6</v>
      </c>
      <c r="M274" s="51">
        <f t="shared" si="23"/>
        <v>6</v>
      </c>
      <c r="N274" s="51" t="str">
        <f t="shared" si="24"/>
        <v xml:space="preserve"> months</v>
      </c>
      <c r="O274" s="52" t="str">
        <f t="shared" si="25"/>
        <v>4 years, 6 months</v>
      </c>
    </row>
    <row r="275" spans="8:15" x14ac:dyDescent="0.25">
      <c r="H275" s="49">
        <v>232</v>
      </c>
      <c r="I275" s="51">
        <f t="shared" si="21"/>
        <v>4</v>
      </c>
      <c r="J275" s="51" t="str">
        <f t="shared" si="19"/>
        <v xml:space="preserve"> years</v>
      </c>
      <c r="K275" s="51" t="str">
        <f t="shared" si="20"/>
        <v xml:space="preserve">, </v>
      </c>
      <c r="L275" s="51">
        <f t="shared" si="22"/>
        <v>6</v>
      </c>
      <c r="M275" s="51">
        <f t="shared" si="23"/>
        <v>6</v>
      </c>
      <c r="N275" s="51" t="str">
        <f t="shared" si="24"/>
        <v xml:space="preserve"> months</v>
      </c>
      <c r="O275" s="52" t="str">
        <f t="shared" si="25"/>
        <v>4 years, 6 months</v>
      </c>
    </row>
    <row r="276" spans="8:15" x14ac:dyDescent="0.25">
      <c r="H276" s="49">
        <v>233</v>
      </c>
      <c r="I276" s="51">
        <f t="shared" si="21"/>
        <v>4</v>
      </c>
      <c r="J276" s="51" t="str">
        <f t="shared" si="19"/>
        <v xml:space="preserve"> years</v>
      </c>
      <c r="K276" s="51" t="str">
        <f t="shared" si="20"/>
        <v xml:space="preserve">, </v>
      </c>
      <c r="L276" s="51">
        <f t="shared" si="22"/>
        <v>6</v>
      </c>
      <c r="M276" s="51">
        <f t="shared" si="23"/>
        <v>6</v>
      </c>
      <c r="N276" s="51" t="str">
        <f t="shared" si="24"/>
        <v xml:space="preserve"> months</v>
      </c>
      <c r="O276" s="52" t="str">
        <f t="shared" si="25"/>
        <v>4 years, 6 months</v>
      </c>
    </row>
    <row r="277" spans="8:15" x14ac:dyDescent="0.25">
      <c r="H277" s="49">
        <v>234</v>
      </c>
      <c r="I277" s="51">
        <f t="shared" si="21"/>
        <v>4</v>
      </c>
      <c r="J277" s="51" t="str">
        <f t="shared" si="19"/>
        <v xml:space="preserve"> years</v>
      </c>
      <c r="K277" s="51" t="str">
        <f t="shared" si="20"/>
        <v xml:space="preserve">, </v>
      </c>
      <c r="L277" s="51">
        <f t="shared" si="22"/>
        <v>6</v>
      </c>
      <c r="M277" s="51">
        <f t="shared" si="23"/>
        <v>6</v>
      </c>
      <c r="N277" s="51" t="str">
        <f t="shared" si="24"/>
        <v xml:space="preserve"> months</v>
      </c>
      <c r="O277" s="52" t="str">
        <f t="shared" si="25"/>
        <v>4 years, 6 months</v>
      </c>
    </row>
    <row r="278" spans="8:15" x14ac:dyDescent="0.25">
      <c r="H278" s="49">
        <v>235</v>
      </c>
      <c r="I278" s="51">
        <f t="shared" si="21"/>
        <v>4</v>
      </c>
      <c r="J278" s="51" t="str">
        <f t="shared" si="19"/>
        <v xml:space="preserve"> years</v>
      </c>
      <c r="K278" s="51" t="str">
        <f t="shared" si="20"/>
        <v xml:space="preserve">, </v>
      </c>
      <c r="L278" s="51">
        <f t="shared" si="22"/>
        <v>7</v>
      </c>
      <c r="M278" s="51">
        <f t="shared" si="23"/>
        <v>7</v>
      </c>
      <c r="N278" s="51" t="str">
        <f t="shared" si="24"/>
        <v xml:space="preserve"> months</v>
      </c>
      <c r="O278" s="52" t="str">
        <f t="shared" si="25"/>
        <v>4 years, 7 months</v>
      </c>
    </row>
    <row r="279" spans="8:15" x14ac:dyDescent="0.25">
      <c r="H279" s="49">
        <v>236</v>
      </c>
      <c r="I279" s="51">
        <f t="shared" si="21"/>
        <v>4</v>
      </c>
      <c r="J279" s="51" t="str">
        <f t="shared" si="19"/>
        <v xml:space="preserve"> years</v>
      </c>
      <c r="K279" s="51" t="str">
        <f t="shared" si="20"/>
        <v xml:space="preserve">, </v>
      </c>
      <c r="L279" s="51">
        <f t="shared" si="22"/>
        <v>7</v>
      </c>
      <c r="M279" s="51">
        <f t="shared" si="23"/>
        <v>7</v>
      </c>
      <c r="N279" s="51" t="str">
        <f t="shared" si="24"/>
        <v xml:space="preserve"> months</v>
      </c>
      <c r="O279" s="52" t="str">
        <f t="shared" si="25"/>
        <v>4 years, 7 months</v>
      </c>
    </row>
    <row r="280" spans="8:15" x14ac:dyDescent="0.25">
      <c r="H280" s="49">
        <v>237</v>
      </c>
      <c r="I280" s="51">
        <f t="shared" si="21"/>
        <v>4</v>
      </c>
      <c r="J280" s="51" t="str">
        <f t="shared" si="19"/>
        <v xml:space="preserve"> years</v>
      </c>
      <c r="K280" s="51" t="str">
        <f t="shared" si="20"/>
        <v xml:space="preserve">, </v>
      </c>
      <c r="L280" s="51">
        <f t="shared" si="22"/>
        <v>7</v>
      </c>
      <c r="M280" s="51">
        <f t="shared" si="23"/>
        <v>7</v>
      </c>
      <c r="N280" s="51" t="str">
        <f t="shared" si="24"/>
        <v xml:space="preserve"> months</v>
      </c>
      <c r="O280" s="52" t="str">
        <f t="shared" si="25"/>
        <v>4 years, 7 months</v>
      </c>
    </row>
    <row r="281" spans="8:15" x14ac:dyDescent="0.25">
      <c r="H281" s="49">
        <v>238</v>
      </c>
      <c r="I281" s="51">
        <f t="shared" si="21"/>
        <v>4</v>
      </c>
      <c r="J281" s="51" t="str">
        <f t="shared" si="19"/>
        <v xml:space="preserve"> years</v>
      </c>
      <c r="K281" s="51" t="str">
        <f t="shared" si="20"/>
        <v xml:space="preserve">, </v>
      </c>
      <c r="L281" s="51">
        <f t="shared" si="22"/>
        <v>7</v>
      </c>
      <c r="M281" s="51">
        <f t="shared" si="23"/>
        <v>7</v>
      </c>
      <c r="N281" s="51" t="str">
        <f t="shared" si="24"/>
        <v xml:space="preserve"> months</v>
      </c>
      <c r="O281" s="52" t="str">
        <f t="shared" si="25"/>
        <v>4 years, 7 months</v>
      </c>
    </row>
    <row r="282" spans="8:15" x14ac:dyDescent="0.25">
      <c r="H282" s="49">
        <v>239</v>
      </c>
      <c r="I282" s="51">
        <f t="shared" si="21"/>
        <v>4</v>
      </c>
      <c r="J282" s="51" t="str">
        <f t="shared" si="19"/>
        <v xml:space="preserve"> years</v>
      </c>
      <c r="K282" s="51" t="str">
        <f t="shared" si="20"/>
        <v xml:space="preserve">, </v>
      </c>
      <c r="L282" s="51">
        <f t="shared" si="22"/>
        <v>8</v>
      </c>
      <c r="M282" s="51">
        <f t="shared" si="23"/>
        <v>8</v>
      </c>
      <c r="N282" s="51" t="str">
        <f t="shared" si="24"/>
        <v xml:space="preserve"> months</v>
      </c>
      <c r="O282" s="52" t="str">
        <f t="shared" si="25"/>
        <v>4 years, 8 months</v>
      </c>
    </row>
    <row r="283" spans="8:15" x14ac:dyDescent="0.25">
      <c r="H283" s="49">
        <v>240</v>
      </c>
      <c r="I283" s="51">
        <f t="shared" si="21"/>
        <v>4</v>
      </c>
      <c r="J283" s="51" t="str">
        <f t="shared" si="19"/>
        <v xml:space="preserve"> years</v>
      </c>
      <c r="K283" s="51" t="str">
        <f t="shared" si="20"/>
        <v xml:space="preserve">, </v>
      </c>
      <c r="L283" s="51">
        <f t="shared" si="22"/>
        <v>8</v>
      </c>
      <c r="M283" s="51">
        <f t="shared" si="23"/>
        <v>8</v>
      </c>
      <c r="N283" s="51" t="str">
        <f t="shared" si="24"/>
        <v xml:space="preserve"> months</v>
      </c>
      <c r="O283" s="52" t="str">
        <f t="shared" si="25"/>
        <v>4 years, 8 months</v>
      </c>
    </row>
    <row r="284" spans="8:15" x14ac:dyDescent="0.25">
      <c r="H284" s="49">
        <v>241</v>
      </c>
      <c r="I284" s="51">
        <f t="shared" si="21"/>
        <v>4</v>
      </c>
      <c r="J284" s="51" t="str">
        <f t="shared" ref="J284:J347" si="26">IF(I284=1," year"," years")</f>
        <v xml:space="preserve"> years</v>
      </c>
      <c r="K284" s="51" t="str">
        <f t="shared" ref="K284:K347" si="27">IF(OR(L284=12,L284=0),"",", ")</f>
        <v xml:space="preserve">, </v>
      </c>
      <c r="L284" s="51">
        <f t="shared" si="22"/>
        <v>8</v>
      </c>
      <c r="M284" s="51">
        <f t="shared" si="23"/>
        <v>8</v>
      </c>
      <c r="N284" s="51" t="str">
        <f t="shared" si="24"/>
        <v xml:space="preserve"> months</v>
      </c>
      <c r="O284" s="52" t="str">
        <f t="shared" si="25"/>
        <v>4 years, 8 months</v>
      </c>
    </row>
    <row r="285" spans="8:15" x14ac:dyDescent="0.25">
      <c r="H285" s="49">
        <v>242</v>
      </c>
      <c r="I285" s="51">
        <f t="shared" si="21"/>
        <v>4</v>
      </c>
      <c r="J285" s="51" t="str">
        <f t="shared" si="26"/>
        <v xml:space="preserve"> years</v>
      </c>
      <c r="K285" s="51" t="str">
        <f t="shared" si="27"/>
        <v xml:space="preserve">, </v>
      </c>
      <c r="L285" s="51">
        <f t="shared" si="22"/>
        <v>8</v>
      </c>
      <c r="M285" s="51">
        <f t="shared" si="23"/>
        <v>8</v>
      </c>
      <c r="N285" s="51" t="str">
        <f t="shared" si="24"/>
        <v xml:space="preserve"> months</v>
      </c>
      <c r="O285" s="52" t="str">
        <f t="shared" si="25"/>
        <v>4 years, 8 months</v>
      </c>
    </row>
    <row r="286" spans="8:15" x14ac:dyDescent="0.25">
      <c r="H286" s="49">
        <v>243</v>
      </c>
      <c r="I286" s="51">
        <f t="shared" si="21"/>
        <v>4</v>
      </c>
      <c r="J286" s="51" t="str">
        <f t="shared" si="26"/>
        <v xml:space="preserve"> years</v>
      </c>
      <c r="K286" s="51" t="str">
        <f t="shared" si="27"/>
        <v xml:space="preserve">, </v>
      </c>
      <c r="L286" s="51">
        <f t="shared" si="22"/>
        <v>9</v>
      </c>
      <c r="M286" s="51">
        <f t="shared" si="23"/>
        <v>9</v>
      </c>
      <c r="N286" s="51" t="str">
        <f t="shared" si="24"/>
        <v xml:space="preserve"> months</v>
      </c>
      <c r="O286" s="52" t="str">
        <f t="shared" si="25"/>
        <v>4 years, 9 months</v>
      </c>
    </row>
    <row r="287" spans="8:15" x14ac:dyDescent="0.25">
      <c r="H287" s="49">
        <v>244</v>
      </c>
      <c r="I287" s="51">
        <f t="shared" si="21"/>
        <v>4</v>
      </c>
      <c r="J287" s="51" t="str">
        <f t="shared" si="26"/>
        <v xml:space="preserve"> years</v>
      </c>
      <c r="K287" s="51" t="str">
        <f t="shared" si="27"/>
        <v xml:space="preserve">, </v>
      </c>
      <c r="L287" s="51">
        <f t="shared" si="22"/>
        <v>9</v>
      </c>
      <c r="M287" s="51">
        <f t="shared" si="23"/>
        <v>9</v>
      </c>
      <c r="N287" s="51" t="str">
        <f t="shared" si="24"/>
        <v xml:space="preserve"> months</v>
      </c>
      <c r="O287" s="52" t="str">
        <f t="shared" si="25"/>
        <v>4 years, 9 months</v>
      </c>
    </row>
    <row r="288" spans="8:15" x14ac:dyDescent="0.25">
      <c r="H288" s="49">
        <v>245</v>
      </c>
      <c r="I288" s="51">
        <f t="shared" ref="I288:I351" si="28">IF(INT(H288/52)=0,"",INT(H288/52))+IF(L288=12,1,0)</f>
        <v>4</v>
      </c>
      <c r="J288" s="51" t="str">
        <f t="shared" si="26"/>
        <v xml:space="preserve"> years</v>
      </c>
      <c r="K288" s="51" t="str">
        <f t="shared" si="27"/>
        <v xml:space="preserve">, </v>
      </c>
      <c r="L288" s="51">
        <f t="shared" si="22"/>
        <v>9</v>
      </c>
      <c r="M288" s="51">
        <f t="shared" si="23"/>
        <v>9</v>
      </c>
      <c r="N288" s="51" t="str">
        <f t="shared" si="24"/>
        <v xml:space="preserve"> months</v>
      </c>
      <c r="O288" s="52" t="str">
        <f t="shared" si="25"/>
        <v>4 years, 9 months</v>
      </c>
    </row>
    <row r="289" spans="8:15" x14ac:dyDescent="0.25">
      <c r="H289" s="49">
        <v>246</v>
      </c>
      <c r="I289" s="51">
        <f t="shared" si="28"/>
        <v>4</v>
      </c>
      <c r="J289" s="51" t="str">
        <f t="shared" si="26"/>
        <v xml:space="preserve"> years</v>
      </c>
      <c r="K289" s="51" t="str">
        <f t="shared" si="27"/>
        <v xml:space="preserve">, </v>
      </c>
      <c r="L289" s="51">
        <f t="shared" si="22"/>
        <v>9</v>
      </c>
      <c r="M289" s="51">
        <f t="shared" si="23"/>
        <v>9</v>
      </c>
      <c r="N289" s="51" t="str">
        <f t="shared" si="24"/>
        <v xml:space="preserve"> months</v>
      </c>
      <c r="O289" s="52" t="str">
        <f t="shared" si="25"/>
        <v>4 years, 9 months</v>
      </c>
    </row>
    <row r="290" spans="8:15" x14ac:dyDescent="0.25">
      <c r="H290" s="49">
        <v>247</v>
      </c>
      <c r="I290" s="51">
        <f t="shared" si="28"/>
        <v>4</v>
      </c>
      <c r="J290" s="51" t="str">
        <f t="shared" si="26"/>
        <v xml:space="preserve"> years</v>
      </c>
      <c r="K290" s="51" t="str">
        <f t="shared" si="27"/>
        <v xml:space="preserve">, </v>
      </c>
      <c r="L290" s="51">
        <f t="shared" si="22"/>
        <v>9</v>
      </c>
      <c r="M290" s="51">
        <f t="shared" si="23"/>
        <v>9</v>
      </c>
      <c r="N290" s="51" t="str">
        <f t="shared" si="24"/>
        <v xml:space="preserve"> months</v>
      </c>
      <c r="O290" s="52" t="str">
        <f t="shared" si="25"/>
        <v>4 years, 9 months</v>
      </c>
    </row>
    <row r="291" spans="8:15" x14ac:dyDescent="0.25">
      <c r="H291" s="49">
        <v>248</v>
      </c>
      <c r="I291" s="51">
        <f t="shared" si="28"/>
        <v>4</v>
      </c>
      <c r="J291" s="51" t="str">
        <f t="shared" si="26"/>
        <v xml:space="preserve"> years</v>
      </c>
      <c r="K291" s="51" t="str">
        <f t="shared" si="27"/>
        <v xml:space="preserve">, </v>
      </c>
      <c r="L291" s="51">
        <f t="shared" si="22"/>
        <v>10</v>
      </c>
      <c r="M291" s="51">
        <f t="shared" si="23"/>
        <v>10</v>
      </c>
      <c r="N291" s="51" t="str">
        <f t="shared" si="24"/>
        <v xml:space="preserve"> months</v>
      </c>
      <c r="O291" s="52" t="str">
        <f t="shared" si="25"/>
        <v>4 years, 10 months</v>
      </c>
    </row>
    <row r="292" spans="8:15" x14ac:dyDescent="0.25">
      <c r="H292" s="49">
        <v>249</v>
      </c>
      <c r="I292" s="51">
        <f t="shared" si="28"/>
        <v>4</v>
      </c>
      <c r="J292" s="51" t="str">
        <f t="shared" si="26"/>
        <v xml:space="preserve"> years</v>
      </c>
      <c r="K292" s="51" t="str">
        <f t="shared" si="27"/>
        <v xml:space="preserve">, </v>
      </c>
      <c r="L292" s="51">
        <f t="shared" si="22"/>
        <v>10</v>
      </c>
      <c r="M292" s="51">
        <f t="shared" si="23"/>
        <v>10</v>
      </c>
      <c r="N292" s="51" t="str">
        <f t="shared" si="24"/>
        <v xml:space="preserve"> months</v>
      </c>
      <c r="O292" s="52" t="str">
        <f t="shared" si="25"/>
        <v>4 years, 10 months</v>
      </c>
    </row>
    <row r="293" spans="8:15" x14ac:dyDescent="0.25">
      <c r="H293" s="49">
        <v>250</v>
      </c>
      <c r="I293" s="51">
        <f t="shared" si="28"/>
        <v>4</v>
      </c>
      <c r="J293" s="51" t="str">
        <f t="shared" si="26"/>
        <v xml:space="preserve"> years</v>
      </c>
      <c r="K293" s="51" t="str">
        <f t="shared" si="27"/>
        <v xml:space="preserve">, </v>
      </c>
      <c r="L293" s="51">
        <f t="shared" si="22"/>
        <v>10</v>
      </c>
      <c r="M293" s="51">
        <f t="shared" si="23"/>
        <v>10</v>
      </c>
      <c r="N293" s="51" t="str">
        <f t="shared" si="24"/>
        <v xml:space="preserve"> months</v>
      </c>
      <c r="O293" s="52" t="str">
        <f t="shared" si="25"/>
        <v>4 years, 10 months</v>
      </c>
    </row>
    <row r="294" spans="8:15" x14ac:dyDescent="0.25">
      <c r="H294" s="49">
        <v>251</v>
      </c>
      <c r="I294" s="51">
        <f t="shared" si="28"/>
        <v>4</v>
      </c>
      <c r="J294" s="51" t="str">
        <f t="shared" si="26"/>
        <v xml:space="preserve"> years</v>
      </c>
      <c r="K294" s="51" t="str">
        <f t="shared" si="27"/>
        <v xml:space="preserve">, </v>
      </c>
      <c r="L294" s="51">
        <f t="shared" si="22"/>
        <v>10</v>
      </c>
      <c r="M294" s="51">
        <f t="shared" si="23"/>
        <v>10</v>
      </c>
      <c r="N294" s="51" t="str">
        <f t="shared" si="24"/>
        <v xml:space="preserve"> months</v>
      </c>
      <c r="O294" s="52" t="str">
        <f t="shared" si="25"/>
        <v>4 years, 10 months</v>
      </c>
    </row>
    <row r="295" spans="8:15" x14ac:dyDescent="0.25">
      <c r="H295" s="49">
        <v>252</v>
      </c>
      <c r="I295" s="51">
        <f t="shared" si="28"/>
        <v>4</v>
      </c>
      <c r="J295" s="51" t="str">
        <f t="shared" si="26"/>
        <v xml:space="preserve"> years</v>
      </c>
      <c r="K295" s="51" t="str">
        <f t="shared" si="27"/>
        <v xml:space="preserve">, </v>
      </c>
      <c r="L295" s="51">
        <f t="shared" si="22"/>
        <v>11</v>
      </c>
      <c r="M295" s="51">
        <f t="shared" si="23"/>
        <v>11</v>
      </c>
      <c r="N295" s="51" t="str">
        <f t="shared" si="24"/>
        <v xml:space="preserve"> months</v>
      </c>
      <c r="O295" s="52" t="str">
        <f t="shared" si="25"/>
        <v>4 years, 11 months</v>
      </c>
    </row>
    <row r="296" spans="8:15" x14ac:dyDescent="0.25">
      <c r="H296" s="49">
        <v>253</v>
      </c>
      <c r="I296" s="51">
        <f t="shared" si="28"/>
        <v>4</v>
      </c>
      <c r="J296" s="51" t="str">
        <f t="shared" si="26"/>
        <v xml:space="preserve"> years</v>
      </c>
      <c r="K296" s="51" t="str">
        <f t="shared" si="27"/>
        <v xml:space="preserve">, </v>
      </c>
      <c r="L296" s="51">
        <f t="shared" si="22"/>
        <v>11</v>
      </c>
      <c r="M296" s="51">
        <f t="shared" si="23"/>
        <v>11</v>
      </c>
      <c r="N296" s="51" t="str">
        <f t="shared" si="24"/>
        <v xml:space="preserve"> months</v>
      </c>
      <c r="O296" s="52" t="str">
        <f t="shared" si="25"/>
        <v>4 years, 11 months</v>
      </c>
    </row>
    <row r="297" spans="8:15" x14ac:dyDescent="0.25">
      <c r="H297" s="49">
        <v>254</v>
      </c>
      <c r="I297" s="51">
        <f t="shared" si="28"/>
        <v>4</v>
      </c>
      <c r="J297" s="51" t="str">
        <f t="shared" si="26"/>
        <v xml:space="preserve"> years</v>
      </c>
      <c r="K297" s="51" t="str">
        <f t="shared" si="27"/>
        <v xml:space="preserve">, </v>
      </c>
      <c r="L297" s="51">
        <f t="shared" si="22"/>
        <v>11</v>
      </c>
      <c r="M297" s="51">
        <f t="shared" si="23"/>
        <v>11</v>
      </c>
      <c r="N297" s="51" t="str">
        <f t="shared" si="24"/>
        <v xml:space="preserve"> months</v>
      </c>
      <c r="O297" s="52" t="str">
        <f t="shared" si="25"/>
        <v>4 years, 11 months</v>
      </c>
    </row>
    <row r="298" spans="8:15" x14ac:dyDescent="0.25">
      <c r="H298" s="49">
        <v>255</v>
      </c>
      <c r="I298" s="51">
        <f t="shared" si="28"/>
        <v>4</v>
      </c>
      <c r="J298" s="51" t="str">
        <f t="shared" si="26"/>
        <v xml:space="preserve"> years</v>
      </c>
      <c r="K298" s="51" t="str">
        <f t="shared" si="27"/>
        <v xml:space="preserve">, </v>
      </c>
      <c r="L298" s="51">
        <f t="shared" si="22"/>
        <v>11</v>
      </c>
      <c r="M298" s="51">
        <f t="shared" si="23"/>
        <v>11</v>
      </c>
      <c r="N298" s="51" t="str">
        <f t="shared" si="24"/>
        <v xml:space="preserve"> months</v>
      </c>
      <c r="O298" s="52" t="str">
        <f t="shared" si="25"/>
        <v>4 years, 11 months</v>
      </c>
    </row>
    <row r="299" spans="8:15" x14ac:dyDescent="0.25">
      <c r="H299" s="49">
        <v>256</v>
      </c>
      <c r="I299" s="51">
        <f t="shared" si="28"/>
        <v>5</v>
      </c>
      <c r="J299" s="51" t="str">
        <f t="shared" si="26"/>
        <v xml:space="preserve"> years</v>
      </c>
      <c r="K299" s="51" t="str">
        <f t="shared" si="27"/>
        <v/>
      </c>
      <c r="L299" s="51">
        <f t="shared" si="22"/>
        <v>12</v>
      </c>
      <c r="M299" s="51" t="str">
        <f t="shared" si="23"/>
        <v/>
      </c>
      <c r="N299" s="51" t="str">
        <f t="shared" si="24"/>
        <v/>
      </c>
      <c r="O299" s="52" t="str">
        <f t="shared" si="25"/>
        <v>5 years</v>
      </c>
    </row>
    <row r="300" spans="8:15" x14ac:dyDescent="0.25">
      <c r="H300" s="49">
        <v>257</v>
      </c>
      <c r="I300" s="51">
        <f t="shared" si="28"/>
        <v>5</v>
      </c>
      <c r="J300" s="51" t="str">
        <f t="shared" si="26"/>
        <v xml:space="preserve"> years</v>
      </c>
      <c r="K300" s="51" t="str">
        <f t="shared" si="27"/>
        <v/>
      </c>
      <c r="L300" s="51">
        <f t="shared" si="22"/>
        <v>12</v>
      </c>
      <c r="M300" s="51" t="str">
        <f t="shared" si="23"/>
        <v/>
      </c>
      <c r="N300" s="51" t="str">
        <f t="shared" si="24"/>
        <v/>
      </c>
      <c r="O300" s="52" t="str">
        <f t="shared" si="25"/>
        <v>5 years</v>
      </c>
    </row>
    <row r="301" spans="8:15" x14ac:dyDescent="0.25">
      <c r="H301" s="49">
        <v>258</v>
      </c>
      <c r="I301" s="51">
        <f t="shared" si="28"/>
        <v>5</v>
      </c>
      <c r="J301" s="51" t="str">
        <f t="shared" si="26"/>
        <v xml:space="preserve"> years</v>
      </c>
      <c r="K301" s="51" t="str">
        <f t="shared" si="27"/>
        <v/>
      </c>
      <c r="L301" s="51">
        <f t="shared" ref="L301:L364" si="29">IF((H301/52*12-INT(H301/52*12))=0,(H301/52-INT(H301/52))*12,INT((H301/52-INT(H301/52))*12)+1)</f>
        <v>12</v>
      </c>
      <c r="M301" s="51" t="str">
        <f t="shared" ref="M301:M364" si="30">IF(OR(L301=0,L301=12),"",L301)</f>
        <v/>
      </c>
      <c r="N301" s="51" t="str">
        <f t="shared" ref="N301:N364" si="31">IF(L301=1," month",IF(OR(L301=0,L301=12),""," months"))</f>
        <v/>
      </c>
      <c r="O301" s="52" t="str">
        <f t="shared" ref="O301:O364" si="32">CONCATENATE(I301&amp;J301&amp;K301&amp;M301&amp;N301)</f>
        <v>5 years</v>
      </c>
    </row>
    <row r="302" spans="8:15" x14ac:dyDescent="0.25">
      <c r="H302" s="49">
        <v>259</v>
      </c>
      <c r="I302" s="51">
        <f t="shared" si="28"/>
        <v>5</v>
      </c>
      <c r="J302" s="51" t="str">
        <f t="shared" si="26"/>
        <v xml:space="preserve"> years</v>
      </c>
      <c r="K302" s="51" t="str">
        <f t="shared" si="27"/>
        <v/>
      </c>
      <c r="L302" s="51">
        <f t="shared" si="29"/>
        <v>12</v>
      </c>
      <c r="M302" s="51" t="str">
        <f t="shared" si="30"/>
        <v/>
      </c>
      <c r="N302" s="51" t="str">
        <f t="shared" si="31"/>
        <v/>
      </c>
      <c r="O302" s="52" t="str">
        <f t="shared" si="32"/>
        <v>5 years</v>
      </c>
    </row>
    <row r="303" spans="8:15" x14ac:dyDescent="0.25">
      <c r="H303" s="49">
        <v>260</v>
      </c>
      <c r="I303" s="51">
        <f t="shared" si="28"/>
        <v>5</v>
      </c>
      <c r="J303" s="51" t="str">
        <f t="shared" si="26"/>
        <v xml:space="preserve"> years</v>
      </c>
      <c r="K303" s="51" t="str">
        <f t="shared" si="27"/>
        <v/>
      </c>
      <c r="L303" s="51">
        <f t="shared" si="29"/>
        <v>0</v>
      </c>
      <c r="M303" s="51" t="str">
        <f t="shared" si="30"/>
        <v/>
      </c>
      <c r="N303" s="51" t="str">
        <f t="shared" si="31"/>
        <v/>
      </c>
      <c r="O303" s="52" t="str">
        <f t="shared" si="32"/>
        <v>5 years</v>
      </c>
    </row>
    <row r="304" spans="8:15" x14ac:dyDescent="0.25">
      <c r="H304" s="49">
        <v>261</v>
      </c>
      <c r="I304" s="51">
        <f t="shared" si="28"/>
        <v>5</v>
      </c>
      <c r="J304" s="51" t="str">
        <f t="shared" si="26"/>
        <v xml:space="preserve"> years</v>
      </c>
      <c r="K304" s="51" t="str">
        <f t="shared" si="27"/>
        <v xml:space="preserve">, </v>
      </c>
      <c r="L304" s="51">
        <f t="shared" si="29"/>
        <v>1</v>
      </c>
      <c r="M304" s="51">
        <f t="shared" si="30"/>
        <v>1</v>
      </c>
      <c r="N304" s="51" t="str">
        <f t="shared" si="31"/>
        <v xml:space="preserve"> month</v>
      </c>
      <c r="O304" s="52" t="str">
        <f t="shared" si="32"/>
        <v>5 years, 1 month</v>
      </c>
    </row>
    <row r="305" spans="8:15" x14ac:dyDescent="0.25">
      <c r="H305" s="49">
        <v>262</v>
      </c>
      <c r="I305" s="51">
        <f t="shared" si="28"/>
        <v>5</v>
      </c>
      <c r="J305" s="51" t="str">
        <f t="shared" si="26"/>
        <v xml:space="preserve"> years</v>
      </c>
      <c r="K305" s="51" t="str">
        <f t="shared" si="27"/>
        <v xml:space="preserve">, </v>
      </c>
      <c r="L305" s="51">
        <f t="shared" si="29"/>
        <v>1</v>
      </c>
      <c r="M305" s="51">
        <f t="shared" si="30"/>
        <v>1</v>
      </c>
      <c r="N305" s="51" t="str">
        <f t="shared" si="31"/>
        <v xml:space="preserve"> month</v>
      </c>
      <c r="O305" s="52" t="str">
        <f t="shared" si="32"/>
        <v>5 years, 1 month</v>
      </c>
    </row>
    <row r="306" spans="8:15" x14ac:dyDescent="0.25">
      <c r="H306" s="49">
        <v>263</v>
      </c>
      <c r="I306" s="51">
        <f t="shared" si="28"/>
        <v>5</v>
      </c>
      <c r="J306" s="51" t="str">
        <f t="shared" si="26"/>
        <v xml:space="preserve"> years</v>
      </c>
      <c r="K306" s="51" t="str">
        <f t="shared" si="27"/>
        <v xml:space="preserve">, </v>
      </c>
      <c r="L306" s="51">
        <f t="shared" si="29"/>
        <v>1</v>
      </c>
      <c r="M306" s="51">
        <f t="shared" si="30"/>
        <v>1</v>
      </c>
      <c r="N306" s="51" t="str">
        <f t="shared" si="31"/>
        <v xml:space="preserve"> month</v>
      </c>
      <c r="O306" s="52" t="str">
        <f t="shared" si="32"/>
        <v>5 years, 1 month</v>
      </c>
    </row>
    <row r="307" spans="8:15" x14ac:dyDescent="0.25">
      <c r="H307" s="49">
        <v>264</v>
      </c>
      <c r="I307" s="51">
        <f t="shared" si="28"/>
        <v>5</v>
      </c>
      <c r="J307" s="51" t="str">
        <f t="shared" si="26"/>
        <v xml:space="preserve"> years</v>
      </c>
      <c r="K307" s="51" t="str">
        <f t="shared" si="27"/>
        <v xml:space="preserve">, </v>
      </c>
      <c r="L307" s="51">
        <f t="shared" si="29"/>
        <v>1</v>
      </c>
      <c r="M307" s="51">
        <f t="shared" si="30"/>
        <v>1</v>
      </c>
      <c r="N307" s="51" t="str">
        <f t="shared" si="31"/>
        <v xml:space="preserve"> month</v>
      </c>
      <c r="O307" s="52" t="str">
        <f t="shared" si="32"/>
        <v>5 years, 1 month</v>
      </c>
    </row>
    <row r="308" spans="8:15" x14ac:dyDescent="0.25">
      <c r="H308" s="49">
        <v>265</v>
      </c>
      <c r="I308" s="51">
        <f t="shared" si="28"/>
        <v>5</v>
      </c>
      <c r="J308" s="51" t="str">
        <f t="shared" si="26"/>
        <v xml:space="preserve"> years</v>
      </c>
      <c r="K308" s="51" t="str">
        <f t="shared" si="27"/>
        <v xml:space="preserve">, </v>
      </c>
      <c r="L308" s="51">
        <f t="shared" si="29"/>
        <v>2</v>
      </c>
      <c r="M308" s="51">
        <f t="shared" si="30"/>
        <v>2</v>
      </c>
      <c r="N308" s="51" t="str">
        <f t="shared" si="31"/>
        <v xml:space="preserve"> months</v>
      </c>
      <c r="O308" s="52" t="str">
        <f t="shared" si="32"/>
        <v>5 years, 2 months</v>
      </c>
    </row>
    <row r="309" spans="8:15" x14ac:dyDescent="0.25">
      <c r="H309" s="49">
        <v>266</v>
      </c>
      <c r="I309" s="51">
        <f t="shared" si="28"/>
        <v>5</v>
      </c>
      <c r="J309" s="51" t="str">
        <f t="shared" si="26"/>
        <v xml:space="preserve"> years</v>
      </c>
      <c r="K309" s="51" t="str">
        <f t="shared" si="27"/>
        <v xml:space="preserve">, </v>
      </c>
      <c r="L309" s="51">
        <f t="shared" si="29"/>
        <v>2</v>
      </c>
      <c r="M309" s="51">
        <f t="shared" si="30"/>
        <v>2</v>
      </c>
      <c r="N309" s="51" t="str">
        <f t="shared" si="31"/>
        <v xml:space="preserve"> months</v>
      </c>
      <c r="O309" s="52" t="str">
        <f t="shared" si="32"/>
        <v>5 years, 2 months</v>
      </c>
    </row>
    <row r="310" spans="8:15" x14ac:dyDescent="0.25">
      <c r="H310" s="49">
        <v>267</v>
      </c>
      <c r="I310" s="51">
        <f t="shared" si="28"/>
        <v>5</v>
      </c>
      <c r="J310" s="51" t="str">
        <f t="shared" si="26"/>
        <v xml:space="preserve"> years</v>
      </c>
      <c r="K310" s="51" t="str">
        <f t="shared" si="27"/>
        <v xml:space="preserve">, </v>
      </c>
      <c r="L310" s="51">
        <f t="shared" si="29"/>
        <v>2</v>
      </c>
      <c r="M310" s="51">
        <f t="shared" si="30"/>
        <v>2</v>
      </c>
      <c r="N310" s="51" t="str">
        <f t="shared" si="31"/>
        <v xml:space="preserve"> months</v>
      </c>
      <c r="O310" s="52" t="str">
        <f t="shared" si="32"/>
        <v>5 years, 2 months</v>
      </c>
    </row>
    <row r="311" spans="8:15" x14ac:dyDescent="0.25">
      <c r="H311" s="49">
        <v>268</v>
      </c>
      <c r="I311" s="51">
        <f t="shared" si="28"/>
        <v>5</v>
      </c>
      <c r="J311" s="51" t="str">
        <f t="shared" si="26"/>
        <v xml:space="preserve"> years</v>
      </c>
      <c r="K311" s="51" t="str">
        <f t="shared" si="27"/>
        <v xml:space="preserve">, </v>
      </c>
      <c r="L311" s="51">
        <f t="shared" si="29"/>
        <v>2</v>
      </c>
      <c r="M311" s="51">
        <f t="shared" si="30"/>
        <v>2</v>
      </c>
      <c r="N311" s="51" t="str">
        <f t="shared" si="31"/>
        <v xml:space="preserve"> months</v>
      </c>
      <c r="O311" s="52" t="str">
        <f t="shared" si="32"/>
        <v>5 years, 2 months</v>
      </c>
    </row>
    <row r="312" spans="8:15" x14ac:dyDescent="0.25">
      <c r="H312" s="49">
        <v>269</v>
      </c>
      <c r="I312" s="51">
        <f t="shared" si="28"/>
        <v>5</v>
      </c>
      <c r="J312" s="51" t="str">
        <f t="shared" si="26"/>
        <v xml:space="preserve"> years</v>
      </c>
      <c r="K312" s="51" t="str">
        <f t="shared" si="27"/>
        <v xml:space="preserve">, </v>
      </c>
      <c r="L312" s="51">
        <f t="shared" si="29"/>
        <v>3</v>
      </c>
      <c r="M312" s="51">
        <f t="shared" si="30"/>
        <v>3</v>
      </c>
      <c r="N312" s="51" t="str">
        <f t="shared" si="31"/>
        <v xml:space="preserve"> months</v>
      </c>
      <c r="O312" s="52" t="str">
        <f t="shared" si="32"/>
        <v>5 years, 3 months</v>
      </c>
    </row>
    <row r="313" spans="8:15" x14ac:dyDescent="0.25">
      <c r="H313" s="49">
        <v>270</v>
      </c>
      <c r="I313" s="51">
        <f t="shared" si="28"/>
        <v>5</v>
      </c>
      <c r="J313" s="51" t="str">
        <f t="shared" si="26"/>
        <v xml:space="preserve"> years</v>
      </c>
      <c r="K313" s="51" t="str">
        <f t="shared" si="27"/>
        <v xml:space="preserve">, </v>
      </c>
      <c r="L313" s="51">
        <f t="shared" si="29"/>
        <v>3</v>
      </c>
      <c r="M313" s="51">
        <f t="shared" si="30"/>
        <v>3</v>
      </c>
      <c r="N313" s="51" t="str">
        <f t="shared" si="31"/>
        <v xml:space="preserve"> months</v>
      </c>
      <c r="O313" s="52" t="str">
        <f t="shared" si="32"/>
        <v>5 years, 3 months</v>
      </c>
    </row>
    <row r="314" spans="8:15" x14ac:dyDescent="0.25">
      <c r="H314" s="49">
        <v>271</v>
      </c>
      <c r="I314" s="51">
        <f t="shared" si="28"/>
        <v>5</v>
      </c>
      <c r="J314" s="51" t="str">
        <f t="shared" si="26"/>
        <v xml:space="preserve"> years</v>
      </c>
      <c r="K314" s="51" t="str">
        <f t="shared" si="27"/>
        <v xml:space="preserve">, </v>
      </c>
      <c r="L314" s="51">
        <f t="shared" si="29"/>
        <v>3</v>
      </c>
      <c r="M314" s="51">
        <f t="shared" si="30"/>
        <v>3</v>
      </c>
      <c r="N314" s="51" t="str">
        <f t="shared" si="31"/>
        <v xml:space="preserve"> months</v>
      </c>
      <c r="O314" s="52" t="str">
        <f t="shared" si="32"/>
        <v>5 years, 3 months</v>
      </c>
    </row>
    <row r="315" spans="8:15" x14ac:dyDescent="0.25">
      <c r="H315" s="49">
        <v>272</v>
      </c>
      <c r="I315" s="51">
        <f t="shared" si="28"/>
        <v>5</v>
      </c>
      <c r="J315" s="51" t="str">
        <f t="shared" si="26"/>
        <v xml:space="preserve"> years</v>
      </c>
      <c r="K315" s="51" t="str">
        <f t="shared" si="27"/>
        <v xml:space="preserve">, </v>
      </c>
      <c r="L315" s="51">
        <f t="shared" si="29"/>
        <v>3</v>
      </c>
      <c r="M315" s="51">
        <f t="shared" si="30"/>
        <v>3</v>
      </c>
      <c r="N315" s="51" t="str">
        <f t="shared" si="31"/>
        <v xml:space="preserve"> months</v>
      </c>
      <c r="O315" s="52" t="str">
        <f t="shared" si="32"/>
        <v>5 years, 3 months</v>
      </c>
    </row>
    <row r="316" spans="8:15" x14ac:dyDescent="0.25">
      <c r="H316" s="49">
        <v>273</v>
      </c>
      <c r="I316" s="51">
        <f t="shared" si="28"/>
        <v>5</v>
      </c>
      <c r="J316" s="51" t="str">
        <f t="shared" si="26"/>
        <v xml:space="preserve"> years</v>
      </c>
      <c r="K316" s="51" t="str">
        <f t="shared" si="27"/>
        <v xml:space="preserve">, </v>
      </c>
      <c r="L316" s="51">
        <f t="shared" si="29"/>
        <v>3</v>
      </c>
      <c r="M316" s="51">
        <f t="shared" si="30"/>
        <v>3</v>
      </c>
      <c r="N316" s="51" t="str">
        <f t="shared" si="31"/>
        <v xml:space="preserve"> months</v>
      </c>
      <c r="O316" s="52" t="str">
        <f t="shared" si="32"/>
        <v>5 years, 3 months</v>
      </c>
    </row>
    <row r="317" spans="8:15" x14ac:dyDescent="0.25">
      <c r="H317" s="49">
        <v>274</v>
      </c>
      <c r="I317" s="51">
        <f t="shared" si="28"/>
        <v>5</v>
      </c>
      <c r="J317" s="51" t="str">
        <f t="shared" si="26"/>
        <v xml:space="preserve"> years</v>
      </c>
      <c r="K317" s="51" t="str">
        <f t="shared" si="27"/>
        <v xml:space="preserve">, </v>
      </c>
      <c r="L317" s="51">
        <f t="shared" si="29"/>
        <v>4</v>
      </c>
      <c r="M317" s="51">
        <f t="shared" si="30"/>
        <v>4</v>
      </c>
      <c r="N317" s="51" t="str">
        <f t="shared" si="31"/>
        <v xml:space="preserve"> months</v>
      </c>
      <c r="O317" s="52" t="str">
        <f t="shared" si="32"/>
        <v>5 years, 4 months</v>
      </c>
    </row>
    <row r="318" spans="8:15" x14ac:dyDescent="0.25">
      <c r="H318" s="49">
        <v>275</v>
      </c>
      <c r="I318" s="51">
        <f t="shared" si="28"/>
        <v>5</v>
      </c>
      <c r="J318" s="51" t="str">
        <f t="shared" si="26"/>
        <v xml:space="preserve"> years</v>
      </c>
      <c r="K318" s="51" t="str">
        <f t="shared" si="27"/>
        <v xml:space="preserve">, </v>
      </c>
      <c r="L318" s="51">
        <f t="shared" si="29"/>
        <v>4</v>
      </c>
      <c r="M318" s="51">
        <f t="shared" si="30"/>
        <v>4</v>
      </c>
      <c r="N318" s="51" t="str">
        <f t="shared" si="31"/>
        <v xml:space="preserve"> months</v>
      </c>
      <c r="O318" s="52" t="str">
        <f t="shared" si="32"/>
        <v>5 years, 4 months</v>
      </c>
    </row>
    <row r="319" spans="8:15" x14ac:dyDescent="0.25">
      <c r="H319" s="49">
        <v>276</v>
      </c>
      <c r="I319" s="51">
        <f t="shared" si="28"/>
        <v>5</v>
      </c>
      <c r="J319" s="51" t="str">
        <f t="shared" si="26"/>
        <v xml:space="preserve"> years</v>
      </c>
      <c r="K319" s="51" t="str">
        <f t="shared" si="27"/>
        <v xml:space="preserve">, </v>
      </c>
      <c r="L319" s="51">
        <f t="shared" si="29"/>
        <v>4</v>
      </c>
      <c r="M319" s="51">
        <f t="shared" si="30"/>
        <v>4</v>
      </c>
      <c r="N319" s="51" t="str">
        <f t="shared" si="31"/>
        <v xml:space="preserve"> months</v>
      </c>
      <c r="O319" s="52" t="str">
        <f t="shared" si="32"/>
        <v>5 years, 4 months</v>
      </c>
    </row>
    <row r="320" spans="8:15" x14ac:dyDescent="0.25">
      <c r="H320" s="49">
        <v>277</v>
      </c>
      <c r="I320" s="51">
        <f t="shared" si="28"/>
        <v>5</v>
      </c>
      <c r="J320" s="51" t="str">
        <f t="shared" si="26"/>
        <v xml:space="preserve"> years</v>
      </c>
      <c r="K320" s="51" t="str">
        <f t="shared" si="27"/>
        <v xml:space="preserve">, </v>
      </c>
      <c r="L320" s="51">
        <f t="shared" si="29"/>
        <v>4</v>
      </c>
      <c r="M320" s="51">
        <f t="shared" si="30"/>
        <v>4</v>
      </c>
      <c r="N320" s="51" t="str">
        <f t="shared" si="31"/>
        <v xml:space="preserve"> months</v>
      </c>
      <c r="O320" s="52" t="str">
        <f t="shared" si="32"/>
        <v>5 years, 4 months</v>
      </c>
    </row>
    <row r="321" spans="8:15" x14ac:dyDescent="0.25">
      <c r="H321" s="49">
        <v>278</v>
      </c>
      <c r="I321" s="51">
        <f t="shared" si="28"/>
        <v>5</v>
      </c>
      <c r="J321" s="51" t="str">
        <f t="shared" si="26"/>
        <v xml:space="preserve"> years</v>
      </c>
      <c r="K321" s="51" t="str">
        <f t="shared" si="27"/>
        <v xml:space="preserve">, </v>
      </c>
      <c r="L321" s="51">
        <f t="shared" si="29"/>
        <v>5</v>
      </c>
      <c r="M321" s="51">
        <f t="shared" si="30"/>
        <v>5</v>
      </c>
      <c r="N321" s="51" t="str">
        <f t="shared" si="31"/>
        <v xml:space="preserve"> months</v>
      </c>
      <c r="O321" s="52" t="str">
        <f t="shared" si="32"/>
        <v>5 years, 5 months</v>
      </c>
    </row>
    <row r="322" spans="8:15" x14ac:dyDescent="0.25">
      <c r="H322" s="49">
        <v>279</v>
      </c>
      <c r="I322" s="51">
        <f t="shared" si="28"/>
        <v>5</v>
      </c>
      <c r="J322" s="51" t="str">
        <f t="shared" si="26"/>
        <v xml:space="preserve"> years</v>
      </c>
      <c r="K322" s="51" t="str">
        <f t="shared" si="27"/>
        <v xml:space="preserve">, </v>
      </c>
      <c r="L322" s="51">
        <f t="shared" si="29"/>
        <v>5</v>
      </c>
      <c r="M322" s="51">
        <f t="shared" si="30"/>
        <v>5</v>
      </c>
      <c r="N322" s="51" t="str">
        <f t="shared" si="31"/>
        <v xml:space="preserve"> months</v>
      </c>
      <c r="O322" s="52" t="str">
        <f t="shared" si="32"/>
        <v>5 years, 5 months</v>
      </c>
    </row>
    <row r="323" spans="8:15" x14ac:dyDescent="0.25">
      <c r="H323" s="49">
        <v>280</v>
      </c>
      <c r="I323" s="51">
        <f t="shared" si="28"/>
        <v>5</v>
      </c>
      <c r="J323" s="51" t="str">
        <f t="shared" si="26"/>
        <v xml:space="preserve"> years</v>
      </c>
      <c r="K323" s="51" t="str">
        <f t="shared" si="27"/>
        <v xml:space="preserve">, </v>
      </c>
      <c r="L323" s="51">
        <f t="shared" si="29"/>
        <v>5</v>
      </c>
      <c r="M323" s="51">
        <f t="shared" si="30"/>
        <v>5</v>
      </c>
      <c r="N323" s="51" t="str">
        <f t="shared" si="31"/>
        <v xml:space="preserve"> months</v>
      </c>
      <c r="O323" s="52" t="str">
        <f t="shared" si="32"/>
        <v>5 years, 5 months</v>
      </c>
    </row>
    <row r="324" spans="8:15" x14ac:dyDescent="0.25">
      <c r="H324" s="49">
        <v>281</v>
      </c>
      <c r="I324" s="51">
        <f t="shared" si="28"/>
        <v>5</v>
      </c>
      <c r="J324" s="51" t="str">
        <f t="shared" si="26"/>
        <v xml:space="preserve"> years</v>
      </c>
      <c r="K324" s="51" t="str">
        <f t="shared" si="27"/>
        <v xml:space="preserve">, </v>
      </c>
      <c r="L324" s="51">
        <f t="shared" si="29"/>
        <v>5</v>
      </c>
      <c r="M324" s="51">
        <f t="shared" si="30"/>
        <v>5</v>
      </c>
      <c r="N324" s="51" t="str">
        <f t="shared" si="31"/>
        <v xml:space="preserve"> months</v>
      </c>
      <c r="O324" s="52" t="str">
        <f t="shared" si="32"/>
        <v>5 years, 5 months</v>
      </c>
    </row>
    <row r="325" spans="8:15" x14ac:dyDescent="0.25">
      <c r="H325" s="49">
        <v>282</v>
      </c>
      <c r="I325" s="51">
        <f t="shared" si="28"/>
        <v>5</v>
      </c>
      <c r="J325" s="51" t="str">
        <f t="shared" si="26"/>
        <v xml:space="preserve"> years</v>
      </c>
      <c r="K325" s="51" t="str">
        <f t="shared" si="27"/>
        <v xml:space="preserve">, </v>
      </c>
      <c r="L325" s="51">
        <f t="shared" si="29"/>
        <v>6</v>
      </c>
      <c r="M325" s="51">
        <f t="shared" si="30"/>
        <v>6</v>
      </c>
      <c r="N325" s="51" t="str">
        <f t="shared" si="31"/>
        <v xml:space="preserve"> months</v>
      </c>
      <c r="O325" s="52" t="str">
        <f t="shared" si="32"/>
        <v>5 years, 6 months</v>
      </c>
    </row>
    <row r="326" spans="8:15" x14ac:dyDescent="0.25">
      <c r="H326" s="49">
        <v>283</v>
      </c>
      <c r="I326" s="51">
        <f t="shared" si="28"/>
        <v>5</v>
      </c>
      <c r="J326" s="51" t="str">
        <f t="shared" si="26"/>
        <v xml:space="preserve"> years</v>
      </c>
      <c r="K326" s="51" t="str">
        <f t="shared" si="27"/>
        <v xml:space="preserve">, </v>
      </c>
      <c r="L326" s="51">
        <f t="shared" si="29"/>
        <v>6</v>
      </c>
      <c r="M326" s="51">
        <f t="shared" si="30"/>
        <v>6</v>
      </c>
      <c r="N326" s="51" t="str">
        <f t="shared" si="31"/>
        <v xml:space="preserve"> months</v>
      </c>
      <c r="O326" s="52" t="str">
        <f t="shared" si="32"/>
        <v>5 years, 6 months</v>
      </c>
    </row>
    <row r="327" spans="8:15" x14ac:dyDescent="0.25">
      <c r="H327" s="49">
        <v>284</v>
      </c>
      <c r="I327" s="51">
        <f t="shared" si="28"/>
        <v>5</v>
      </c>
      <c r="J327" s="51" t="str">
        <f t="shared" si="26"/>
        <v xml:space="preserve"> years</v>
      </c>
      <c r="K327" s="51" t="str">
        <f t="shared" si="27"/>
        <v xml:space="preserve">, </v>
      </c>
      <c r="L327" s="51">
        <f t="shared" si="29"/>
        <v>6</v>
      </c>
      <c r="M327" s="51">
        <f t="shared" si="30"/>
        <v>6</v>
      </c>
      <c r="N327" s="51" t="str">
        <f t="shared" si="31"/>
        <v xml:space="preserve"> months</v>
      </c>
      <c r="O327" s="52" t="str">
        <f t="shared" si="32"/>
        <v>5 years, 6 months</v>
      </c>
    </row>
    <row r="328" spans="8:15" x14ac:dyDescent="0.25">
      <c r="H328" s="49">
        <v>285</v>
      </c>
      <c r="I328" s="51">
        <f t="shared" si="28"/>
        <v>5</v>
      </c>
      <c r="J328" s="51" t="str">
        <f t="shared" si="26"/>
        <v xml:space="preserve"> years</v>
      </c>
      <c r="K328" s="51" t="str">
        <f t="shared" si="27"/>
        <v xml:space="preserve">, </v>
      </c>
      <c r="L328" s="51">
        <f t="shared" si="29"/>
        <v>6</v>
      </c>
      <c r="M328" s="51">
        <f t="shared" si="30"/>
        <v>6</v>
      </c>
      <c r="N328" s="51" t="str">
        <f t="shared" si="31"/>
        <v xml:space="preserve"> months</v>
      </c>
      <c r="O328" s="52" t="str">
        <f t="shared" si="32"/>
        <v>5 years, 6 months</v>
      </c>
    </row>
    <row r="329" spans="8:15" x14ac:dyDescent="0.25">
      <c r="H329" s="49">
        <v>286</v>
      </c>
      <c r="I329" s="51">
        <f t="shared" si="28"/>
        <v>5</v>
      </c>
      <c r="J329" s="51" t="str">
        <f t="shared" si="26"/>
        <v xml:space="preserve"> years</v>
      </c>
      <c r="K329" s="51" t="str">
        <f t="shared" si="27"/>
        <v xml:space="preserve">, </v>
      </c>
      <c r="L329" s="51">
        <f t="shared" si="29"/>
        <v>6</v>
      </c>
      <c r="M329" s="51">
        <f t="shared" si="30"/>
        <v>6</v>
      </c>
      <c r="N329" s="51" t="str">
        <f t="shared" si="31"/>
        <v xml:space="preserve"> months</v>
      </c>
      <c r="O329" s="52" t="str">
        <f t="shared" si="32"/>
        <v>5 years, 6 months</v>
      </c>
    </row>
    <row r="330" spans="8:15" x14ac:dyDescent="0.25">
      <c r="H330" s="49">
        <v>287</v>
      </c>
      <c r="I330" s="51">
        <f t="shared" si="28"/>
        <v>5</v>
      </c>
      <c r="J330" s="51" t="str">
        <f t="shared" si="26"/>
        <v xml:space="preserve"> years</v>
      </c>
      <c r="K330" s="51" t="str">
        <f t="shared" si="27"/>
        <v xml:space="preserve">, </v>
      </c>
      <c r="L330" s="51">
        <f t="shared" si="29"/>
        <v>7</v>
      </c>
      <c r="M330" s="51">
        <f t="shared" si="30"/>
        <v>7</v>
      </c>
      <c r="N330" s="51" t="str">
        <f t="shared" si="31"/>
        <v xml:space="preserve"> months</v>
      </c>
      <c r="O330" s="52" t="str">
        <f t="shared" si="32"/>
        <v>5 years, 7 months</v>
      </c>
    </row>
    <row r="331" spans="8:15" x14ac:dyDescent="0.25">
      <c r="H331" s="49">
        <v>288</v>
      </c>
      <c r="I331" s="51">
        <f t="shared" si="28"/>
        <v>5</v>
      </c>
      <c r="J331" s="51" t="str">
        <f t="shared" si="26"/>
        <v xml:space="preserve"> years</v>
      </c>
      <c r="K331" s="51" t="str">
        <f t="shared" si="27"/>
        <v xml:space="preserve">, </v>
      </c>
      <c r="L331" s="51">
        <f t="shared" si="29"/>
        <v>7</v>
      </c>
      <c r="M331" s="51">
        <f t="shared" si="30"/>
        <v>7</v>
      </c>
      <c r="N331" s="51" t="str">
        <f t="shared" si="31"/>
        <v xml:space="preserve"> months</v>
      </c>
      <c r="O331" s="52" t="str">
        <f t="shared" si="32"/>
        <v>5 years, 7 months</v>
      </c>
    </row>
    <row r="332" spans="8:15" x14ac:dyDescent="0.25">
      <c r="H332" s="49">
        <v>289</v>
      </c>
      <c r="I332" s="51">
        <f t="shared" si="28"/>
        <v>5</v>
      </c>
      <c r="J332" s="51" t="str">
        <f t="shared" si="26"/>
        <v xml:space="preserve"> years</v>
      </c>
      <c r="K332" s="51" t="str">
        <f t="shared" si="27"/>
        <v xml:space="preserve">, </v>
      </c>
      <c r="L332" s="51">
        <f t="shared" si="29"/>
        <v>7</v>
      </c>
      <c r="M332" s="51">
        <f t="shared" si="30"/>
        <v>7</v>
      </c>
      <c r="N332" s="51" t="str">
        <f t="shared" si="31"/>
        <v xml:space="preserve"> months</v>
      </c>
      <c r="O332" s="52" t="str">
        <f t="shared" si="32"/>
        <v>5 years, 7 months</v>
      </c>
    </row>
    <row r="333" spans="8:15" x14ac:dyDescent="0.25">
      <c r="H333" s="49">
        <v>290</v>
      </c>
      <c r="I333" s="51">
        <f t="shared" si="28"/>
        <v>5</v>
      </c>
      <c r="J333" s="51" t="str">
        <f t="shared" si="26"/>
        <v xml:space="preserve"> years</v>
      </c>
      <c r="K333" s="51" t="str">
        <f t="shared" si="27"/>
        <v xml:space="preserve">, </v>
      </c>
      <c r="L333" s="51">
        <f t="shared" si="29"/>
        <v>7</v>
      </c>
      <c r="M333" s="51">
        <f t="shared" si="30"/>
        <v>7</v>
      </c>
      <c r="N333" s="51" t="str">
        <f t="shared" si="31"/>
        <v xml:space="preserve"> months</v>
      </c>
      <c r="O333" s="52" t="str">
        <f t="shared" si="32"/>
        <v>5 years, 7 months</v>
      </c>
    </row>
    <row r="334" spans="8:15" x14ac:dyDescent="0.25">
      <c r="H334" s="49">
        <v>291</v>
      </c>
      <c r="I334" s="51">
        <f t="shared" si="28"/>
        <v>5</v>
      </c>
      <c r="J334" s="51" t="str">
        <f t="shared" si="26"/>
        <v xml:space="preserve"> years</v>
      </c>
      <c r="K334" s="51" t="str">
        <f t="shared" si="27"/>
        <v xml:space="preserve">, </v>
      </c>
      <c r="L334" s="51">
        <f t="shared" si="29"/>
        <v>8</v>
      </c>
      <c r="M334" s="51">
        <f t="shared" si="30"/>
        <v>8</v>
      </c>
      <c r="N334" s="51" t="str">
        <f t="shared" si="31"/>
        <v xml:space="preserve"> months</v>
      </c>
      <c r="O334" s="52" t="str">
        <f t="shared" si="32"/>
        <v>5 years, 8 months</v>
      </c>
    </row>
    <row r="335" spans="8:15" x14ac:dyDescent="0.25">
      <c r="H335" s="49">
        <v>292</v>
      </c>
      <c r="I335" s="51">
        <f t="shared" si="28"/>
        <v>5</v>
      </c>
      <c r="J335" s="51" t="str">
        <f t="shared" si="26"/>
        <v xml:space="preserve"> years</v>
      </c>
      <c r="K335" s="51" t="str">
        <f t="shared" si="27"/>
        <v xml:space="preserve">, </v>
      </c>
      <c r="L335" s="51">
        <f t="shared" si="29"/>
        <v>8</v>
      </c>
      <c r="M335" s="51">
        <f t="shared" si="30"/>
        <v>8</v>
      </c>
      <c r="N335" s="51" t="str">
        <f t="shared" si="31"/>
        <v xml:space="preserve"> months</v>
      </c>
      <c r="O335" s="52" t="str">
        <f t="shared" si="32"/>
        <v>5 years, 8 months</v>
      </c>
    </row>
    <row r="336" spans="8:15" x14ac:dyDescent="0.25">
      <c r="H336" s="49">
        <v>293</v>
      </c>
      <c r="I336" s="51">
        <f t="shared" si="28"/>
        <v>5</v>
      </c>
      <c r="J336" s="51" t="str">
        <f t="shared" si="26"/>
        <v xml:space="preserve"> years</v>
      </c>
      <c r="K336" s="51" t="str">
        <f t="shared" si="27"/>
        <v xml:space="preserve">, </v>
      </c>
      <c r="L336" s="51">
        <f t="shared" si="29"/>
        <v>8</v>
      </c>
      <c r="M336" s="51">
        <f t="shared" si="30"/>
        <v>8</v>
      </c>
      <c r="N336" s="51" t="str">
        <f t="shared" si="31"/>
        <v xml:space="preserve"> months</v>
      </c>
      <c r="O336" s="52" t="str">
        <f t="shared" si="32"/>
        <v>5 years, 8 months</v>
      </c>
    </row>
    <row r="337" spans="8:15" x14ac:dyDescent="0.25">
      <c r="H337" s="49">
        <v>294</v>
      </c>
      <c r="I337" s="51">
        <f t="shared" si="28"/>
        <v>5</v>
      </c>
      <c r="J337" s="51" t="str">
        <f t="shared" si="26"/>
        <v xml:space="preserve"> years</v>
      </c>
      <c r="K337" s="51" t="str">
        <f t="shared" si="27"/>
        <v xml:space="preserve">, </v>
      </c>
      <c r="L337" s="51">
        <f t="shared" si="29"/>
        <v>8</v>
      </c>
      <c r="M337" s="51">
        <f t="shared" si="30"/>
        <v>8</v>
      </c>
      <c r="N337" s="51" t="str">
        <f t="shared" si="31"/>
        <v xml:space="preserve"> months</v>
      </c>
      <c r="O337" s="52" t="str">
        <f t="shared" si="32"/>
        <v>5 years, 8 months</v>
      </c>
    </row>
    <row r="338" spans="8:15" x14ac:dyDescent="0.25">
      <c r="H338" s="49">
        <v>295</v>
      </c>
      <c r="I338" s="51">
        <f t="shared" si="28"/>
        <v>5</v>
      </c>
      <c r="J338" s="51" t="str">
        <f t="shared" si="26"/>
        <v xml:space="preserve"> years</v>
      </c>
      <c r="K338" s="51" t="str">
        <f t="shared" si="27"/>
        <v xml:space="preserve">, </v>
      </c>
      <c r="L338" s="51">
        <f t="shared" si="29"/>
        <v>9</v>
      </c>
      <c r="M338" s="51">
        <f t="shared" si="30"/>
        <v>9</v>
      </c>
      <c r="N338" s="51" t="str">
        <f t="shared" si="31"/>
        <v xml:space="preserve"> months</v>
      </c>
      <c r="O338" s="52" t="str">
        <f t="shared" si="32"/>
        <v>5 years, 9 months</v>
      </c>
    </row>
    <row r="339" spans="8:15" x14ac:dyDescent="0.25">
      <c r="H339" s="49">
        <v>296</v>
      </c>
      <c r="I339" s="51">
        <f t="shared" si="28"/>
        <v>5</v>
      </c>
      <c r="J339" s="51" t="str">
        <f t="shared" si="26"/>
        <v xml:space="preserve"> years</v>
      </c>
      <c r="K339" s="51" t="str">
        <f t="shared" si="27"/>
        <v xml:space="preserve">, </v>
      </c>
      <c r="L339" s="51">
        <f t="shared" si="29"/>
        <v>9</v>
      </c>
      <c r="M339" s="51">
        <f t="shared" si="30"/>
        <v>9</v>
      </c>
      <c r="N339" s="51" t="str">
        <f t="shared" si="31"/>
        <v xml:space="preserve"> months</v>
      </c>
      <c r="O339" s="52" t="str">
        <f t="shared" si="32"/>
        <v>5 years, 9 months</v>
      </c>
    </row>
    <row r="340" spans="8:15" x14ac:dyDescent="0.25">
      <c r="H340" s="49">
        <v>297</v>
      </c>
      <c r="I340" s="51">
        <f t="shared" si="28"/>
        <v>5</v>
      </c>
      <c r="J340" s="51" t="str">
        <f t="shared" si="26"/>
        <v xml:space="preserve"> years</v>
      </c>
      <c r="K340" s="51" t="str">
        <f t="shared" si="27"/>
        <v xml:space="preserve">, </v>
      </c>
      <c r="L340" s="51">
        <f t="shared" si="29"/>
        <v>9</v>
      </c>
      <c r="M340" s="51">
        <f t="shared" si="30"/>
        <v>9</v>
      </c>
      <c r="N340" s="51" t="str">
        <f t="shared" si="31"/>
        <v xml:space="preserve"> months</v>
      </c>
      <c r="O340" s="52" t="str">
        <f t="shared" si="32"/>
        <v>5 years, 9 months</v>
      </c>
    </row>
    <row r="341" spans="8:15" x14ac:dyDescent="0.25">
      <c r="H341" s="49">
        <v>298</v>
      </c>
      <c r="I341" s="51">
        <f t="shared" si="28"/>
        <v>5</v>
      </c>
      <c r="J341" s="51" t="str">
        <f t="shared" si="26"/>
        <v xml:space="preserve"> years</v>
      </c>
      <c r="K341" s="51" t="str">
        <f t="shared" si="27"/>
        <v xml:space="preserve">, </v>
      </c>
      <c r="L341" s="51">
        <f t="shared" si="29"/>
        <v>9</v>
      </c>
      <c r="M341" s="51">
        <f t="shared" si="30"/>
        <v>9</v>
      </c>
      <c r="N341" s="51" t="str">
        <f t="shared" si="31"/>
        <v xml:space="preserve"> months</v>
      </c>
      <c r="O341" s="52" t="str">
        <f t="shared" si="32"/>
        <v>5 years, 9 months</v>
      </c>
    </row>
    <row r="342" spans="8:15" x14ac:dyDescent="0.25">
      <c r="H342" s="49">
        <v>299</v>
      </c>
      <c r="I342" s="51">
        <f t="shared" si="28"/>
        <v>5</v>
      </c>
      <c r="J342" s="51" t="str">
        <f t="shared" si="26"/>
        <v xml:space="preserve"> years</v>
      </c>
      <c r="K342" s="51" t="str">
        <f t="shared" si="27"/>
        <v xml:space="preserve">, </v>
      </c>
      <c r="L342" s="51">
        <f t="shared" si="29"/>
        <v>9</v>
      </c>
      <c r="M342" s="51">
        <f t="shared" si="30"/>
        <v>9</v>
      </c>
      <c r="N342" s="51" t="str">
        <f t="shared" si="31"/>
        <v xml:space="preserve"> months</v>
      </c>
      <c r="O342" s="52" t="str">
        <f t="shared" si="32"/>
        <v>5 years, 9 months</v>
      </c>
    </row>
    <row r="343" spans="8:15" x14ac:dyDescent="0.25">
      <c r="H343" s="49">
        <v>300</v>
      </c>
      <c r="I343" s="51">
        <f t="shared" si="28"/>
        <v>5</v>
      </c>
      <c r="J343" s="51" t="str">
        <f t="shared" si="26"/>
        <v xml:space="preserve"> years</v>
      </c>
      <c r="K343" s="51" t="str">
        <f t="shared" si="27"/>
        <v xml:space="preserve">, </v>
      </c>
      <c r="L343" s="51">
        <f t="shared" si="29"/>
        <v>10</v>
      </c>
      <c r="M343" s="51">
        <f t="shared" si="30"/>
        <v>10</v>
      </c>
      <c r="N343" s="51" t="str">
        <f t="shared" si="31"/>
        <v xml:space="preserve"> months</v>
      </c>
      <c r="O343" s="52" t="str">
        <f t="shared" si="32"/>
        <v>5 years, 10 months</v>
      </c>
    </row>
    <row r="344" spans="8:15" x14ac:dyDescent="0.25">
      <c r="H344" s="49">
        <v>301</v>
      </c>
      <c r="I344" s="51">
        <f t="shared" si="28"/>
        <v>5</v>
      </c>
      <c r="J344" s="51" t="str">
        <f t="shared" si="26"/>
        <v xml:space="preserve"> years</v>
      </c>
      <c r="K344" s="51" t="str">
        <f t="shared" si="27"/>
        <v xml:space="preserve">, </v>
      </c>
      <c r="L344" s="51">
        <f t="shared" si="29"/>
        <v>10</v>
      </c>
      <c r="M344" s="51">
        <f t="shared" si="30"/>
        <v>10</v>
      </c>
      <c r="N344" s="51" t="str">
        <f t="shared" si="31"/>
        <v xml:space="preserve"> months</v>
      </c>
      <c r="O344" s="52" t="str">
        <f t="shared" si="32"/>
        <v>5 years, 10 months</v>
      </c>
    </row>
    <row r="345" spans="8:15" x14ac:dyDescent="0.25">
      <c r="H345" s="49">
        <v>302</v>
      </c>
      <c r="I345" s="51">
        <f t="shared" si="28"/>
        <v>5</v>
      </c>
      <c r="J345" s="51" t="str">
        <f t="shared" si="26"/>
        <v xml:space="preserve"> years</v>
      </c>
      <c r="K345" s="51" t="str">
        <f t="shared" si="27"/>
        <v xml:space="preserve">, </v>
      </c>
      <c r="L345" s="51">
        <f t="shared" si="29"/>
        <v>10</v>
      </c>
      <c r="M345" s="51">
        <f t="shared" si="30"/>
        <v>10</v>
      </c>
      <c r="N345" s="51" t="str">
        <f t="shared" si="31"/>
        <v xml:space="preserve"> months</v>
      </c>
      <c r="O345" s="52" t="str">
        <f t="shared" si="32"/>
        <v>5 years, 10 months</v>
      </c>
    </row>
    <row r="346" spans="8:15" x14ac:dyDescent="0.25">
      <c r="H346" s="49">
        <v>303</v>
      </c>
      <c r="I346" s="51">
        <f t="shared" si="28"/>
        <v>5</v>
      </c>
      <c r="J346" s="51" t="str">
        <f t="shared" si="26"/>
        <v xml:space="preserve"> years</v>
      </c>
      <c r="K346" s="51" t="str">
        <f t="shared" si="27"/>
        <v xml:space="preserve">, </v>
      </c>
      <c r="L346" s="51">
        <f t="shared" si="29"/>
        <v>10</v>
      </c>
      <c r="M346" s="51">
        <f t="shared" si="30"/>
        <v>10</v>
      </c>
      <c r="N346" s="51" t="str">
        <f t="shared" si="31"/>
        <v xml:space="preserve"> months</v>
      </c>
      <c r="O346" s="52" t="str">
        <f t="shared" si="32"/>
        <v>5 years, 10 months</v>
      </c>
    </row>
    <row r="347" spans="8:15" x14ac:dyDescent="0.25">
      <c r="H347" s="49">
        <v>304</v>
      </c>
      <c r="I347" s="51">
        <f t="shared" si="28"/>
        <v>5</v>
      </c>
      <c r="J347" s="51" t="str">
        <f t="shared" si="26"/>
        <v xml:space="preserve"> years</v>
      </c>
      <c r="K347" s="51" t="str">
        <f t="shared" si="27"/>
        <v xml:space="preserve">, </v>
      </c>
      <c r="L347" s="51">
        <f t="shared" si="29"/>
        <v>11</v>
      </c>
      <c r="M347" s="51">
        <f t="shared" si="30"/>
        <v>11</v>
      </c>
      <c r="N347" s="51" t="str">
        <f t="shared" si="31"/>
        <v xml:space="preserve"> months</v>
      </c>
      <c r="O347" s="52" t="str">
        <f t="shared" si="32"/>
        <v>5 years, 11 months</v>
      </c>
    </row>
    <row r="348" spans="8:15" x14ac:dyDescent="0.25">
      <c r="H348" s="49">
        <v>305</v>
      </c>
      <c r="I348" s="51">
        <f t="shared" si="28"/>
        <v>5</v>
      </c>
      <c r="J348" s="51" t="str">
        <f t="shared" ref="J348:J411" si="33">IF(I348=1," year"," years")</f>
        <v xml:space="preserve"> years</v>
      </c>
      <c r="K348" s="51" t="str">
        <f t="shared" ref="K348:K411" si="34">IF(OR(L348=12,L348=0),"",", ")</f>
        <v xml:space="preserve">, </v>
      </c>
      <c r="L348" s="51">
        <f t="shared" si="29"/>
        <v>11</v>
      </c>
      <c r="M348" s="51">
        <f t="shared" si="30"/>
        <v>11</v>
      </c>
      <c r="N348" s="51" t="str">
        <f t="shared" si="31"/>
        <v xml:space="preserve"> months</v>
      </c>
      <c r="O348" s="52" t="str">
        <f t="shared" si="32"/>
        <v>5 years, 11 months</v>
      </c>
    </row>
    <row r="349" spans="8:15" x14ac:dyDescent="0.25">
      <c r="H349" s="49">
        <v>306</v>
      </c>
      <c r="I349" s="51">
        <f t="shared" si="28"/>
        <v>5</v>
      </c>
      <c r="J349" s="51" t="str">
        <f t="shared" si="33"/>
        <v xml:space="preserve"> years</v>
      </c>
      <c r="K349" s="51" t="str">
        <f t="shared" si="34"/>
        <v xml:space="preserve">, </v>
      </c>
      <c r="L349" s="51">
        <f t="shared" si="29"/>
        <v>11</v>
      </c>
      <c r="M349" s="51">
        <f t="shared" si="30"/>
        <v>11</v>
      </c>
      <c r="N349" s="51" t="str">
        <f t="shared" si="31"/>
        <v xml:space="preserve"> months</v>
      </c>
      <c r="O349" s="52" t="str">
        <f t="shared" si="32"/>
        <v>5 years, 11 months</v>
      </c>
    </row>
    <row r="350" spans="8:15" x14ac:dyDescent="0.25">
      <c r="H350" s="49">
        <v>307</v>
      </c>
      <c r="I350" s="51">
        <f t="shared" si="28"/>
        <v>5</v>
      </c>
      <c r="J350" s="51" t="str">
        <f t="shared" si="33"/>
        <v xml:space="preserve"> years</v>
      </c>
      <c r="K350" s="51" t="str">
        <f t="shared" si="34"/>
        <v xml:space="preserve">, </v>
      </c>
      <c r="L350" s="51">
        <f t="shared" si="29"/>
        <v>11</v>
      </c>
      <c r="M350" s="51">
        <f t="shared" si="30"/>
        <v>11</v>
      </c>
      <c r="N350" s="51" t="str">
        <f t="shared" si="31"/>
        <v xml:space="preserve"> months</v>
      </c>
      <c r="O350" s="52" t="str">
        <f t="shared" si="32"/>
        <v>5 years, 11 months</v>
      </c>
    </row>
    <row r="351" spans="8:15" x14ac:dyDescent="0.25">
      <c r="H351" s="49">
        <v>308</v>
      </c>
      <c r="I351" s="51">
        <f t="shared" si="28"/>
        <v>6</v>
      </c>
      <c r="J351" s="51" t="str">
        <f t="shared" si="33"/>
        <v xml:space="preserve"> years</v>
      </c>
      <c r="K351" s="51" t="str">
        <f t="shared" si="34"/>
        <v/>
      </c>
      <c r="L351" s="51">
        <f t="shared" si="29"/>
        <v>12</v>
      </c>
      <c r="M351" s="51" t="str">
        <f t="shared" si="30"/>
        <v/>
      </c>
      <c r="N351" s="51" t="str">
        <f t="shared" si="31"/>
        <v/>
      </c>
      <c r="O351" s="52" t="str">
        <f t="shared" si="32"/>
        <v>6 years</v>
      </c>
    </row>
    <row r="352" spans="8:15" x14ac:dyDescent="0.25">
      <c r="H352" s="49">
        <v>309</v>
      </c>
      <c r="I352" s="51">
        <f t="shared" ref="I352:I415" si="35">IF(INT(H352/52)=0,"",INT(H352/52))+IF(L352=12,1,0)</f>
        <v>6</v>
      </c>
      <c r="J352" s="51" t="str">
        <f t="shared" si="33"/>
        <v xml:space="preserve"> years</v>
      </c>
      <c r="K352" s="51" t="str">
        <f t="shared" si="34"/>
        <v/>
      </c>
      <c r="L352" s="51">
        <f t="shared" si="29"/>
        <v>12</v>
      </c>
      <c r="M352" s="51" t="str">
        <f t="shared" si="30"/>
        <v/>
      </c>
      <c r="N352" s="51" t="str">
        <f t="shared" si="31"/>
        <v/>
      </c>
      <c r="O352" s="52" t="str">
        <f t="shared" si="32"/>
        <v>6 years</v>
      </c>
    </row>
    <row r="353" spans="8:15" x14ac:dyDescent="0.25">
      <c r="H353" s="49">
        <v>310</v>
      </c>
      <c r="I353" s="51">
        <f t="shared" si="35"/>
        <v>6</v>
      </c>
      <c r="J353" s="51" t="str">
        <f t="shared" si="33"/>
        <v xml:space="preserve"> years</v>
      </c>
      <c r="K353" s="51" t="str">
        <f t="shared" si="34"/>
        <v/>
      </c>
      <c r="L353" s="51">
        <f t="shared" si="29"/>
        <v>12</v>
      </c>
      <c r="M353" s="51" t="str">
        <f t="shared" si="30"/>
        <v/>
      </c>
      <c r="N353" s="51" t="str">
        <f t="shared" si="31"/>
        <v/>
      </c>
      <c r="O353" s="52" t="str">
        <f t="shared" si="32"/>
        <v>6 years</v>
      </c>
    </row>
    <row r="354" spans="8:15" x14ac:dyDescent="0.25">
      <c r="H354" s="49">
        <v>311</v>
      </c>
      <c r="I354" s="51">
        <f t="shared" si="35"/>
        <v>6</v>
      </c>
      <c r="J354" s="51" t="str">
        <f t="shared" si="33"/>
        <v xml:space="preserve"> years</v>
      </c>
      <c r="K354" s="51" t="str">
        <f t="shared" si="34"/>
        <v/>
      </c>
      <c r="L354" s="51">
        <f t="shared" si="29"/>
        <v>12</v>
      </c>
      <c r="M354" s="51" t="str">
        <f t="shared" si="30"/>
        <v/>
      </c>
      <c r="N354" s="51" t="str">
        <f t="shared" si="31"/>
        <v/>
      </c>
      <c r="O354" s="52" t="str">
        <f t="shared" si="32"/>
        <v>6 years</v>
      </c>
    </row>
    <row r="355" spans="8:15" x14ac:dyDescent="0.25">
      <c r="H355" s="49">
        <v>312</v>
      </c>
      <c r="I355" s="51">
        <f t="shared" si="35"/>
        <v>6</v>
      </c>
      <c r="J355" s="51" t="str">
        <f t="shared" si="33"/>
        <v xml:space="preserve"> years</v>
      </c>
      <c r="K355" s="51" t="str">
        <f t="shared" si="34"/>
        <v/>
      </c>
      <c r="L355" s="51">
        <f t="shared" si="29"/>
        <v>0</v>
      </c>
      <c r="M355" s="51" t="str">
        <f t="shared" si="30"/>
        <v/>
      </c>
      <c r="N355" s="51" t="str">
        <f t="shared" si="31"/>
        <v/>
      </c>
      <c r="O355" s="52" t="str">
        <f t="shared" si="32"/>
        <v>6 years</v>
      </c>
    </row>
    <row r="356" spans="8:15" x14ac:dyDescent="0.25">
      <c r="H356" s="49">
        <v>313</v>
      </c>
      <c r="I356" s="51">
        <f t="shared" si="35"/>
        <v>6</v>
      </c>
      <c r="J356" s="51" t="str">
        <f t="shared" si="33"/>
        <v xml:space="preserve"> years</v>
      </c>
      <c r="K356" s="51" t="str">
        <f t="shared" si="34"/>
        <v xml:space="preserve">, </v>
      </c>
      <c r="L356" s="51">
        <f t="shared" si="29"/>
        <v>1</v>
      </c>
      <c r="M356" s="51">
        <f t="shared" si="30"/>
        <v>1</v>
      </c>
      <c r="N356" s="51" t="str">
        <f t="shared" si="31"/>
        <v xml:space="preserve"> month</v>
      </c>
      <c r="O356" s="52" t="str">
        <f t="shared" si="32"/>
        <v>6 years, 1 month</v>
      </c>
    </row>
    <row r="357" spans="8:15" x14ac:dyDescent="0.25">
      <c r="H357" s="49">
        <v>314</v>
      </c>
      <c r="I357" s="51">
        <f t="shared" si="35"/>
        <v>6</v>
      </c>
      <c r="J357" s="51" t="str">
        <f t="shared" si="33"/>
        <v xml:space="preserve"> years</v>
      </c>
      <c r="K357" s="51" t="str">
        <f t="shared" si="34"/>
        <v xml:space="preserve">, </v>
      </c>
      <c r="L357" s="51">
        <f t="shared" si="29"/>
        <v>1</v>
      </c>
      <c r="M357" s="51">
        <f t="shared" si="30"/>
        <v>1</v>
      </c>
      <c r="N357" s="51" t="str">
        <f t="shared" si="31"/>
        <v xml:space="preserve"> month</v>
      </c>
      <c r="O357" s="52" t="str">
        <f t="shared" si="32"/>
        <v>6 years, 1 month</v>
      </c>
    </row>
    <row r="358" spans="8:15" x14ac:dyDescent="0.25">
      <c r="H358" s="49">
        <v>315</v>
      </c>
      <c r="I358" s="51">
        <f t="shared" si="35"/>
        <v>6</v>
      </c>
      <c r="J358" s="51" t="str">
        <f t="shared" si="33"/>
        <v xml:space="preserve"> years</v>
      </c>
      <c r="K358" s="51" t="str">
        <f t="shared" si="34"/>
        <v xml:space="preserve">, </v>
      </c>
      <c r="L358" s="51">
        <f t="shared" si="29"/>
        <v>1</v>
      </c>
      <c r="M358" s="51">
        <f t="shared" si="30"/>
        <v>1</v>
      </c>
      <c r="N358" s="51" t="str">
        <f t="shared" si="31"/>
        <v xml:space="preserve"> month</v>
      </c>
      <c r="O358" s="52" t="str">
        <f t="shared" si="32"/>
        <v>6 years, 1 month</v>
      </c>
    </row>
    <row r="359" spans="8:15" x14ac:dyDescent="0.25">
      <c r="H359" s="49">
        <v>316</v>
      </c>
      <c r="I359" s="51">
        <f t="shared" si="35"/>
        <v>6</v>
      </c>
      <c r="J359" s="51" t="str">
        <f t="shared" si="33"/>
        <v xml:space="preserve"> years</v>
      </c>
      <c r="K359" s="51" t="str">
        <f t="shared" si="34"/>
        <v xml:space="preserve">, </v>
      </c>
      <c r="L359" s="51">
        <f t="shared" si="29"/>
        <v>1</v>
      </c>
      <c r="M359" s="51">
        <f t="shared" si="30"/>
        <v>1</v>
      </c>
      <c r="N359" s="51" t="str">
        <f t="shared" si="31"/>
        <v xml:space="preserve"> month</v>
      </c>
      <c r="O359" s="52" t="str">
        <f t="shared" si="32"/>
        <v>6 years, 1 month</v>
      </c>
    </row>
    <row r="360" spans="8:15" x14ac:dyDescent="0.25">
      <c r="H360" s="49">
        <v>317</v>
      </c>
      <c r="I360" s="51">
        <f t="shared" si="35"/>
        <v>6</v>
      </c>
      <c r="J360" s="51" t="str">
        <f t="shared" si="33"/>
        <v xml:space="preserve"> years</v>
      </c>
      <c r="K360" s="51" t="str">
        <f t="shared" si="34"/>
        <v xml:space="preserve">, </v>
      </c>
      <c r="L360" s="51">
        <f t="shared" si="29"/>
        <v>2</v>
      </c>
      <c r="M360" s="51">
        <f t="shared" si="30"/>
        <v>2</v>
      </c>
      <c r="N360" s="51" t="str">
        <f t="shared" si="31"/>
        <v xml:space="preserve"> months</v>
      </c>
      <c r="O360" s="52" t="str">
        <f t="shared" si="32"/>
        <v>6 years, 2 months</v>
      </c>
    </row>
    <row r="361" spans="8:15" x14ac:dyDescent="0.25">
      <c r="H361" s="49">
        <v>318</v>
      </c>
      <c r="I361" s="51">
        <f t="shared" si="35"/>
        <v>6</v>
      </c>
      <c r="J361" s="51" t="str">
        <f t="shared" si="33"/>
        <v xml:space="preserve"> years</v>
      </c>
      <c r="K361" s="51" t="str">
        <f t="shared" si="34"/>
        <v xml:space="preserve">, </v>
      </c>
      <c r="L361" s="51">
        <f t="shared" si="29"/>
        <v>2</v>
      </c>
      <c r="M361" s="51">
        <f t="shared" si="30"/>
        <v>2</v>
      </c>
      <c r="N361" s="51" t="str">
        <f t="shared" si="31"/>
        <v xml:space="preserve"> months</v>
      </c>
      <c r="O361" s="52" t="str">
        <f t="shared" si="32"/>
        <v>6 years, 2 months</v>
      </c>
    </row>
    <row r="362" spans="8:15" x14ac:dyDescent="0.25">
      <c r="H362" s="49">
        <v>319</v>
      </c>
      <c r="I362" s="51">
        <f t="shared" si="35"/>
        <v>6</v>
      </c>
      <c r="J362" s="51" t="str">
        <f t="shared" si="33"/>
        <v xml:space="preserve"> years</v>
      </c>
      <c r="K362" s="51" t="str">
        <f t="shared" si="34"/>
        <v xml:space="preserve">, </v>
      </c>
      <c r="L362" s="51">
        <f t="shared" si="29"/>
        <v>2</v>
      </c>
      <c r="M362" s="51">
        <f t="shared" si="30"/>
        <v>2</v>
      </c>
      <c r="N362" s="51" t="str">
        <f t="shared" si="31"/>
        <v xml:space="preserve"> months</v>
      </c>
      <c r="O362" s="52" t="str">
        <f t="shared" si="32"/>
        <v>6 years, 2 months</v>
      </c>
    </row>
    <row r="363" spans="8:15" x14ac:dyDescent="0.25">
      <c r="H363" s="49">
        <v>320</v>
      </c>
      <c r="I363" s="51">
        <f t="shared" si="35"/>
        <v>6</v>
      </c>
      <c r="J363" s="51" t="str">
        <f t="shared" si="33"/>
        <v xml:space="preserve"> years</v>
      </c>
      <c r="K363" s="51" t="str">
        <f t="shared" si="34"/>
        <v xml:space="preserve">, </v>
      </c>
      <c r="L363" s="51">
        <f t="shared" si="29"/>
        <v>2</v>
      </c>
      <c r="M363" s="51">
        <f t="shared" si="30"/>
        <v>2</v>
      </c>
      <c r="N363" s="51" t="str">
        <f t="shared" si="31"/>
        <v xml:space="preserve"> months</v>
      </c>
      <c r="O363" s="52" t="str">
        <f t="shared" si="32"/>
        <v>6 years, 2 months</v>
      </c>
    </row>
    <row r="364" spans="8:15" x14ac:dyDescent="0.25">
      <c r="H364" s="49">
        <v>321</v>
      </c>
      <c r="I364" s="51">
        <f t="shared" si="35"/>
        <v>6</v>
      </c>
      <c r="J364" s="51" t="str">
        <f t="shared" si="33"/>
        <v xml:space="preserve"> years</v>
      </c>
      <c r="K364" s="51" t="str">
        <f t="shared" si="34"/>
        <v xml:space="preserve">, </v>
      </c>
      <c r="L364" s="51">
        <f t="shared" si="29"/>
        <v>3</v>
      </c>
      <c r="M364" s="51">
        <f t="shared" si="30"/>
        <v>3</v>
      </c>
      <c r="N364" s="51" t="str">
        <f t="shared" si="31"/>
        <v xml:space="preserve"> months</v>
      </c>
      <c r="O364" s="52" t="str">
        <f t="shared" si="32"/>
        <v>6 years, 3 months</v>
      </c>
    </row>
    <row r="365" spans="8:15" x14ac:dyDescent="0.25">
      <c r="H365" s="49">
        <v>322</v>
      </c>
      <c r="I365" s="51">
        <f t="shared" si="35"/>
        <v>6</v>
      </c>
      <c r="J365" s="51" t="str">
        <f t="shared" si="33"/>
        <v xml:space="preserve"> years</v>
      </c>
      <c r="K365" s="51" t="str">
        <f t="shared" si="34"/>
        <v xml:space="preserve">, </v>
      </c>
      <c r="L365" s="51">
        <f t="shared" ref="L365:L428" si="36">IF((H365/52*12-INT(H365/52*12))=0,(H365/52-INT(H365/52))*12,INT((H365/52-INT(H365/52))*12)+1)</f>
        <v>3</v>
      </c>
      <c r="M365" s="51">
        <f t="shared" ref="M365:M428" si="37">IF(OR(L365=0,L365=12),"",L365)</f>
        <v>3</v>
      </c>
      <c r="N365" s="51" t="str">
        <f t="shared" ref="N365:N428" si="38">IF(L365=1," month",IF(OR(L365=0,L365=12),""," months"))</f>
        <v xml:space="preserve"> months</v>
      </c>
      <c r="O365" s="52" t="str">
        <f t="shared" ref="O365:O428" si="39">CONCATENATE(I365&amp;J365&amp;K365&amp;M365&amp;N365)</f>
        <v>6 years, 3 months</v>
      </c>
    </row>
    <row r="366" spans="8:15" x14ac:dyDescent="0.25">
      <c r="H366" s="49">
        <v>323</v>
      </c>
      <c r="I366" s="51">
        <f t="shared" si="35"/>
        <v>6</v>
      </c>
      <c r="J366" s="51" t="str">
        <f t="shared" si="33"/>
        <v xml:space="preserve"> years</v>
      </c>
      <c r="K366" s="51" t="str">
        <f t="shared" si="34"/>
        <v xml:space="preserve">, </v>
      </c>
      <c r="L366" s="51">
        <f t="shared" si="36"/>
        <v>3</v>
      </c>
      <c r="M366" s="51">
        <f t="shared" si="37"/>
        <v>3</v>
      </c>
      <c r="N366" s="51" t="str">
        <f t="shared" si="38"/>
        <v xml:space="preserve"> months</v>
      </c>
      <c r="O366" s="52" t="str">
        <f t="shared" si="39"/>
        <v>6 years, 3 months</v>
      </c>
    </row>
    <row r="367" spans="8:15" x14ac:dyDescent="0.25">
      <c r="H367" s="49">
        <v>324</v>
      </c>
      <c r="I367" s="51">
        <f t="shared" si="35"/>
        <v>6</v>
      </c>
      <c r="J367" s="51" t="str">
        <f t="shared" si="33"/>
        <v xml:space="preserve"> years</v>
      </c>
      <c r="K367" s="51" t="str">
        <f t="shared" si="34"/>
        <v xml:space="preserve">, </v>
      </c>
      <c r="L367" s="51">
        <f t="shared" si="36"/>
        <v>3</v>
      </c>
      <c r="M367" s="51">
        <f t="shared" si="37"/>
        <v>3</v>
      </c>
      <c r="N367" s="51" t="str">
        <f t="shared" si="38"/>
        <v xml:space="preserve"> months</v>
      </c>
      <c r="O367" s="52" t="str">
        <f t="shared" si="39"/>
        <v>6 years, 3 months</v>
      </c>
    </row>
    <row r="368" spans="8:15" x14ac:dyDescent="0.25">
      <c r="H368" s="49">
        <v>325</v>
      </c>
      <c r="I368" s="51">
        <f t="shared" si="35"/>
        <v>6</v>
      </c>
      <c r="J368" s="51" t="str">
        <f t="shared" si="33"/>
        <v xml:space="preserve"> years</v>
      </c>
      <c r="K368" s="51" t="str">
        <f t="shared" si="34"/>
        <v xml:space="preserve">, </v>
      </c>
      <c r="L368" s="51">
        <f t="shared" si="36"/>
        <v>3</v>
      </c>
      <c r="M368" s="51">
        <f t="shared" si="37"/>
        <v>3</v>
      </c>
      <c r="N368" s="51" t="str">
        <f t="shared" si="38"/>
        <v xml:space="preserve"> months</v>
      </c>
      <c r="O368" s="52" t="str">
        <f t="shared" si="39"/>
        <v>6 years, 3 months</v>
      </c>
    </row>
    <row r="369" spans="8:15" x14ac:dyDescent="0.25">
      <c r="H369" s="49">
        <v>326</v>
      </c>
      <c r="I369" s="51">
        <f t="shared" si="35"/>
        <v>6</v>
      </c>
      <c r="J369" s="51" t="str">
        <f t="shared" si="33"/>
        <v xml:space="preserve"> years</v>
      </c>
      <c r="K369" s="51" t="str">
        <f t="shared" si="34"/>
        <v xml:space="preserve">, </v>
      </c>
      <c r="L369" s="51">
        <f t="shared" si="36"/>
        <v>4</v>
      </c>
      <c r="M369" s="51">
        <f t="shared" si="37"/>
        <v>4</v>
      </c>
      <c r="N369" s="51" t="str">
        <f t="shared" si="38"/>
        <v xml:space="preserve"> months</v>
      </c>
      <c r="O369" s="52" t="str">
        <f t="shared" si="39"/>
        <v>6 years, 4 months</v>
      </c>
    </row>
    <row r="370" spans="8:15" x14ac:dyDescent="0.25">
      <c r="H370" s="49">
        <v>327</v>
      </c>
      <c r="I370" s="51">
        <f t="shared" si="35"/>
        <v>6</v>
      </c>
      <c r="J370" s="51" t="str">
        <f t="shared" si="33"/>
        <v xml:space="preserve"> years</v>
      </c>
      <c r="K370" s="51" t="str">
        <f t="shared" si="34"/>
        <v xml:space="preserve">, </v>
      </c>
      <c r="L370" s="51">
        <f t="shared" si="36"/>
        <v>4</v>
      </c>
      <c r="M370" s="51">
        <f t="shared" si="37"/>
        <v>4</v>
      </c>
      <c r="N370" s="51" t="str">
        <f t="shared" si="38"/>
        <v xml:space="preserve"> months</v>
      </c>
      <c r="O370" s="52" t="str">
        <f t="shared" si="39"/>
        <v>6 years, 4 months</v>
      </c>
    </row>
    <row r="371" spans="8:15" x14ac:dyDescent="0.25">
      <c r="H371" s="49">
        <v>328</v>
      </c>
      <c r="I371" s="51">
        <f t="shared" si="35"/>
        <v>6</v>
      </c>
      <c r="J371" s="51" t="str">
        <f t="shared" si="33"/>
        <v xml:space="preserve"> years</v>
      </c>
      <c r="K371" s="51" t="str">
        <f t="shared" si="34"/>
        <v xml:space="preserve">, </v>
      </c>
      <c r="L371" s="51">
        <f t="shared" si="36"/>
        <v>4</v>
      </c>
      <c r="M371" s="51">
        <f t="shared" si="37"/>
        <v>4</v>
      </c>
      <c r="N371" s="51" t="str">
        <f t="shared" si="38"/>
        <v xml:space="preserve"> months</v>
      </c>
      <c r="O371" s="52" t="str">
        <f t="shared" si="39"/>
        <v>6 years, 4 months</v>
      </c>
    </row>
    <row r="372" spans="8:15" x14ac:dyDescent="0.25">
      <c r="H372" s="49">
        <v>329</v>
      </c>
      <c r="I372" s="51">
        <f t="shared" si="35"/>
        <v>6</v>
      </c>
      <c r="J372" s="51" t="str">
        <f t="shared" si="33"/>
        <v xml:space="preserve"> years</v>
      </c>
      <c r="K372" s="51" t="str">
        <f t="shared" si="34"/>
        <v xml:space="preserve">, </v>
      </c>
      <c r="L372" s="51">
        <f t="shared" si="36"/>
        <v>4</v>
      </c>
      <c r="M372" s="51">
        <f t="shared" si="37"/>
        <v>4</v>
      </c>
      <c r="N372" s="51" t="str">
        <f t="shared" si="38"/>
        <v xml:space="preserve"> months</v>
      </c>
      <c r="O372" s="52" t="str">
        <f t="shared" si="39"/>
        <v>6 years, 4 months</v>
      </c>
    </row>
    <row r="373" spans="8:15" x14ac:dyDescent="0.25">
      <c r="H373" s="49">
        <v>330</v>
      </c>
      <c r="I373" s="51">
        <f t="shared" si="35"/>
        <v>6</v>
      </c>
      <c r="J373" s="51" t="str">
        <f t="shared" si="33"/>
        <v xml:space="preserve"> years</v>
      </c>
      <c r="K373" s="51" t="str">
        <f t="shared" si="34"/>
        <v xml:space="preserve">, </v>
      </c>
      <c r="L373" s="51">
        <f t="shared" si="36"/>
        <v>5</v>
      </c>
      <c r="M373" s="51">
        <f t="shared" si="37"/>
        <v>5</v>
      </c>
      <c r="N373" s="51" t="str">
        <f t="shared" si="38"/>
        <v xml:space="preserve"> months</v>
      </c>
      <c r="O373" s="52" t="str">
        <f t="shared" si="39"/>
        <v>6 years, 5 months</v>
      </c>
    </row>
    <row r="374" spans="8:15" x14ac:dyDescent="0.25">
      <c r="H374" s="49">
        <v>331</v>
      </c>
      <c r="I374" s="51">
        <f t="shared" si="35"/>
        <v>6</v>
      </c>
      <c r="J374" s="51" t="str">
        <f t="shared" si="33"/>
        <v xml:space="preserve"> years</v>
      </c>
      <c r="K374" s="51" t="str">
        <f t="shared" si="34"/>
        <v xml:space="preserve">, </v>
      </c>
      <c r="L374" s="51">
        <f t="shared" si="36"/>
        <v>5</v>
      </c>
      <c r="M374" s="51">
        <f t="shared" si="37"/>
        <v>5</v>
      </c>
      <c r="N374" s="51" t="str">
        <f t="shared" si="38"/>
        <v xml:space="preserve"> months</v>
      </c>
      <c r="O374" s="52" t="str">
        <f t="shared" si="39"/>
        <v>6 years, 5 months</v>
      </c>
    </row>
    <row r="375" spans="8:15" x14ac:dyDescent="0.25">
      <c r="H375" s="49">
        <v>332</v>
      </c>
      <c r="I375" s="51">
        <f t="shared" si="35"/>
        <v>6</v>
      </c>
      <c r="J375" s="51" t="str">
        <f t="shared" si="33"/>
        <v xml:space="preserve"> years</v>
      </c>
      <c r="K375" s="51" t="str">
        <f t="shared" si="34"/>
        <v xml:space="preserve">, </v>
      </c>
      <c r="L375" s="51">
        <f t="shared" si="36"/>
        <v>5</v>
      </c>
      <c r="M375" s="51">
        <f t="shared" si="37"/>
        <v>5</v>
      </c>
      <c r="N375" s="51" t="str">
        <f t="shared" si="38"/>
        <v xml:space="preserve"> months</v>
      </c>
      <c r="O375" s="52" t="str">
        <f t="shared" si="39"/>
        <v>6 years, 5 months</v>
      </c>
    </row>
    <row r="376" spans="8:15" x14ac:dyDescent="0.25">
      <c r="H376" s="49">
        <v>333</v>
      </c>
      <c r="I376" s="51">
        <f t="shared" si="35"/>
        <v>6</v>
      </c>
      <c r="J376" s="51" t="str">
        <f t="shared" si="33"/>
        <v xml:space="preserve"> years</v>
      </c>
      <c r="K376" s="51" t="str">
        <f t="shared" si="34"/>
        <v xml:space="preserve">, </v>
      </c>
      <c r="L376" s="51">
        <f t="shared" si="36"/>
        <v>5</v>
      </c>
      <c r="M376" s="51">
        <f t="shared" si="37"/>
        <v>5</v>
      </c>
      <c r="N376" s="51" t="str">
        <f t="shared" si="38"/>
        <v xml:space="preserve"> months</v>
      </c>
      <c r="O376" s="52" t="str">
        <f t="shared" si="39"/>
        <v>6 years, 5 months</v>
      </c>
    </row>
    <row r="377" spans="8:15" x14ac:dyDescent="0.25">
      <c r="H377" s="49">
        <v>334</v>
      </c>
      <c r="I377" s="51">
        <f t="shared" si="35"/>
        <v>6</v>
      </c>
      <c r="J377" s="51" t="str">
        <f t="shared" si="33"/>
        <v xml:space="preserve"> years</v>
      </c>
      <c r="K377" s="51" t="str">
        <f t="shared" si="34"/>
        <v xml:space="preserve">, </v>
      </c>
      <c r="L377" s="51">
        <f t="shared" si="36"/>
        <v>6</v>
      </c>
      <c r="M377" s="51">
        <f t="shared" si="37"/>
        <v>6</v>
      </c>
      <c r="N377" s="51" t="str">
        <f t="shared" si="38"/>
        <v xml:space="preserve"> months</v>
      </c>
      <c r="O377" s="52" t="str">
        <f t="shared" si="39"/>
        <v>6 years, 6 months</v>
      </c>
    </row>
    <row r="378" spans="8:15" x14ac:dyDescent="0.25">
      <c r="H378" s="49">
        <v>335</v>
      </c>
      <c r="I378" s="51">
        <f t="shared" si="35"/>
        <v>6</v>
      </c>
      <c r="J378" s="51" t="str">
        <f t="shared" si="33"/>
        <v xml:space="preserve"> years</v>
      </c>
      <c r="K378" s="51" t="str">
        <f t="shared" si="34"/>
        <v xml:space="preserve">, </v>
      </c>
      <c r="L378" s="51">
        <f t="shared" si="36"/>
        <v>6</v>
      </c>
      <c r="M378" s="51">
        <f t="shared" si="37"/>
        <v>6</v>
      </c>
      <c r="N378" s="51" t="str">
        <f t="shared" si="38"/>
        <v xml:space="preserve"> months</v>
      </c>
      <c r="O378" s="52" t="str">
        <f t="shared" si="39"/>
        <v>6 years, 6 months</v>
      </c>
    </row>
    <row r="379" spans="8:15" x14ac:dyDescent="0.25">
      <c r="H379" s="49">
        <v>336</v>
      </c>
      <c r="I379" s="51">
        <f t="shared" si="35"/>
        <v>6</v>
      </c>
      <c r="J379" s="51" t="str">
        <f t="shared" si="33"/>
        <v xml:space="preserve"> years</v>
      </c>
      <c r="K379" s="51" t="str">
        <f t="shared" si="34"/>
        <v xml:space="preserve">, </v>
      </c>
      <c r="L379" s="51">
        <f t="shared" si="36"/>
        <v>6</v>
      </c>
      <c r="M379" s="51">
        <f t="shared" si="37"/>
        <v>6</v>
      </c>
      <c r="N379" s="51" t="str">
        <f t="shared" si="38"/>
        <v xml:space="preserve"> months</v>
      </c>
      <c r="O379" s="52" t="str">
        <f t="shared" si="39"/>
        <v>6 years, 6 months</v>
      </c>
    </row>
    <row r="380" spans="8:15" x14ac:dyDescent="0.25">
      <c r="H380" s="49">
        <v>337</v>
      </c>
      <c r="I380" s="51">
        <f t="shared" si="35"/>
        <v>6</v>
      </c>
      <c r="J380" s="51" t="str">
        <f t="shared" si="33"/>
        <v xml:space="preserve"> years</v>
      </c>
      <c r="K380" s="51" t="str">
        <f t="shared" si="34"/>
        <v xml:space="preserve">, </v>
      </c>
      <c r="L380" s="51">
        <f t="shared" si="36"/>
        <v>6</v>
      </c>
      <c r="M380" s="51">
        <f t="shared" si="37"/>
        <v>6</v>
      </c>
      <c r="N380" s="51" t="str">
        <f t="shared" si="38"/>
        <v xml:space="preserve"> months</v>
      </c>
      <c r="O380" s="52" t="str">
        <f t="shared" si="39"/>
        <v>6 years, 6 months</v>
      </c>
    </row>
    <row r="381" spans="8:15" x14ac:dyDescent="0.25">
      <c r="H381" s="49">
        <v>338</v>
      </c>
      <c r="I381" s="51">
        <f t="shared" si="35"/>
        <v>6</v>
      </c>
      <c r="J381" s="51" t="str">
        <f t="shared" si="33"/>
        <v xml:space="preserve"> years</v>
      </c>
      <c r="K381" s="51" t="str">
        <f t="shared" si="34"/>
        <v xml:space="preserve">, </v>
      </c>
      <c r="L381" s="51">
        <f t="shared" si="36"/>
        <v>6</v>
      </c>
      <c r="M381" s="51">
        <f t="shared" si="37"/>
        <v>6</v>
      </c>
      <c r="N381" s="51" t="str">
        <f t="shared" si="38"/>
        <v xml:space="preserve"> months</v>
      </c>
      <c r="O381" s="52" t="str">
        <f t="shared" si="39"/>
        <v>6 years, 6 months</v>
      </c>
    </row>
    <row r="382" spans="8:15" x14ac:dyDescent="0.25">
      <c r="H382" s="49">
        <v>339</v>
      </c>
      <c r="I382" s="51">
        <f t="shared" si="35"/>
        <v>6</v>
      </c>
      <c r="J382" s="51" t="str">
        <f t="shared" si="33"/>
        <v xml:space="preserve"> years</v>
      </c>
      <c r="K382" s="51" t="str">
        <f t="shared" si="34"/>
        <v xml:space="preserve">, </v>
      </c>
      <c r="L382" s="51">
        <f t="shared" si="36"/>
        <v>7</v>
      </c>
      <c r="M382" s="51">
        <f t="shared" si="37"/>
        <v>7</v>
      </c>
      <c r="N382" s="51" t="str">
        <f t="shared" si="38"/>
        <v xml:space="preserve"> months</v>
      </c>
      <c r="O382" s="52" t="str">
        <f t="shared" si="39"/>
        <v>6 years, 7 months</v>
      </c>
    </row>
    <row r="383" spans="8:15" x14ac:dyDescent="0.25">
      <c r="H383" s="49">
        <v>340</v>
      </c>
      <c r="I383" s="51">
        <f t="shared" si="35"/>
        <v>6</v>
      </c>
      <c r="J383" s="51" t="str">
        <f t="shared" si="33"/>
        <v xml:space="preserve"> years</v>
      </c>
      <c r="K383" s="51" t="str">
        <f t="shared" si="34"/>
        <v xml:space="preserve">, </v>
      </c>
      <c r="L383" s="51">
        <f t="shared" si="36"/>
        <v>7</v>
      </c>
      <c r="M383" s="51">
        <f t="shared" si="37"/>
        <v>7</v>
      </c>
      <c r="N383" s="51" t="str">
        <f t="shared" si="38"/>
        <v xml:space="preserve"> months</v>
      </c>
      <c r="O383" s="52" t="str">
        <f t="shared" si="39"/>
        <v>6 years, 7 months</v>
      </c>
    </row>
    <row r="384" spans="8:15" x14ac:dyDescent="0.25">
      <c r="H384" s="49">
        <v>341</v>
      </c>
      <c r="I384" s="51">
        <f t="shared" si="35"/>
        <v>6</v>
      </c>
      <c r="J384" s="51" t="str">
        <f t="shared" si="33"/>
        <v xml:space="preserve"> years</v>
      </c>
      <c r="K384" s="51" t="str">
        <f t="shared" si="34"/>
        <v xml:space="preserve">, </v>
      </c>
      <c r="L384" s="51">
        <f t="shared" si="36"/>
        <v>7</v>
      </c>
      <c r="M384" s="51">
        <f t="shared" si="37"/>
        <v>7</v>
      </c>
      <c r="N384" s="51" t="str">
        <f t="shared" si="38"/>
        <v xml:space="preserve"> months</v>
      </c>
      <c r="O384" s="52" t="str">
        <f t="shared" si="39"/>
        <v>6 years, 7 months</v>
      </c>
    </row>
    <row r="385" spans="8:15" x14ac:dyDescent="0.25">
      <c r="H385" s="49">
        <v>342</v>
      </c>
      <c r="I385" s="51">
        <f t="shared" si="35"/>
        <v>6</v>
      </c>
      <c r="J385" s="51" t="str">
        <f t="shared" si="33"/>
        <v xml:space="preserve"> years</v>
      </c>
      <c r="K385" s="51" t="str">
        <f t="shared" si="34"/>
        <v xml:space="preserve">, </v>
      </c>
      <c r="L385" s="51">
        <f t="shared" si="36"/>
        <v>7</v>
      </c>
      <c r="M385" s="51">
        <f t="shared" si="37"/>
        <v>7</v>
      </c>
      <c r="N385" s="51" t="str">
        <f t="shared" si="38"/>
        <v xml:space="preserve"> months</v>
      </c>
      <c r="O385" s="52" t="str">
        <f t="shared" si="39"/>
        <v>6 years, 7 months</v>
      </c>
    </row>
    <row r="386" spans="8:15" x14ac:dyDescent="0.25">
      <c r="H386" s="49">
        <v>343</v>
      </c>
      <c r="I386" s="51">
        <f t="shared" si="35"/>
        <v>6</v>
      </c>
      <c r="J386" s="51" t="str">
        <f t="shared" si="33"/>
        <v xml:space="preserve"> years</v>
      </c>
      <c r="K386" s="51" t="str">
        <f t="shared" si="34"/>
        <v xml:space="preserve">, </v>
      </c>
      <c r="L386" s="51">
        <f t="shared" si="36"/>
        <v>8</v>
      </c>
      <c r="M386" s="51">
        <f t="shared" si="37"/>
        <v>8</v>
      </c>
      <c r="N386" s="51" t="str">
        <f t="shared" si="38"/>
        <v xml:space="preserve"> months</v>
      </c>
      <c r="O386" s="52" t="str">
        <f t="shared" si="39"/>
        <v>6 years, 8 months</v>
      </c>
    </row>
    <row r="387" spans="8:15" x14ac:dyDescent="0.25">
      <c r="H387" s="49">
        <v>344</v>
      </c>
      <c r="I387" s="51">
        <f t="shared" si="35"/>
        <v>6</v>
      </c>
      <c r="J387" s="51" t="str">
        <f t="shared" si="33"/>
        <v xml:space="preserve"> years</v>
      </c>
      <c r="K387" s="51" t="str">
        <f t="shared" si="34"/>
        <v xml:space="preserve">, </v>
      </c>
      <c r="L387" s="51">
        <f t="shared" si="36"/>
        <v>8</v>
      </c>
      <c r="M387" s="51">
        <f t="shared" si="37"/>
        <v>8</v>
      </c>
      <c r="N387" s="51" t="str">
        <f t="shared" si="38"/>
        <v xml:space="preserve"> months</v>
      </c>
      <c r="O387" s="52" t="str">
        <f t="shared" si="39"/>
        <v>6 years, 8 months</v>
      </c>
    </row>
    <row r="388" spans="8:15" x14ac:dyDescent="0.25">
      <c r="H388" s="49">
        <v>345</v>
      </c>
      <c r="I388" s="51">
        <f t="shared" si="35"/>
        <v>6</v>
      </c>
      <c r="J388" s="51" t="str">
        <f t="shared" si="33"/>
        <v xml:space="preserve"> years</v>
      </c>
      <c r="K388" s="51" t="str">
        <f t="shared" si="34"/>
        <v xml:space="preserve">, </v>
      </c>
      <c r="L388" s="51">
        <f t="shared" si="36"/>
        <v>8</v>
      </c>
      <c r="M388" s="51">
        <f t="shared" si="37"/>
        <v>8</v>
      </c>
      <c r="N388" s="51" t="str">
        <f t="shared" si="38"/>
        <v xml:space="preserve"> months</v>
      </c>
      <c r="O388" s="52" t="str">
        <f t="shared" si="39"/>
        <v>6 years, 8 months</v>
      </c>
    </row>
    <row r="389" spans="8:15" x14ac:dyDescent="0.25">
      <c r="H389" s="49">
        <v>346</v>
      </c>
      <c r="I389" s="51">
        <f t="shared" si="35"/>
        <v>6</v>
      </c>
      <c r="J389" s="51" t="str">
        <f t="shared" si="33"/>
        <v xml:space="preserve"> years</v>
      </c>
      <c r="K389" s="51" t="str">
        <f t="shared" si="34"/>
        <v xml:space="preserve">, </v>
      </c>
      <c r="L389" s="51">
        <f t="shared" si="36"/>
        <v>8</v>
      </c>
      <c r="M389" s="51">
        <f t="shared" si="37"/>
        <v>8</v>
      </c>
      <c r="N389" s="51" t="str">
        <f t="shared" si="38"/>
        <v xml:space="preserve"> months</v>
      </c>
      <c r="O389" s="52" t="str">
        <f t="shared" si="39"/>
        <v>6 years, 8 months</v>
      </c>
    </row>
    <row r="390" spans="8:15" x14ac:dyDescent="0.25">
      <c r="H390" s="49">
        <v>347</v>
      </c>
      <c r="I390" s="51">
        <f t="shared" si="35"/>
        <v>6</v>
      </c>
      <c r="J390" s="51" t="str">
        <f t="shared" si="33"/>
        <v xml:space="preserve"> years</v>
      </c>
      <c r="K390" s="51" t="str">
        <f t="shared" si="34"/>
        <v xml:space="preserve">, </v>
      </c>
      <c r="L390" s="51">
        <f t="shared" si="36"/>
        <v>9</v>
      </c>
      <c r="M390" s="51">
        <f t="shared" si="37"/>
        <v>9</v>
      </c>
      <c r="N390" s="51" t="str">
        <f t="shared" si="38"/>
        <v xml:space="preserve"> months</v>
      </c>
      <c r="O390" s="52" t="str">
        <f t="shared" si="39"/>
        <v>6 years, 9 months</v>
      </c>
    </row>
    <row r="391" spans="8:15" x14ac:dyDescent="0.25">
      <c r="H391" s="49">
        <v>348</v>
      </c>
      <c r="I391" s="51">
        <f t="shared" si="35"/>
        <v>6</v>
      </c>
      <c r="J391" s="51" t="str">
        <f t="shared" si="33"/>
        <v xml:space="preserve"> years</v>
      </c>
      <c r="K391" s="51" t="str">
        <f t="shared" si="34"/>
        <v xml:space="preserve">, </v>
      </c>
      <c r="L391" s="51">
        <f t="shared" si="36"/>
        <v>9</v>
      </c>
      <c r="M391" s="51">
        <f t="shared" si="37"/>
        <v>9</v>
      </c>
      <c r="N391" s="51" t="str">
        <f t="shared" si="38"/>
        <v xml:space="preserve"> months</v>
      </c>
      <c r="O391" s="52" t="str">
        <f t="shared" si="39"/>
        <v>6 years, 9 months</v>
      </c>
    </row>
    <row r="392" spans="8:15" x14ac:dyDescent="0.25">
      <c r="H392" s="49">
        <v>349</v>
      </c>
      <c r="I392" s="51">
        <f t="shared" si="35"/>
        <v>6</v>
      </c>
      <c r="J392" s="51" t="str">
        <f t="shared" si="33"/>
        <v xml:space="preserve"> years</v>
      </c>
      <c r="K392" s="51" t="str">
        <f t="shared" si="34"/>
        <v xml:space="preserve">, </v>
      </c>
      <c r="L392" s="51">
        <f t="shared" si="36"/>
        <v>9</v>
      </c>
      <c r="M392" s="51">
        <f t="shared" si="37"/>
        <v>9</v>
      </c>
      <c r="N392" s="51" t="str">
        <f t="shared" si="38"/>
        <v xml:space="preserve"> months</v>
      </c>
      <c r="O392" s="52" t="str">
        <f t="shared" si="39"/>
        <v>6 years, 9 months</v>
      </c>
    </row>
    <row r="393" spans="8:15" x14ac:dyDescent="0.25">
      <c r="H393" s="49">
        <v>350</v>
      </c>
      <c r="I393" s="51">
        <f t="shared" si="35"/>
        <v>6</v>
      </c>
      <c r="J393" s="51" t="str">
        <f t="shared" si="33"/>
        <v xml:space="preserve"> years</v>
      </c>
      <c r="K393" s="51" t="str">
        <f t="shared" si="34"/>
        <v xml:space="preserve">, </v>
      </c>
      <c r="L393" s="51">
        <f t="shared" si="36"/>
        <v>9</v>
      </c>
      <c r="M393" s="51">
        <f t="shared" si="37"/>
        <v>9</v>
      </c>
      <c r="N393" s="51" t="str">
        <f t="shared" si="38"/>
        <v xml:space="preserve"> months</v>
      </c>
      <c r="O393" s="52" t="str">
        <f t="shared" si="39"/>
        <v>6 years, 9 months</v>
      </c>
    </row>
    <row r="394" spans="8:15" x14ac:dyDescent="0.25">
      <c r="H394" s="49">
        <v>351</v>
      </c>
      <c r="I394" s="51">
        <f t="shared" si="35"/>
        <v>6</v>
      </c>
      <c r="J394" s="51" t="str">
        <f t="shared" si="33"/>
        <v xml:space="preserve"> years</v>
      </c>
      <c r="K394" s="51" t="str">
        <f t="shared" si="34"/>
        <v xml:space="preserve">, </v>
      </c>
      <c r="L394" s="51">
        <f t="shared" si="36"/>
        <v>9</v>
      </c>
      <c r="M394" s="51">
        <f t="shared" si="37"/>
        <v>9</v>
      </c>
      <c r="N394" s="51" t="str">
        <f t="shared" si="38"/>
        <v xml:space="preserve"> months</v>
      </c>
      <c r="O394" s="52" t="str">
        <f t="shared" si="39"/>
        <v>6 years, 9 months</v>
      </c>
    </row>
    <row r="395" spans="8:15" x14ac:dyDescent="0.25">
      <c r="H395" s="49">
        <v>352</v>
      </c>
      <c r="I395" s="51">
        <f t="shared" si="35"/>
        <v>6</v>
      </c>
      <c r="J395" s="51" t="str">
        <f t="shared" si="33"/>
        <v xml:space="preserve"> years</v>
      </c>
      <c r="K395" s="51" t="str">
        <f t="shared" si="34"/>
        <v xml:space="preserve">, </v>
      </c>
      <c r="L395" s="51">
        <f t="shared" si="36"/>
        <v>10</v>
      </c>
      <c r="M395" s="51">
        <f t="shared" si="37"/>
        <v>10</v>
      </c>
      <c r="N395" s="51" t="str">
        <f t="shared" si="38"/>
        <v xml:space="preserve"> months</v>
      </c>
      <c r="O395" s="52" t="str">
        <f t="shared" si="39"/>
        <v>6 years, 10 months</v>
      </c>
    </row>
    <row r="396" spans="8:15" x14ac:dyDescent="0.25">
      <c r="H396" s="49">
        <v>353</v>
      </c>
      <c r="I396" s="51">
        <f t="shared" si="35"/>
        <v>6</v>
      </c>
      <c r="J396" s="51" t="str">
        <f t="shared" si="33"/>
        <v xml:space="preserve"> years</v>
      </c>
      <c r="K396" s="51" t="str">
        <f t="shared" si="34"/>
        <v xml:space="preserve">, </v>
      </c>
      <c r="L396" s="51">
        <f t="shared" si="36"/>
        <v>10</v>
      </c>
      <c r="M396" s="51">
        <f t="shared" si="37"/>
        <v>10</v>
      </c>
      <c r="N396" s="51" t="str">
        <f t="shared" si="38"/>
        <v xml:space="preserve"> months</v>
      </c>
      <c r="O396" s="52" t="str">
        <f t="shared" si="39"/>
        <v>6 years, 10 months</v>
      </c>
    </row>
    <row r="397" spans="8:15" x14ac:dyDescent="0.25">
      <c r="H397" s="49">
        <v>354</v>
      </c>
      <c r="I397" s="51">
        <f t="shared" si="35"/>
        <v>6</v>
      </c>
      <c r="J397" s="51" t="str">
        <f t="shared" si="33"/>
        <v xml:space="preserve"> years</v>
      </c>
      <c r="K397" s="51" t="str">
        <f t="shared" si="34"/>
        <v xml:space="preserve">, </v>
      </c>
      <c r="L397" s="51">
        <f t="shared" si="36"/>
        <v>10</v>
      </c>
      <c r="M397" s="51">
        <f t="shared" si="37"/>
        <v>10</v>
      </c>
      <c r="N397" s="51" t="str">
        <f t="shared" si="38"/>
        <v xml:space="preserve"> months</v>
      </c>
      <c r="O397" s="52" t="str">
        <f t="shared" si="39"/>
        <v>6 years, 10 months</v>
      </c>
    </row>
    <row r="398" spans="8:15" x14ac:dyDescent="0.25">
      <c r="H398" s="49">
        <v>355</v>
      </c>
      <c r="I398" s="51">
        <f t="shared" si="35"/>
        <v>6</v>
      </c>
      <c r="J398" s="51" t="str">
        <f t="shared" si="33"/>
        <v xml:space="preserve"> years</v>
      </c>
      <c r="K398" s="51" t="str">
        <f t="shared" si="34"/>
        <v xml:space="preserve">, </v>
      </c>
      <c r="L398" s="51">
        <f t="shared" si="36"/>
        <v>10</v>
      </c>
      <c r="M398" s="51">
        <f t="shared" si="37"/>
        <v>10</v>
      </c>
      <c r="N398" s="51" t="str">
        <f t="shared" si="38"/>
        <v xml:space="preserve"> months</v>
      </c>
      <c r="O398" s="52" t="str">
        <f t="shared" si="39"/>
        <v>6 years, 10 months</v>
      </c>
    </row>
    <row r="399" spans="8:15" x14ac:dyDescent="0.25">
      <c r="H399" s="49">
        <v>356</v>
      </c>
      <c r="I399" s="51">
        <f t="shared" si="35"/>
        <v>6</v>
      </c>
      <c r="J399" s="51" t="str">
        <f t="shared" si="33"/>
        <v xml:space="preserve"> years</v>
      </c>
      <c r="K399" s="51" t="str">
        <f t="shared" si="34"/>
        <v xml:space="preserve">, </v>
      </c>
      <c r="L399" s="51">
        <f t="shared" si="36"/>
        <v>11</v>
      </c>
      <c r="M399" s="51">
        <f t="shared" si="37"/>
        <v>11</v>
      </c>
      <c r="N399" s="51" t="str">
        <f t="shared" si="38"/>
        <v xml:space="preserve"> months</v>
      </c>
      <c r="O399" s="52" t="str">
        <f t="shared" si="39"/>
        <v>6 years, 11 months</v>
      </c>
    </row>
    <row r="400" spans="8:15" x14ac:dyDescent="0.25">
      <c r="H400" s="49">
        <v>357</v>
      </c>
      <c r="I400" s="51">
        <f t="shared" si="35"/>
        <v>6</v>
      </c>
      <c r="J400" s="51" t="str">
        <f t="shared" si="33"/>
        <v xml:space="preserve"> years</v>
      </c>
      <c r="K400" s="51" t="str">
        <f t="shared" si="34"/>
        <v xml:space="preserve">, </v>
      </c>
      <c r="L400" s="51">
        <f t="shared" si="36"/>
        <v>11</v>
      </c>
      <c r="M400" s="51">
        <f t="shared" si="37"/>
        <v>11</v>
      </c>
      <c r="N400" s="51" t="str">
        <f t="shared" si="38"/>
        <v xml:space="preserve"> months</v>
      </c>
      <c r="O400" s="52" t="str">
        <f t="shared" si="39"/>
        <v>6 years, 11 months</v>
      </c>
    </row>
    <row r="401" spans="8:15" x14ac:dyDescent="0.25">
      <c r="H401" s="49">
        <v>358</v>
      </c>
      <c r="I401" s="51">
        <f t="shared" si="35"/>
        <v>6</v>
      </c>
      <c r="J401" s="51" t="str">
        <f t="shared" si="33"/>
        <v xml:space="preserve"> years</v>
      </c>
      <c r="K401" s="51" t="str">
        <f t="shared" si="34"/>
        <v xml:space="preserve">, </v>
      </c>
      <c r="L401" s="51">
        <f t="shared" si="36"/>
        <v>11</v>
      </c>
      <c r="M401" s="51">
        <f t="shared" si="37"/>
        <v>11</v>
      </c>
      <c r="N401" s="51" t="str">
        <f t="shared" si="38"/>
        <v xml:space="preserve"> months</v>
      </c>
      <c r="O401" s="52" t="str">
        <f t="shared" si="39"/>
        <v>6 years, 11 months</v>
      </c>
    </row>
    <row r="402" spans="8:15" x14ac:dyDescent="0.25">
      <c r="H402" s="49">
        <v>359</v>
      </c>
      <c r="I402" s="51">
        <f t="shared" si="35"/>
        <v>6</v>
      </c>
      <c r="J402" s="51" t="str">
        <f t="shared" si="33"/>
        <v xml:space="preserve"> years</v>
      </c>
      <c r="K402" s="51" t="str">
        <f t="shared" si="34"/>
        <v xml:space="preserve">, </v>
      </c>
      <c r="L402" s="51">
        <f t="shared" si="36"/>
        <v>11</v>
      </c>
      <c r="M402" s="51">
        <f t="shared" si="37"/>
        <v>11</v>
      </c>
      <c r="N402" s="51" t="str">
        <f t="shared" si="38"/>
        <v xml:space="preserve"> months</v>
      </c>
      <c r="O402" s="52" t="str">
        <f t="shared" si="39"/>
        <v>6 years, 11 months</v>
      </c>
    </row>
    <row r="403" spans="8:15" x14ac:dyDescent="0.25">
      <c r="H403" s="49">
        <v>360</v>
      </c>
      <c r="I403" s="51">
        <f t="shared" si="35"/>
        <v>7</v>
      </c>
      <c r="J403" s="51" t="str">
        <f t="shared" si="33"/>
        <v xml:space="preserve"> years</v>
      </c>
      <c r="K403" s="51" t="str">
        <f t="shared" si="34"/>
        <v/>
      </c>
      <c r="L403" s="51">
        <f t="shared" si="36"/>
        <v>12</v>
      </c>
      <c r="M403" s="51" t="str">
        <f t="shared" si="37"/>
        <v/>
      </c>
      <c r="N403" s="51" t="str">
        <f t="shared" si="38"/>
        <v/>
      </c>
      <c r="O403" s="52" t="str">
        <f t="shared" si="39"/>
        <v>7 years</v>
      </c>
    </row>
    <row r="404" spans="8:15" x14ac:dyDescent="0.25">
      <c r="H404" s="49">
        <v>361</v>
      </c>
      <c r="I404" s="51">
        <f t="shared" si="35"/>
        <v>7</v>
      </c>
      <c r="J404" s="51" t="str">
        <f t="shared" si="33"/>
        <v xml:space="preserve"> years</v>
      </c>
      <c r="K404" s="51" t="str">
        <f t="shared" si="34"/>
        <v/>
      </c>
      <c r="L404" s="51">
        <f t="shared" si="36"/>
        <v>12</v>
      </c>
      <c r="M404" s="51" t="str">
        <f t="shared" si="37"/>
        <v/>
      </c>
      <c r="N404" s="51" t="str">
        <f t="shared" si="38"/>
        <v/>
      </c>
      <c r="O404" s="52" t="str">
        <f t="shared" si="39"/>
        <v>7 years</v>
      </c>
    </row>
    <row r="405" spans="8:15" x14ac:dyDescent="0.25">
      <c r="H405" s="49">
        <v>362</v>
      </c>
      <c r="I405" s="51">
        <f t="shared" si="35"/>
        <v>7</v>
      </c>
      <c r="J405" s="51" t="str">
        <f t="shared" si="33"/>
        <v xml:space="preserve"> years</v>
      </c>
      <c r="K405" s="51" t="str">
        <f t="shared" si="34"/>
        <v/>
      </c>
      <c r="L405" s="51">
        <f t="shared" si="36"/>
        <v>12</v>
      </c>
      <c r="M405" s="51" t="str">
        <f t="shared" si="37"/>
        <v/>
      </c>
      <c r="N405" s="51" t="str">
        <f t="shared" si="38"/>
        <v/>
      </c>
      <c r="O405" s="52" t="str">
        <f t="shared" si="39"/>
        <v>7 years</v>
      </c>
    </row>
    <row r="406" spans="8:15" x14ac:dyDescent="0.25">
      <c r="H406" s="49">
        <v>363</v>
      </c>
      <c r="I406" s="51">
        <f t="shared" si="35"/>
        <v>7</v>
      </c>
      <c r="J406" s="51" t="str">
        <f t="shared" si="33"/>
        <v xml:space="preserve"> years</v>
      </c>
      <c r="K406" s="51" t="str">
        <f t="shared" si="34"/>
        <v/>
      </c>
      <c r="L406" s="51">
        <f t="shared" si="36"/>
        <v>12</v>
      </c>
      <c r="M406" s="51" t="str">
        <f t="shared" si="37"/>
        <v/>
      </c>
      <c r="N406" s="51" t="str">
        <f t="shared" si="38"/>
        <v/>
      </c>
      <c r="O406" s="52" t="str">
        <f t="shared" si="39"/>
        <v>7 years</v>
      </c>
    </row>
    <row r="407" spans="8:15" x14ac:dyDescent="0.25">
      <c r="H407" s="49">
        <v>364</v>
      </c>
      <c r="I407" s="51">
        <f t="shared" si="35"/>
        <v>7</v>
      </c>
      <c r="J407" s="51" t="str">
        <f t="shared" si="33"/>
        <v xml:space="preserve"> years</v>
      </c>
      <c r="K407" s="51" t="str">
        <f t="shared" si="34"/>
        <v/>
      </c>
      <c r="L407" s="51">
        <f t="shared" si="36"/>
        <v>0</v>
      </c>
      <c r="M407" s="51" t="str">
        <f t="shared" si="37"/>
        <v/>
      </c>
      <c r="N407" s="51" t="str">
        <f t="shared" si="38"/>
        <v/>
      </c>
      <c r="O407" s="52" t="str">
        <f t="shared" si="39"/>
        <v>7 years</v>
      </c>
    </row>
    <row r="408" spans="8:15" x14ac:dyDescent="0.25">
      <c r="H408" s="49">
        <v>365</v>
      </c>
      <c r="I408" s="51">
        <f t="shared" si="35"/>
        <v>7</v>
      </c>
      <c r="J408" s="51" t="str">
        <f t="shared" si="33"/>
        <v xml:space="preserve"> years</v>
      </c>
      <c r="K408" s="51" t="str">
        <f t="shared" si="34"/>
        <v xml:space="preserve">, </v>
      </c>
      <c r="L408" s="51">
        <f t="shared" si="36"/>
        <v>1</v>
      </c>
      <c r="M408" s="51">
        <f t="shared" si="37"/>
        <v>1</v>
      </c>
      <c r="N408" s="51" t="str">
        <f t="shared" si="38"/>
        <v xml:space="preserve"> month</v>
      </c>
      <c r="O408" s="52" t="str">
        <f t="shared" si="39"/>
        <v>7 years, 1 month</v>
      </c>
    </row>
    <row r="409" spans="8:15" x14ac:dyDescent="0.25">
      <c r="H409" s="49">
        <v>366</v>
      </c>
      <c r="I409" s="51">
        <f t="shared" si="35"/>
        <v>7</v>
      </c>
      <c r="J409" s="51" t="str">
        <f t="shared" si="33"/>
        <v xml:space="preserve"> years</v>
      </c>
      <c r="K409" s="51" t="str">
        <f t="shared" si="34"/>
        <v xml:space="preserve">, </v>
      </c>
      <c r="L409" s="51">
        <f t="shared" si="36"/>
        <v>1</v>
      </c>
      <c r="M409" s="51">
        <f t="shared" si="37"/>
        <v>1</v>
      </c>
      <c r="N409" s="51" t="str">
        <f t="shared" si="38"/>
        <v xml:space="preserve"> month</v>
      </c>
      <c r="O409" s="52" t="str">
        <f t="shared" si="39"/>
        <v>7 years, 1 month</v>
      </c>
    </row>
    <row r="410" spans="8:15" x14ac:dyDescent="0.25">
      <c r="H410" s="49">
        <v>367</v>
      </c>
      <c r="I410" s="51">
        <f t="shared" si="35"/>
        <v>7</v>
      </c>
      <c r="J410" s="51" t="str">
        <f t="shared" si="33"/>
        <v xml:space="preserve"> years</v>
      </c>
      <c r="K410" s="51" t="str">
        <f t="shared" si="34"/>
        <v xml:space="preserve">, </v>
      </c>
      <c r="L410" s="51">
        <f t="shared" si="36"/>
        <v>1</v>
      </c>
      <c r="M410" s="51">
        <f t="shared" si="37"/>
        <v>1</v>
      </c>
      <c r="N410" s="51" t="str">
        <f t="shared" si="38"/>
        <v xml:space="preserve"> month</v>
      </c>
      <c r="O410" s="52" t="str">
        <f t="shared" si="39"/>
        <v>7 years, 1 month</v>
      </c>
    </row>
    <row r="411" spans="8:15" x14ac:dyDescent="0.25">
      <c r="H411" s="49">
        <v>368</v>
      </c>
      <c r="I411" s="51">
        <f t="shared" si="35"/>
        <v>7</v>
      </c>
      <c r="J411" s="51" t="str">
        <f t="shared" si="33"/>
        <v xml:space="preserve"> years</v>
      </c>
      <c r="K411" s="51" t="str">
        <f t="shared" si="34"/>
        <v xml:space="preserve">, </v>
      </c>
      <c r="L411" s="51">
        <f t="shared" si="36"/>
        <v>1</v>
      </c>
      <c r="M411" s="51">
        <f t="shared" si="37"/>
        <v>1</v>
      </c>
      <c r="N411" s="51" t="str">
        <f t="shared" si="38"/>
        <v xml:space="preserve"> month</v>
      </c>
      <c r="O411" s="52" t="str">
        <f t="shared" si="39"/>
        <v>7 years, 1 month</v>
      </c>
    </row>
    <row r="412" spans="8:15" x14ac:dyDescent="0.25">
      <c r="H412" s="49">
        <v>369</v>
      </c>
      <c r="I412" s="51">
        <f t="shared" si="35"/>
        <v>7</v>
      </c>
      <c r="J412" s="51" t="str">
        <f t="shared" ref="J412:J475" si="40">IF(I412=1," year"," years")</f>
        <v xml:space="preserve"> years</v>
      </c>
      <c r="K412" s="51" t="str">
        <f t="shared" ref="K412:K475" si="41">IF(OR(L412=12,L412=0),"",", ")</f>
        <v xml:space="preserve">, </v>
      </c>
      <c r="L412" s="51">
        <f t="shared" si="36"/>
        <v>2</v>
      </c>
      <c r="M412" s="51">
        <f t="shared" si="37"/>
        <v>2</v>
      </c>
      <c r="N412" s="51" t="str">
        <f t="shared" si="38"/>
        <v xml:space="preserve"> months</v>
      </c>
      <c r="O412" s="52" t="str">
        <f t="shared" si="39"/>
        <v>7 years, 2 months</v>
      </c>
    </row>
    <row r="413" spans="8:15" x14ac:dyDescent="0.25">
      <c r="H413" s="49">
        <v>370</v>
      </c>
      <c r="I413" s="51">
        <f t="shared" si="35"/>
        <v>7</v>
      </c>
      <c r="J413" s="51" t="str">
        <f t="shared" si="40"/>
        <v xml:space="preserve"> years</v>
      </c>
      <c r="K413" s="51" t="str">
        <f t="shared" si="41"/>
        <v xml:space="preserve">, </v>
      </c>
      <c r="L413" s="51">
        <f t="shared" si="36"/>
        <v>2</v>
      </c>
      <c r="M413" s="51">
        <f t="shared" si="37"/>
        <v>2</v>
      </c>
      <c r="N413" s="51" t="str">
        <f t="shared" si="38"/>
        <v xml:space="preserve"> months</v>
      </c>
      <c r="O413" s="52" t="str">
        <f t="shared" si="39"/>
        <v>7 years, 2 months</v>
      </c>
    </row>
    <row r="414" spans="8:15" x14ac:dyDescent="0.25">
      <c r="H414" s="49">
        <v>371</v>
      </c>
      <c r="I414" s="51">
        <f t="shared" si="35"/>
        <v>7</v>
      </c>
      <c r="J414" s="51" t="str">
        <f t="shared" si="40"/>
        <v xml:space="preserve"> years</v>
      </c>
      <c r="K414" s="51" t="str">
        <f t="shared" si="41"/>
        <v xml:space="preserve">, </v>
      </c>
      <c r="L414" s="51">
        <f t="shared" si="36"/>
        <v>2</v>
      </c>
      <c r="M414" s="51">
        <f t="shared" si="37"/>
        <v>2</v>
      </c>
      <c r="N414" s="51" t="str">
        <f t="shared" si="38"/>
        <v xml:space="preserve"> months</v>
      </c>
      <c r="O414" s="52" t="str">
        <f t="shared" si="39"/>
        <v>7 years, 2 months</v>
      </c>
    </row>
    <row r="415" spans="8:15" x14ac:dyDescent="0.25">
      <c r="H415" s="49">
        <v>372</v>
      </c>
      <c r="I415" s="51">
        <f t="shared" si="35"/>
        <v>7</v>
      </c>
      <c r="J415" s="51" t="str">
        <f t="shared" si="40"/>
        <v xml:space="preserve"> years</v>
      </c>
      <c r="K415" s="51" t="str">
        <f t="shared" si="41"/>
        <v xml:space="preserve">, </v>
      </c>
      <c r="L415" s="51">
        <f t="shared" si="36"/>
        <v>2</v>
      </c>
      <c r="M415" s="51">
        <f t="shared" si="37"/>
        <v>2</v>
      </c>
      <c r="N415" s="51" t="str">
        <f t="shared" si="38"/>
        <v xml:space="preserve"> months</v>
      </c>
      <c r="O415" s="52" t="str">
        <f t="shared" si="39"/>
        <v>7 years, 2 months</v>
      </c>
    </row>
    <row r="416" spans="8:15" x14ac:dyDescent="0.25">
      <c r="H416" s="49">
        <v>373</v>
      </c>
      <c r="I416" s="51">
        <f t="shared" ref="I416:I479" si="42">IF(INT(H416/52)=0,"",INT(H416/52))+IF(L416=12,1,0)</f>
        <v>7</v>
      </c>
      <c r="J416" s="51" t="str">
        <f t="shared" si="40"/>
        <v xml:space="preserve"> years</v>
      </c>
      <c r="K416" s="51" t="str">
        <f t="shared" si="41"/>
        <v xml:space="preserve">, </v>
      </c>
      <c r="L416" s="51">
        <f t="shared" si="36"/>
        <v>3</v>
      </c>
      <c r="M416" s="51">
        <f t="shared" si="37"/>
        <v>3</v>
      </c>
      <c r="N416" s="51" t="str">
        <f t="shared" si="38"/>
        <v xml:space="preserve"> months</v>
      </c>
      <c r="O416" s="52" t="str">
        <f t="shared" si="39"/>
        <v>7 years, 3 months</v>
      </c>
    </row>
    <row r="417" spans="8:15" x14ac:dyDescent="0.25">
      <c r="H417" s="49">
        <v>374</v>
      </c>
      <c r="I417" s="51">
        <f t="shared" si="42"/>
        <v>7</v>
      </c>
      <c r="J417" s="51" t="str">
        <f t="shared" si="40"/>
        <v xml:space="preserve"> years</v>
      </c>
      <c r="K417" s="51" t="str">
        <f t="shared" si="41"/>
        <v xml:space="preserve">, </v>
      </c>
      <c r="L417" s="51">
        <f t="shared" si="36"/>
        <v>3</v>
      </c>
      <c r="M417" s="51">
        <f t="shared" si="37"/>
        <v>3</v>
      </c>
      <c r="N417" s="51" t="str">
        <f t="shared" si="38"/>
        <v xml:space="preserve"> months</v>
      </c>
      <c r="O417" s="52" t="str">
        <f t="shared" si="39"/>
        <v>7 years, 3 months</v>
      </c>
    </row>
    <row r="418" spans="8:15" x14ac:dyDescent="0.25">
      <c r="H418" s="49">
        <v>375</v>
      </c>
      <c r="I418" s="51">
        <f t="shared" si="42"/>
        <v>7</v>
      </c>
      <c r="J418" s="51" t="str">
        <f t="shared" si="40"/>
        <v xml:space="preserve"> years</v>
      </c>
      <c r="K418" s="51" t="str">
        <f t="shared" si="41"/>
        <v xml:space="preserve">, </v>
      </c>
      <c r="L418" s="51">
        <f t="shared" si="36"/>
        <v>3</v>
      </c>
      <c r="M418" s="51">
        <f t="shared" si="37"/>
        <v>3</v>
      </c>
      <c r="N418" s="51" t="str">
        <f t="shared" si="38"/>
        <v xml:space="preserve"> months</v>
      </c>
      <c r="O418" s="52" t="str">
        <f t="shared" si="39"/>
        <v>7 years, 3 months</v>
      </c>
    </row>
    <row r="419" spans="8:15" x14ac:dyDescent="0.25">
      <c r="H419" s="49">
        <v>376</v>
      </c>
      <c r="I419" s="51">
        <f t="shared" si="42"/>
        <v>7</v>
      </c>
      <c r="J419" s="51" t="str">
        <f t="shared" si="40"/>
        <v xml:space="preserve"> years</v>
      </c>
      <c r="K419" s="51" t="str">
        <f t="shared" si="41"/>
        <v xml:space="preserve">, </v>
      </c>
      <c r="L419" s="51">
        <f t="shared" si="36"/>
        <v>3</v>
      </c>
      <c r="M419" s="51">
        <f t="shared" si="37"/>
        <v>3</v>
      </c>
      <c r="N419" s="51" t="str">
        <f t="shared" si="38"/>
        <v xml:space="preserve"> months</v>
      </c>
      <c r="O419" s="52" t="str">
        <f t="shared" si="39"/>
        <v>7 years, 3 months</v>
      </c>
    </row>
    <row r="420" spans="8:15" x14ac:dyDescent="0.25">
      <c r="H420" s="49">
        <v>377</v>
      </c>
      <c r="I420" s="51">
        <f t="shared" si="42"/>
        <v>7</v>
      </c>
      <c r="J420" s="51" t="str">
        <f t="shared" si="40"/>
        <v xml:space="preserve"> years</v>
      </c>
      <c r="K420" s="51" t="str">
        <f t="shared" si="41"/>
        <v xml:space="preserve">, </v>
      </c>
      <c r="L420" s="51">
        <f t="shared" si="36"/>
        <v>3</v>
      </c>
      <c r="M420" s="51">
        <f t="shared" si="37"/>
        <v>3</v>
      </c>
      <c r="N420" s="51" t="str">
        <f t="shared" si="38"/>
        <v xml:space="preserve"> months</v>
      </c>
      <c r="O420" s="52" t="str">
        <f t="shared" si="39"/>
        <v>7 years, 3 months</v>
      </c>
    </row>
    <row r="421" spans="8:15" x14ac:dyDescent="0.25">
      <c r="H421" s="49">
        <v>378</v>
      </c>
      <c r="I421" s="51">
        <f t="shared" si="42"/>
        <v>7</v>
      </c>
      <c r="J421" s="51" t="str">
        <f t="shared" si="40"/>
        <v xml:space="preserve"> years</v>
      </c>
      <c r="K421" s="51" t="str">
        <f t="shared" si="41"/>
        <v xml:space="preserve">, </v>
      </c>
      <c r="L421" s="51">
        <f t="shared" si="36"/>
        <v>4</v>
      </c>
      <c r="M421" s="51">
        <f t="shared" si="37"/>
        <v>4</v>
      </c>
      <c r="N421" s="51" t="str">
        <f t="shared" si="38"/>
        <v xml:space="preserve"> months</v>
      </c>
      <c r="O421" s="52" t="str">
        <f t="shared" si="39"/>
        <v>7 years, 4 months</v>
      </c>
    </row>
    <row r="422" spans="8:15" x14ac:dyDescent="0.25">
      <c r="H422" s="49">
        <v>379</v>
      </c>
      <c r="I422" s="51">
        <f t="shared" si="42"/>
        <v>7</v>
      </c>
      <c r="J422" s="51" t="str">
        <f t="shared" si="40"/>
        <v xml:space="preserve"> years</v>
      </c>
      <c r="K422" s="51" t="str">
        <f t="shared" si="41"/>
        <v xml:space="preserve">, </v>
      </c>
      <c r="L422" s="51">
        <f t="shared" si="36"/>
        <v>4</v>
      </c>
      <c r="M422" s="51">
        <f t="shared" si="37"/>
        <v>4</v>
      </c>
      <c r="N422" s="51" t="str">
        <f t="shared" si="38"/>
        <v xml:space="preserve"> months</v>
      </c>
      <c r="O422" s="52" t="str">
        <f t="shared" si="39"/>
        <v>7 years, 4 months</v>
      </c>
    </row>
    <row r="423" spans="8:15" x14ac:dyDescent="0.25">
      <c r="H423" s="49">
        <v>380</v>
      </c>
      <c r="I423" s="51">
        <f t="shared" si="42"/>
        <v>7</v>
      </c>
      <c r="J423" s="51" t="str">
        <f t="shared" si="40"/>
        <v xml:space="preserve"> years</v>
      </c>
      <c r="K423" s="51" t="str">
        <f t="shared" si="41"/>
        <v xml:space="preserve">, </v>
      </c>
      <c r="L423" s="51">
        <f t="shared" si="36"/>
        <v>4</v>
      </c>
      <c r="M423" s="51">
        <f t="shared" si="37"/>
        <v>4</v>
      </c>
      <c r="N423" s="51" t="str">
        <f t="shared" si="38"/>
        <v xml:space="preserve"> months</v>
      </c>
      <c r="O423" s="52" t="str">
        <f t="shared" si="39"/>
        <v>7 years, 4 months</v>
      </c>
    </row>
    <row r="424" spans="8:15" x14ac:dyDescent="0.25">
      <c r="H424" s="49">
        <v>381</v>
      </c>
      <c r="I424" s="51">
        <f t="shared" si="42"/>
        <v>7</v>
      </c>
      <c r="J424" s="51" t="str">
        <f t="shared" si="40"/>
        <v xml:space="preserve"> years</v>
      </c>
      <c r="K424" s="51" t="str">
        <f t="shared" si="41"/>
        <v xml:space="preserve">, </v>
      </c>
      <c r="L424" s="51">
        <f t="shared" si="36"/>
        <v>4</v>
      </c>
      <c r="M424" s="51">
        <f t="shared" si="37"/>
        <v>4</v>
      </c>
      <c r="N424" s="51" t="str">
        <f t="shared" si="38"/>
        <v xml:space="preserve"> months</v>
      </c>
      <c r="O424" s="52" t="str">
        <f t="shared" si="39"/>
        <v>7 years, 4 months</v>
      </c>
    </row>
    <row r="425" spans="8:15" x14ac:dyDescent="0.25">
      <c r="H425" s="49">
        <v>382</v>
      </c>
      <c r="I425" s="51">
        <f t="shared" si="42"/>
        <v>7</v>
      </c>
      <c r="J425" s="51" t="str">
        <f t="shared" si="40"/>
        <v xml:space="preserve"> years</v>
      </c>
      <c r="K425" s="51" t="str">
        <f t="shared" si="41"/>
        <v xml:space="preserve">, </v>
      </c>
      <c r="L425" s="51">
        <f t="shared" si="36"/>
        <v>5</v>
      </c>
      <c r="M425" s="51">
        <f t="shared" si="37"/>
        <v>5</v>
      </c>
      <c r="N425" s="51" t="str">
        <f t="shared" si="38"/>
        <v xml:space="preserve"> months</v>
      </c>
      <c r="O425" s="52" t="str">
        <f t="shared" si="39"/>
        <v>7 years, 5 months</v>
      </c>
    </row>
    <row r="426" spans="8:15" x14ac:dyDescent="0.25">
      <c r="H426" s="49">
        <v>383</v>
      </c>
      <c r="I426" s="51">
        <f t="shared" si="42"/>
        <v>7</v>
      </c>
      <c r="J426" s="51" t="str">
        <f t="shared" si="40"/>
        <v xml:space="preserve"> years</v>
      </c>
      <c r="K426" s="51" t="str">
        <f t="shared" si="41"/>
        <v xml:space="preserve">, </v>
      </c>
      <c r="L426" s="51">
        <f t="shared" si="36"/>
        <v>5</v>
      </c>
      <c r="M426" s="51">
        <f t="shared" si="37"/>
        <v>5</v>
      </c>
      <c r="N426" s="51" t="str">
        <f t="shared" si="38"/>
        <v xml:space="preserve"> months</v>
      </c>
      <c r="O426" s="52" t="str">
        <f t="shared" si="39"/>
        <v>7 years, 5 months</v>
      </c>
    </row>
    <row r="427" spans="8:15" x14ac:dyDescent="0.25">
      <c r="H427" s="49">
        <v>384</v>
      </c>
      <c r="I427" s="51">
        <f t="shared" si="42"/>
        <v>7</v>
      </c>
      <c r="J427" s="51" t="str">
        <f t="shared" si="40"/>
        <v xml:space="preserve"> years</v>
      </c>
      <c r="K427" s="51" t="str">
        <f t="shared" si="41"/>
        <v xml:space="preserve">, </v>
      </c>
      <c r="L427" s="51">
        <f t="shared" si="36"/>
        <v>5</v>
      </c>
      <c r="M427" s="51">
        <f t="shared" si="37"/>
        <v>5</v>
      </c>
      <c r="N427" s="51" t="str">
        <f t="shared" si="38"/>
        <v xml:space="preserve"> months</v>
      </c>
      <c r="O427" s="52" t="str">
        <f t="shared" si="39"/>
        <v>7 years, 5 months</v>
      </c>
    </row>
    <row r="428" spans="8:15" x14ac:dyDescent="0.25">
      <c r="H428" s="49">
        <v>385</v>
      </c>
      <c r="I428" s="51">
        <f t="shared" si="42"/>
        <v>7</v>
      </c>
      <c r="J428" s="51" t="str">
        <f t="shared" si="40"/>
        <v xml:space="preserve"> years</v>
      </c>
      <c r="K428" s="51" t="str">
        <f t="shared" si="41"/>
        <v xml:space="preserve">, </v>
      </c>
      <c r="L428" s="51">
        <f t="shared" si="36"/>
        <v>5</v>
      </c>
      <c r="M428" s="51">
        <f t="shared" si="37"/>
        <v>5</v>
      </c>
      <c r="N428" s="51" t="str">
        <f t="shared" si="38"/>
        <v xml:space="preserve"> months</v>
      </c>
      <c r="O428" s="52" t="str">
        <f t="shared" si="39"/>
        <v>7 years, 5 months</v>
      </c>
    </row>
    <row r="429" spans="8:15" x14ac:dyDescent="0.25">
      <c r="H429" s="49">
        <v>386</v>
      </c>
      <c r="I429" s="51">
        <f t="shared" si="42"/>
        <v>7</v>
      </c>
      <c r="J429" s="51" t="str">
        <f t="shared" si="40"/>
        <v xml:space="preserve"> years</v>
      </c>
      <c r="K429" s="51" t="str">
        <f t="shared" si="41"/>
        <v xml:space="preserve">, </v>
      </c>
      <c r="L429" s="51">
        <f t="shared" ref="L429:L492" si="43">IF((H429/52*12-INT(H429/52*12))=0,(H429/52-INT(H429/52))*12,INT((H429/52-INT(H429/52))*12)+1)</f>
        <v>6</v>
      </c>
      <c r="M429" s="51">
        <f t="shared" ref="M429:M492" si="44">IF(OR(L429=0,L429=12),"",L429)</f>
        <v>6</v>
      </c>
      <c r="N429" s="51" t="str">
        <f t="shared" ref="N429:N492" si="45">IF(L429=1," month",IF(OR(L429=0,L429=12),""," months"))</f>
        <v xml:space="preserve"> months</v>
      </c>
      <c r="O429" s="52" t="str">
        <f t="shared" ref="O429:O492" si="46">CONCATENATE(I429&amp;J429&amp;K429&amp;M429&amp;N429)</f>
        <v>7 years, 6 months</v>
      </c>
    </row>
    <row r="430" spans="8:15" x14ac:dyDescent="0.25">
      <c r="H430" s="49">
        <v>387</v>
      </c>
      <c r="I430" s="51">
        <f t="shared" si="42"/>
        <v>7</v>
      </c>
      <c r="J430" s="51" t="str">
        <f t="shared" si="40"/>
        <v xml:space="preserve"> years</v>
      </c>
      <c r="K430" s="51" t="str">
        <f t="shared" si="41"/>
        <v xml:space="preserve">, </v>
      </c>
      <c r="L430" s="51">
        <f t="shared" si="43"/>
        <v>6</v>
      </c>
      <c r="M430" s="51">
        <f t="shared" si="44"/>
        <v>6</v>
      </c>
      <c r="N430" s="51" t="str">
        <f t="shared" si="45"/>
        <v xml:space="preserve"> months</v>
      </c>
      <c r="O430" s="52" t="str">
        <f t="shared" si="46"/>
        <v>7 years, 6 months</v>
      </c>
    </row>
    <row r="431" spans="8:15" x14ac:dyDescent="0.25">
      <c r="H431" s="49">
        <v>388</v>
      </c>
      <c r="I431" s="51">
        <f t="shared" si="42"/>
        <v>7</v>
      </c>
      <c r="J431" s="51" t="str">
        <f t="shared" si="40"/>
        <v xml:space="preserve"> years</v>
      </c>
      <c r="K431" s="51" t="str">
        <f t="shared" si="41"/>
        <v xml:space="preserve">, </v>
      </c>
      <c r="L431" s="51">
        <f t="shared" si="43"/>
        <v>6</v>
      </c>
      <c r="M431" s="51">
        <f t="shared" si="44"/>
        <v>6</v>
      </c>
      <c r="N431" s="51" t="str">
        <f t="shared" si="45"/>
        <v xml:space="preserve"> months</v>
      </c>
      <c r="O431" s="52" t="str">
        <f t="shared" si="46"/>
        <v>7 years, 6 months</v>
      </c>
    </row>
    <row r="432" spans="8:15" x14ac:dyDescent="0.25">
      <c r="H432" s="49">
        <v>389</v>
      </c>
      <c r="I432" s="51">
        <f t="shared" si="42"/>
        <v>7</v>
      </c>
      <c r="J432" s="51" t="str">
        <f t="shared" si="40"/>
        <v xml:space="preserve"> years</v>
      </c>
      <c r="K432" s="51" t="str">
        <f t="shared" si="41"/>
        <v xml:space="preserve">, </v>
      </c>
      <c r="L432" s="51">
        <f t="shared" si="43"/>
        <v>6</v>
      </c>
      <c r="M432" s="51">
        <f t="shared" si="44"/>
        <v>6</v>
      </c>
      <c r="N432" s="51" t="str">
        <f t="shared" si="45"/>
        <v xml:space="preserve"> months</v>
      </c>
      <c r="O432" s="52" t="str">
        <f t="shared" si="46"/>
        <v>7 years, 6 months</v>
      </c>
    </row>
    <row r="433" spans="8:15" x14ac:dyDescent="0.25">
      <c r="H433" s="49">
        <v>390</v>
      </c>
      <c r="I433" s="51">
        <f t="shared" si="42"/>
        <v>7</v>
      </c>
      <c r="J433" s="51" t="str">
        <f t="shared" si="40"/>
        <v xml:space="preserve"> years</v>
      </c>
      <c r="K433" s="51" t="str">
        <f t="shared" si="41"/>
        <v xml:space="preserve">, </v>
      </c>
      <c r="L433" s="51">
        <f t="shared" si="43"/>
        <v>6</v>
      </c>
      <c r="M433" s="51">
        <f t="shared" si="44"/>
        <v>6</v>
      </c>
      <c r="N433" s="51" t="str">
        <f t="shared" si="45"/>
        <v xml:space="preserve"> months</v>
      </c>
      <c r="O433" s="52" t="str">
        <f t="shared" si="46"/>
        <v>7 years, 6 months</v>
      </c>
    </row>
    <row r="434" spans="8:15" x14ac:dyDescent="0.25">
      <c r="H434" s="49">
        <v>391</v>
      </c>
      <c r="I434" s="51">
        <f t="shared" si="42"/>
        <v>7</v>
      </c>
      <c r="J434" s="51" t="str">
        <f t="shared" si="40"/>
        <v xml:space="preserve"> years</v>
      </c>
      <c r="K434" s="51" t="str">
        <f t="shared" si="41"/>
        <v xml:space="preserve">, </v>
      </c>
      <c r="L434" s="51">
        <f t="shared" si="43"/>
        <v>7</v>
      </c>
      <c r="M434" s="51">
        <f t="shared" si="44"/>
        <v>7</v>
      </c>
      <c r="N434" s="51" t="str">
        <f t="shared" si="45"/>
        <v xml:space="preserve"> months</v>
      </c>
      <c r="O434" s="52" t="str">
        <f t="shared" si="46"/>
        <v>7 years, 7 months</v>
      </c>
    </row>
    <row r="435" spans="8:15" x14ac:dyDescent="0.25">
      <c r="H435" s="49">
        <v>392</v>
      </c>
      <c r="I435" s="51">
        <f t="shared" si="42"/>
        <v>7</v>
      </c>
      <c r="J435" s="51" t="str">
        <f t="shared" si="40"/>
        <v xml:space="preserve"> years</v>
      </c>
      <c r="K435" s="51" t="str">
        <f t="shared" si="41"/>
        <v xml:space="preserve">, </v>
      </c>
      <c r="L435" s="51">
        <f t="shared" si="43"/>
        <v>7</v>
      </c>
      <c r="M435" s="51">
        <f t="shared" si="44"/>
        <v>7</v>
      </c>
      <c r="N435" s="51" t="str">
        <f t="shared" si="45"/>
        <v xml:space="preserve"> months</v>
      </c>
      <c r="O435" s="52" t="str">
        <f t="shared" si="46"/>
        <v>7 years, 7 months</v>
      </c>
    </row>
    <row r="436" spans="8:15" x14ac:dyDescent="0.25">
      <c r="H436" s="49">
        <v>393</v>
      </c>
      <c r="I436" s="51">
        <f t="shared" si="42"/>
        <v>7</v>
      </c>
      <c r="J436" s="51" t="str">
        <f t="shared" si="40"/>
        <v xml:space="preserve"> years</v>
      </c>
      <c r="K436" s="51" t="str">
        <f t="shared" si="41"/>
        <v xml:space="preserve">, </v>
      </c>
      <c r="L436" s="51">
        <f t="shared" si="43"/>
        <v>7</v>
      </c>
      <c r="M436" s="51">
        <f t="shared" si="44"/>
        <v>7</v>
      </c>
      <c r="N436" s="51" t="str">
        <f t="shared" si="45"/>
        <v xml:space="preserve"> months</v>
      </c>
      <c r="O436" s="52" t="str">
        <f t="shared" si="46"/>
        <v>7 years, 7 months</v>
      </c>
    </row>
    <row r="437" spans="8:15" x14ac:dyDescent="0.25">
      <c r="H437" s="49">
        <v>394</v>
      </c>
      <c r="I437" s="51">
        <f t="shared" si="42"/>
        <v>7</v>
      </c>
      <c r="J437" s="51" t="str">
        <f t="shared" si="40"/>
        <v xml:space="preserve"> years</v>
      </c>
      <c r="K437" s="51" t="str">
        <f t="shared" si="41"/>
        <v xml:space="preserve">, </v>
      </c>
      <c r="L437" s="51">
        <f t="shared" si="43"/>
        <v>7</v>
      </c>
      <c r="M437" s="51">
        <f t="shared" si="44"/>
        <v>7</v>
      </c>
      <c r="N437" s="51" t="str">
        <f t="shared" si="45"/>
        <v xml:space="preserve"> months</v>
      </c>
      <c r="O437" s="52" t="str">
        <f t="shared" si="46"/>
        <v>7 years, 7 months</v>
      </c>
    </row>
    <row r="438" spans="8:15" x14ac:dyDescent="0.25">
      <c r="H438" s="49">
        <v>395</v>
      </c>
      <c r="I438" s="51">
        <f t="shared" si="42"/>
        <v>7</v>
      </c>
      <c r="J438" s="51" t="str">
        <f t="shared" si="40"/>
        <v xml:space="preserve"> years</v>
      </c>
      <c r="K438" s="51" t="str">
        <f t="shared" si="41"/>
        <v xml:space="preserve">, </v>
      </c>
      <c r="L438" s="51">
        <f t="shared" si="43"/>
        <v>8</v>
      </c>
      <c r="M438" s="51">
        <f t="shared" si="44"/>
        <v>8</v>
      </c>
      <c r="N438" s="51" t="str">
        <f t="shared" si="45"/>
        <v xml:space="preserve"> months</v>
      </c>
      <c r="O438" s="52" t="str">
        <f t="shared" si="46"/>
        <v>7 years, 8 months</v>
      </c>
    </row>
    <row r="439" spans="8:15" x14ac:dyDescent="0.25">
      <c r="H439" s="49">
        <v>396</v>
      </c>
      <c r="I439" s="51">
        <f t="shared" si="42"/>
        <v>7</v>
      </c>
      <c r="J439" s="51" t="str">
        <f t="shared" si="40"/>
        <v xml:space="preserve"> years</v>
      </c>
      <c r="K439" s="51" t="str">
        <f t="shared" si="41"/>
        <v xml:space="preserve">, </v>
      </c>
      <c r="L439" s="51">
        <f t="shared" si="43"/>
        <v>8</v>
      </c>
      <c r="M439" s="51">
        <f t="shared" si="44"/>
        <v>8</v>
      </c>
      <c r="N439" s="51" t="str">
        <f t="shared" si="45"/>
        <v xml:space="preserve"> months</v>
      </c>
      <c r="O439" s="52" t="str">
        <f t="shared" si="46"/>
        <v>7 years, 8 months</v>
      </c>
    </row>
    <row r="440" spans="8:15" x14ac:dyDescent="0.25">
      <c r="H440" s="49">
        <v>397</v>
      </c>
      <c r="I440" s="51">
        <f t="shared" si="42"/>
        <v>7</v>
      </c>
      <c r="J440" s="51" t="str">
        <f t="shared" si="40"/>
        <v xml:space="preserve"> years</v>
      </c>
      <c r="K440" s="51" t="str">
        <f t="shared" si="41"/>
        <v xml:space="preserve">, </v>
      </c>
      <c r="L440" s="51">
        <f t="shared" si="43"/>
        <v>8</v>
      </c>
      <c r="M440" s="51">
        <f t="shared" si="44"/>
        <v>8</v>
      </c>
      <c r="N440" s="51" t="str">
        <f t="shared" si="45"/>
        <v xml:space="preserve"> months</v>
      </c>
      <c r="O440" s="52" t="str">
        <f t="shared" si="46"/>
        <v>7 years, 8 months</v>
      </c>
    </row>
    <row r="441" spans="8:15" x14ac:dyDescent="0.25">
      <c r="H441" s="49">
        <v>398</v>
      </c>
      <c r="I441" s="51">
        <f t="shared" si="42"/>
        <v>7</v>
      </c>
      <c r="J441" s="51" t="str">
        <f t="shared" si="40"/>
        <v xml:space="preserve"> years</v>
      </c>
      <c r="K441" s="51" t="str">
        <f t="shared" si="41"/>
        <v xml:space="preserve">, </v>
      </c>
      <c r="L441" s="51">
        <f t="shared" si="43"/>
        <v>8</v>
      </c>
      <c r="M441" s="51">
        <f t="shared" si="44"/>
        <v>8</v>
      </c>
      <c r="N441" s="51" t="str">
        <f t="shared" si="45"/>
        <v xml:space="preserve"> months</v>
      </c>
      <c r="O441" s="52" t="str">
        <f t="shared" si="46"/>
        <v>7 years, 8 months</v>
      </c>
    </row>
    <row r="442" spans="8:15" x14ac:dyDescent="0.25">
      <c r="H442" s="49">
        <v>399</v>
      </c>
      <c r="I442" s="51">
        <f t="shared" si="42"/>
        <v>7</v>
      </c>
      <c r="J442" s="51" t="str">
        <f t="shared" si="40"/>
        <v xml:space="preserve"> years</v>
      </c>
      <c r="K442" s="51" t="str">
        <f t="shared" si="41"/>
        <v xml:space="preserve">, </v>
      </c>
      <c r="L442" s="51">
        <f t="shared" si="43"/>
        <v>9</v>
      </c>
      <c r="M442" s="51">
        <f t="shared" si="44"/>
        <v>9</v>
      </c>
      <c r="N442" s="51" t="str">
        <f t="shared" si="45"/>
        <v xml:space="preserve"> months</v>
      </c>
      <c r="O442" s="52" t="str">
        <f t="shared" si="46"/>
        <v>7 years, 9 months</v>
      </c>
    </row>
    <row r="443" spans="8:15" x14ac:dyDescent="0.25">
      <c r="H443" s="49">
        <v>400</v>
      </c>
      <c r="I443" s="51">
        <f t="shared" si="42"/>
        <v>7</v>
      </c>
      <c r="J443" s="51" t="str">
        <f t="shared" si="40"/>
        <v xml:space="preserve"> years</v>
      </c>
      <c r="K443" s="51" t="str">
        <f t="shared" si="41"/>
        <v xml:space="preserve">, </v>
      </c>
      <c r="L443" s="51">
        <f t="shared" si="43"/>
        <v>9</v>
      </c>
      <c r="M443" s="51">
        <f t="shared" si="44"/>
        <v>9</v>
      </c>
      <c r="N443" s="51" t="str">
        <f t="shared" si="45"/>
        <v xml:space="preserve"> months</v>
      </c>
      <c r="O443" s="52" t="str">
        <f t="shared" si="46"/>
        <v>7 years, 9 months</v>
      </c>
    </row>
    <row r="444" spans="8:15" x14ac:dyDescent="0.25">
      <c r="H444" s="49">
        <v>401</v>
      </c>
      <c r="I444" s="51">
        <f t="shared" si="42"/>
        <v>7</v>
      </c>
      <c r="J444" s="51" t="str">
        <f t="shared" si="40"/>
        <v xml:space="preserve"> years</v>
      </c>
      <c r="K444" s="51" t="str">
        <f t="shared" si="41"/>
        <v xml:space="preserve">, </v>
      </c>
      <c r="L444" s="51">
        <f t="shared" si="43"/>
        <v>9</v>
      </c>
      <c r="M444" s="51">
        <f t="shared" si="44"/>
        <v>9</v>
      </c>
      <c r="N444" s="51" t="str">
        <f t="shared" si="45"/>
        <v xml:space="preserve"> months</v>
      </c>
      <c r="O444" s="52" t="str">
        <f t="shared" si="46"/>
        <v>7 years, 9 months</v>
      </c>
    </row>
    <row r="445" spans="8:15" x14ac:dyDescent="0.25">
      <c r="H445" s="49">
        <v>402</v>
      </c>
      <c r="I445" s="51">
        <f t="shared" si="42"/>
        <v>7</v>
      </c>
      <c r="J445" s="51" t="str">
        <f t="shared" si="40"/>
        <v xml:space="preserve"> years</v>
      </c>
      <c r="K445" s="51" t="str">
        <f t="shared" si="41"/>
        <v xml:space="preserve">, </v>
      </c>
      <c r="L445" s="51">
        <f t="shared" si="43"/>
        <v>9</v>
      </c>
      <c r="M445" s="51">
        <f t="shared" si="44"/>
        <v>9</v>
      </c>
      <c r="N445" s="51" t="str">
        <f t="shared" si="45"/>
        <v xml:space="preserve"> months</v>
      </c>
      <c r="O445" s="52" t="str">
        <f t="shared" si="46"/>
        <v>7 years, 9 months</v>
      </c>
    </row>
    <row r="446" spans="8:15" x14ac:dyDescent="0.25">
      <c r="H446" s="49">
        <v>403</v>
      </c>
      <c r="I446" s="51">
        <f t="shared" si="42"/>
        <v>7</v>
      </c>
      <c r="J446" s="51" t="str">
        <f t="shared" si="40"/>
        <v xml:space="preserve"> years</v>
      </c>
      <c r="K446" s="51" t="str">
        <f t="shared" si="41"/>
        <v xml:space="preserve">, </v>
      </c>
      <c r="L446" s="51">
        <f t="shared" si="43"/>
        <v>9</v>
      </c>
      <c r="M446" s="51">
        <f t="shared" si="44"/>
        <v>9</v>
      </c>
      <c r="N446" s="51" t="str">
        <f t="shared" si="45"/>
        <v xml:space="preserve"> months</v>
      </c>
      <c r="O446" s="52" t="str">
        <f t="shared" si="46"/>
        <v>7 years, 9 months</v>
      </c>
    </row>
    <row r="447" spans="8:15" x14ac:dyDescent="0.25">
      <c r="H447" s="49">
        <v>404</v>
      </c>
      <c r="I447" s="51">
        <f t="shared" si="42"/>
        <v>7</v>
      </c>
      <c r="J447" s="51" t="str">
        <f t="shared" si="40"/>
        <v xml:space="preserve"> years</v>
      </c>
      <c r="K447" s="51" t="str">
        <f t="shared" si="41"/>
        <v xml:space="preserve">, </v>
      </c>
      <c r="L447" s="51">
        <f t="shared" si="43"/>
        <v>10</v>
      </c>
      <c r="M447" s="51">
        <f t="shared" si="44"/>
        <v>10</v>
      </c>
      <c r="N447" s="51" t="str">
        <f t="shared" si="45"/>
        <v xml:space="preserve"> months</v>
      </c>
      <c r="O447" s="52" t="str">
        <f t="shared" si="46"/>
        <v>7 years, 10 months</v>
      </c>
    </row>
    <row r="448" spans="8:15" x14ac:dyDescent="0.25">
      <c r="H448" s="49">
        <v>405</v>
      </c>
      <c r="I448" s="51">
        <f t="shared" si="42"/>
        <v>7</v>
      </c>
      <c r="J448" s="51" t="str">
        <f t="shared" si="40"/>
        <v xml:space="preserve"> years</v>
      </c>
      <c r="K448" s="51" t="str">
        <f t="shared" si="41"/>
        <v xml:space="preserve">, </v>
      </c>
      <c r="L448" s="51">
        <f t="shared" si="43"/>
        <v>10</v>
      </c>
      <c r="M448" s="51">
        <f t="shared" si="44"/>
        <v>10</v>
      </c>
      <c r="N448" s="51" t="str">
        <f t="shared" si="45"/>
        <v xml:space="preserve"> months</v>
      </c>
      <c r="O448" s="52" t="str">
        <f t="shared" si="46"/>
        <v>7 years, 10 months</v>
      </c>
    </row>
    <row r="449" spans="8:15" x14ac:dyDescent="0.25">
      <c r="H449" s="49">
        <v>406</v>
      </c>
      <c r="I449" s="51">
        <f t="shared" si="42"/>
        <v>7</v>
      </c>
      <c r="J449" s="51" t="str">
        <f t="shared" si="40"/>
        <v xml:space="preserve"> years</v>
      </c>
      <c r="K449" s="51" t="str">
        <f t="shared" si="41"/>
        <v xml:space="preserve">, </v>
      </c>
      <c r="L449" s="51">
        <f t="shared" si="43"/>
        <v>10</v>
      </c>
      <c r="M449" s="51">
        <f t="shared" si="44"/>
        <v>10</v>
      </c>
      <c r="N449" s="51" t="str">
        <f t="shared" si="45"/>
        <v xml:space="preserve"> months</v>
      </c>
      <c r="O449" s="52" t="str">
        <f t="shared" si="46"/>
        <v>7 years, 10 months</v>
      </c>
    </row>
    <row r="450" spans="8:15" x14ac:dyDescent="0.25">
      <c r="H450" s="49">
        <v>407</v>
      </c>
      <c r="I450" s="51">
        <f t="shared" si="42"/>
        <v>7</v>
      </c>
      <c r="J450" s="51" t="str">
        <f t="shared" si="40"/>
        <v xml:space="preserve"> years</v>
      </c>
      <c r="K450" s="51" t="str">
        <f t="shared" si="41"/>
        <v xml:space="preserve">, </v>
      </c>
      <c r="L450" s="51">
        <f t="shared" si="43"/>
        <v>10</v>
      </c>
      <c r="M450" s="51">
        <f t="shared" si="44"/>
        <v>10</v>
      </c>
      <c r="N450" s="51" t="str">
        <f t="shared" si="45"/>
        <v xml:space="preserve"> months</v>
      </c>
      <c r="O450" s="52" t="str">
        <f t="shared" si="46"/>
        <v>7 years, 10 months</v>
      </c>
    </row>
    <row r="451" spans="8:15" x14ac:dyDescent="0.25">
      <c r="H451" s="49">
        <v>408</v>
      </c>
      <c r="I451" s="51">
        <f t="shared" si="42"/>
        <v>7</v>
      </c>
      <c r="J451" s="51" t="str">
        <f t="shared" si="40"/>
        <v xml:space="preserve"> years</v>
      </c>
      <c r="K451" s="51" t="str">
        <f t="shared" si="41"/>
        <v xml:space="preserve">, </v>
      </c>
      <c r="L451" s="51">
        <f t="shared" si="43"/>
        <v>11</v>
      </c>
      <c r="M451" s="51">
        <f t="shared" si="44"/>
        <v>11</v>
      </c>
      <c r="N451" s="51" t="str">
        <f t="shared" si="45"/>
        <v xml:space="preserve"> months</v>
      </c>
      <c r="O451" s="52" t="str">
        <f t="shared" si="46"/>
        <v>7 years, 11 months</v>
      </c>
    </row>
    <row r="452" spans="8:15" x14ac:dyDescent="0.25">
      <c r="H452" s="49">
        <v>409</v>
      </c>
      <c r="I452" s="51">
        <f t="shared" si="42"/>
        <v>7</v>
      </c>
      <c r="J452" s="51" t="str">
        <f t="shared" si="40"/>
        <v xml:space="preserve"> years</v>
      </c>
      <c r="K452" s="51" t="str">
        <f t="shared" si="41"/>
        <v xml:space="preserve">, </v>
      </c>
      <c r="L452" s="51">
        <f t="shared" si="43"/>
        <v>11</v>
      </c>
      <c r="M452" s="51">
        <f t="shared" si="44"/>
        <v>11</v>
      </c>
      <c r="N452" s="51" t="str">
        <f t="shared" si="45"/>
        <v xml:space="preserve"> months</v>
      </c>
      <c r="O452" s="52" t="str">
        <f t="shared" si="46"/>
        <v>7 years, 11 months</v>
      </c>
    </row>
    <row r="453" spans="8:15" x14ac:dyDescent="0.25">
      <c r="H453" s="49">
        <v>410</v>
      </c>
      <c r="I453" s="51">
        <f t="shared" si="42"/>
        <v>7</v>
      </c>
      <c r="J453" s="51" t="str">
        <f t="shared" si="40"/>
        <v xml:space="preserve"> years</v>
      </c>
      <c r="K453" s="51" t="str">
        <f t="shared" si="41"/>
        <v xml:space="preserve">, </v>
      </c>
      <c r="L453" s="51">
        <f t="shared" si="43"/>
        <v>11</v>
      </c>
      <c r="M453" s="51">
        <f t="shared" si="44"/>
        <v>11</v>
      </c>
      <c r="N453" s="51" t="str">
        <f t="shared" si="45"/>
        <v xml:space="preserve"> months</v>
      </c>
      <c r="O453" s="52" t="str">
        <f t="shared" si="46"/>
        <v>7 years, 11 months</v>
      </c>
    </row>
    <row r="454" spans="8:15" x14ac:dyDescent="0.25">
      <c r="H454" s="49">
        <v>411</v>
      </c>
      <c r="I454" s="51">
        <f t="shared" si="42"/>
        <v>7</v>
      </c>
      <c r="J454" s="51" t="str">
        <f t="shared" si="40"/>
        <v xml:space="preserve"> years</v>
      </c>
      <c r="K454" s="51" t="str">
        <f t="shared" si="41"/>
        <v xml:space="preserve">, </v>
      </c>
      <c r="L454" s="51">
        <f t="shared" si="43"/>
        <v>11</v>
      </c>
      <c r="M454" s="51">
        <f t="shared" si="44"/>
        <v>11</v>
      </c>
      <c r="N454" s="51" t="str">
        <f t="shared" si="45"/>
        <v xml:space="preserve"> months</v>
      </c>
      <c r="O454" s="52" t="str">
        <f t="shared" si="46"/>
        <v>7 years, 11 months</v>
      </c>
    </row>
    <row r="455" spans="8:15" x14ac:dyDescent="0.25">
      <c r="H455" s="49">
        <v>412</v>
      </c>
      <c r="I455" s="51">
        <f t="shared" si="42"/>
        <v>8</v>
      </c>
      <c r="J455" s="51" t="str">
        <f t="shared" si="40"/>
        <v xml:space="preserve"> years</v>
      </c>
      <c r="K455" s="51" t="str">
        <f t="shared" si="41"/>
        <v/>
      </c>
      <c r="L455" s="51">
        <f t="shared" si="43"/>
        <v>12</v>
      </c>
      <c r="M455" s="51" t="str">
        <f t="shared" si="44"/>
        <v/>
      </c>
      <c r="N455" s="51" t="str">
        <f t="shared" si="45"/>
        <v/>
      </c>
      <c r="O455" s="52" t="str">
        <f t="shared" si="46"/>
        <v>8 years</v>
      </c>
    </row>
    <row r="456" spans="8:15" x14ac:dyDescent="0.25">
      <c r="H456" s="49">
        <v>413</v>
      </c>
      <c r="I456" s="51">
        <f t="shared" si="42"/>
        <v>8</v>
      </c>
      <c r="J456" s="51" t="str">
        <f t="shared" si="40"/>
        <v xml:space="preserve"> years</v>
      </c>
      <c r="K456" s="51" t="str">
        <f t="shared" si="41"/>
        <v/>
      </c>
      <c r="L456" s="51">
        <f t="shared" si="43"/>
        <v>12</v>
      </c>
      <c r="M456" s="51" t="str">
        <f t="shared" si="44"/>
        <v/>
      </c>
      <c r="N456" s="51" t="str">
        <f t="shared" si="45"/>
        <v/>
      </c>
      <c r="O456" s="52" t="str">
        <f t="shared" si="46"/>
        <v>8 years</v>
      </c>
    </row>
    <row r="457" spans="8:15" x14ac:dyDescent="0.25">
      <c r="H457" s="49">
        <v>414</v>
      </c>
      <c r="I457" s="51">
        <f t="shared" si="42"/>
        <v>8</v>
      </c>
      <c r="J457" s="51" t="str">
        <f t="shared" si="40"/>
        <v xml:space="preserve"> years</v>
      </c>
      <c r="K457" s="51" t="str">
        <f t="shared" si="41"/>
        <v/>
      </c>
      <c r="L457" s="51">
        <f t="shared" si="43"/>
        <v>12</v>
      </c>
      <c r="M457" s="51" t="str">
        <f t="shared" si="44"/>
        <v/>
      </c>
      <c r="N457" s="51" t="str">
        <f t="shared" si="45"/>
        <v/>
      </c>
      <c r="O457" s="52" t="str">
        <f t="shared" si="46"/>
        <v>8 years</v>
      </c>
    </row>
    <row r="458" spans="8:15" x14ac:dyDescent="0.25">
      <c r="H458" s="49">
        <v>415</v>
      </c>
      <c r="I458" s="51">
        <f t="shared" si="42"/>
        <v>8</v>
      </c>
      <c r="J458" s="51" t="str">
        <f t="shared" si="40"/>
        <v xml:space="preserve"> years</v>
      </c>
      <c r="K458" s="51" t="str">
        <f t="shared" si="41"/>
        <v/>
      </c>
      <c r="L458" s="51">
        <f t="shared" si="43"/>
        <v>12</v>
      </c>
      <c r="M458" s="51" t="str">
        <f t="shared" si="44"/>
        <v/>
      </c>
      <c r="N458" s="51" t="str">
        <f t="shared" si="45"/>
        <v/>
      </c>
      <c r="O458" s="52" t="str">
        <f t="shared" si="46"/>
        <v>8 years</v>
      </c>
    </row>
    <row r="459" spans="8:15" x14ac:dyDescent="0.25">
      <c r="H459" s="49">
        <v>416</v>
      </c>
      <c r="I459" s="51">
        <f t="shared" si="42"/>
        <v>8</v>
      </c>
      <c r="J459" s="51" t="str">
        <f t="shared" si="40"/>
        <v xml:space="preserve"> years</v>
      </c>
      <c r="K459" s="51" t="str">
        <f t="shared" si="41"/>
        <v/>
      </c>
      <c r="L459" s="51">
        <f t="shared" si="43"/>
        <v>0</v>
      </c>
      <c r="M459" s="51" t="str">
        <f t="shared" si="44"/>
        <v/>
      </c>
      <c r="N459" s="51" t="str">
        <f t="shared" si="45"/>
        <v/>
      </c>
      <c r="O459" s="52" t="str">
        <f t="shared" si="46"/>
        <v>8 years</v>
      </c>
    </row>
    <row r="460" spans="8:15" x14ac:dyDescent="0.25">
      <c r="H460" s="49">
        <v>417</v>
      </c>
      <c r="I460" s="51">
        <f t="shared" si="42"/>
        <v>8</v>
      </c>
      <c r="J460" s="51" t="str">
        <f t="shared" si="40"/>
        <v xml:space="preserve"> years</v>
      </c>
      <c r="K460" s="51" t="str">
        <f t="shared" si="41"/>
        <v xml:space="preserve">, </v>
      </c>
      <c r="L460" s="51">
        <f t="shared" si="43"/>
        <v>1</v>
      </c>
      <c r="M460" s="51">
        <f t="shared" si="44"/>
        <v>1</v>
      </c>
      <c r="N460" s="51" t="str">
        <f t="shared" si="45"/>
        <v xml:space="preserve"> month</v>
      </c>
      <c r="O460" s="52" t="str">
        <f t="shared" si="46"/>
        <v>8 years, 1 month</v>
      </c>
    </row>
    <row r="461" spans="8:15" x14ac:dyDescent="0.25">
      <c r="H461" s="49">
        <v>418</v>
      </c>
      <c r="I461" s="51">
        <f t="shared" si="42"/>
        <v>8</v>
      </c>
      <c r="J461" s="51" t="str">
        <f t="shared" si="40"/>
        <v xml:space="preserve"> years</v>
      </c>
      <c r="K461" s="51" t="str">
        <f t="shared" si="41"/>
        <v xml:space="preserve">, </v>
      </c>
      <c r="L461" s="51">
        <f t="shared" si="43"/>
        <v>1</v>
      </c>
      <c r="M461" s="51">
        <f t="shared" si="44"/>
        <v>1</v>
      </c>
      <c r="N461" s="51" t="str">
        <f t="shared" si="45"/>
        <v xml:space="preserve"> month</v>
      </c>
      <c r="O461" s="52" t="str">
        <f t="shared" si="46"/>
        <v>8 years, 1 month</v>
      </c>
    </row>
    <row r="462" spans="8:15" x14ac:dyDescent="0.25">
      <c r="H462" s="49">
        <v>419</v>
      </c>
      <c r="I462" s="51">
        <f t="shared" si="42"/>
        <v>8</v>
      </c>
      <c r="J462" s="51" t="str">
        <f t="shared" si="40"/>
        <v xml:space="preserve"> years</v>
      </c>
      <c r="K462" s="51" t="str">
        <f t="shared" si="41"/>
        <v xml:space="preserve">, </v>
      </c>
      <c r="L462" s="51">
        <f t="shared" si="43"/>
        <v>1</v>
      </c>
      <c r="M462" s="51">
        <f t="shared" si="44"/>
        <v>1</v>
      </c>
      <c r="N462" s="51" t="str">
        <f t="shared" si="45"/>
        <v xml:space="preserve"> month</v>
      </c>
      <c r="O462" s="52" t="str">
        <f t="shared" si="46"/>
        <v>8 years, 1 month</v>
      </c>
    </row>
    <row r="463" spans="8:15" x14ac:dyDescent="0.25">
      <c r="H463" s="49">
        <v>420</v>
      </c>
      <c r="I463" s="51">
        <f t="shared" si="42"/>
        <v>8</v>
      </c>
      <c r="J463" s="51" t="str">
        <f t="shared" si="40"/>
        <v xml:space="preserve"> years</v>
      </c>
      <c r="K463" s="51" t="str">
        <f t="shared" si="41"/>
        <v xml:space="preserve">, </v>
      </c>
      <c r="L463" s="51">
        <f t="shared" si="43"/>
        <v>1</v>
      </c>
      <c r="M463" s="51">
        <f t="shared" si="44"/>
        <v>1</v>
      </c>
      <c r="N463" s="51" t="str">
        <f t="shared" si="45"/>
        <v xml:space="preserve"> month</v>
      </c>
      <c r="O463" s="52" t="str">
        <f t="shared" si="46"/>
        <v>8 years, 1 month</v>
      </c>
    </row>
    <row r="464" spans="8:15" x14ac:dyDescent="0.25">
      <c r="H464" s="49">
        <v>421</v>
      </c>
      <c r="I464" s="51">
        <f t="shared" si="42"/>
        <v>8</v>
      </c>
      <c r="J464" s="51" t="str">
        <f t="shared" si="40"/>
        <v xml:space="preserve"> years</v>
      </c>
      <c r="K464" s="51" t="str">
        <f t="shared" si="41"/>
        <v xml:space="preserve">, </v>
      </c>
      <c r="L464" s="51">
        <f t="shared" si="43"/>
        <v>2</v>
      </c>
      <c r="M464" s="51">
        <f t="shared" si="44"/>
        <v>2</v>
      </c>
      <c r="N464" s="51" t="str">
        <f t="shared" si="45"/>
        <v xml:space="preserve"> months</v>
      </c>
      <c r="O464" s="52" t="str">
        <f t="shared" si="46"/>
        <v>8 years, 2 months</v>
      </c>
    </row>
    <row r="465" spans="8:15" x14ac:dyDescent="0.25">
      <c r="H465" s="49">
        <v>422</v>
      </c>
      <c r="I465" s="51">
        <f t="shared" si="42"/>
        <v>8</v>
      </c>
      <c r="J465" s="51" t="str">
        <f t="shared" si="40"/>
        <v xml:space="preserve"> years</v>
      </c>
      <c r="K465" s="51" t="str">
        <f t="shared" si="41"/>
        <v xml:space="preserve">, </v>
      </c>
      <c r="L465" s="51">
        <f t="shared" si="43"/>
        <v>2</v>
      </c>
      <c r="M465" s="51">
        <f t="shared" si="44"/>
        <v>2</v>
      </c>
      <c r="N465" s="51" t="str">
        <f t="shared" si="45"/>
        <v xml:space="preserve"> months</v>
      </c>
      <c r="O465" s="52" t="str">
        <f t="shared" si="46"/>
        <v>8 years, 2 months</v>
      </c>
    </row>
    <row r="466" spans="8:15" x14ac:dyDescent="0.25">
      <c r="H466" s="49">
        <v>423</v>
      </c>
      <c r="I466" s="51">
        <f t="shared" si="42"/>
        <v>8</v>
      </c>
      <c r="J466" s="51" t="str">
        <f t="shared" si="40"/>
        <v xml:space="preserve"> years</v>
      </c>
      <c r="K466" s="51" t="str">
        <f t="shared" si="41"/>
        <v xml:space="preserve">, </v>
      </c>
      <c r="L466" s="51">
        <f t="shared" si="43"/>
        <v>2</v>
      </c>
      <c r="M466" s="51">
        <f t="shared" si="44"/>
        <v>2</v>
      </c>
      <c r="N466" s="51" t="str">
        <f t="shared" si="45"/>
        <v xml:space="preserve"> months</v>
      </c>
      <c r="O466" s="52" t="str">
        <f t="shared" si="46"/>
        <v>8 years, 2 months</v>
      </c>
    </row>
    <row r="467" spans="8:15" x14ac:dyDescent="0.25">
      <c r="H467" s="49">
        <v>424</v>
      </c>
      <c r="I467" s="51">
        <f t="shared" si="42"/>
        <v>8</v>
      </c>
      <c r="J467" s="51" t="str">
        <f t="shared" si="40"/>
        <v xml:space="preserve"> years</v>
      </c>
      <c r="K467" s="51" t="str">
        <f t="shared" si="41"/>
        <v xml:space="preserve">, </v>
      </c>
      <c r="L467" s="51">
        <f t="shared" si="43"/>
        <v>2</v>
      </c>
      <c r="M467" s="51">
        <f t="shared" si="44"/>
        <v>2</v>
      </c>
      <c r="N467" s="51" t="str">
        <f t="shared" si="45"/>
        <v xml:space="preserve"> months</v>
      </c>
      <c r="O467" s="52" t="str">
        <f t="shared" si="46"/>
        <v>8 years, 2 months</v>
      </c>
    </row>
    <row r="468" spans="8:15" x14ac:dyDescent="0.25">
      <c r="H468" s="49">
        <v>425</v>
      </c>
      <c r="I468" s="51">
        <f t="shared" si="42"/>
        <v>8</v>
      </c>
      <c r="J468" s="51" t="str">
        <f t="shared" si="40"/>
        <v xml:space="preserve"> years</v>
      </c>
      <c r="K468" s="51" t="str">
        <f t="shared" si="41"/>
        <v xml:space="preserve">, </v>
      </c>
      <c r="L468" s="51">
        <f t="shared" si="43"/>
        <v>3</v>
      </c>
      <c r="M468" s="51">
        <f t="shared" si="44"/>
        <v>3</v>
      </c>
      <c r="N468" s="51" t="str">
        <f t="shared" si="45"/>
        <v xml:space="preserve"> months</v>
      </c>
      <c r="O468" s="52" t="str">
        <f t="shared" si="46"/>
        <v>8 years, 3 months</v>
      </c>
    </row>
    <row r="469" spans="8:15" x14ac:dyDescent="0.25">
      <c r="H469" s="49">
        <v>426</v>
      </c>
      <c r="I469" s="51">
        <f t="shared" si="42"/>
        <v>8</v>
      </c>
      <c r="J469" s="51" t="str">
        <f t="shared" si="40"/>
        <v xml:space="preserve"> years</v>
      </c>
      <c r="K469" s="51" t="str">
        <f t="shared" si="41"/>
        <v xml:space="preserve">, </v>
      </c>
      <c r="L469" s="51">
        <f t="shared" si="43"/>
        <v>3</v>
      </c>
      <c r="M469" s="51">
        <f t="shared" si="44"/>
        <v>3</v>
      </c>
      <c r="N469" s="51" t="str">
        <f t="shared" si="45"/>
        <v xml:space="preserve"> months</v>
      </c>
      <c r="O469" s="52" t="str">
        <f t="shared" si="46"/>
        <v>8 years, 3 months</v>
      </c>
    </row>
    <row r="470" spans="8:15" x14ac:dyDescent="0.25">
      <c r="H470" s="49">
        <v>427</v>
      </c>
      <c r="I470" s="51">
        <f t="shared" si="42"/>
        <v>8</v>
      </c>
      <c r="J470" s="51" t="str">
        <f t="shared" si="40"/>
        <v xml:space="preserve"> years</v>
      </c>
      <c r="K470" s="51" t="str">
        <f t="shared" si="41"/>
        <v xml:space="preserve">, </v>
      </c>
      <c r="L470" s="51">
        <f t="shared" si="43"/>
        <v>3</v>
      </c>
      <c r="M470" s="51">
        <f t="shared" si="44"/>
        <v>3</v>
      </c>
      <c r="N470" s="51" t="str">
        <f t="shared" si="45"/>
        <v xml:space="preserve"> months</v>
      </c>
      <c r="O470" s="52" t="str">
        <f t="shared" si="46"/>
        <v>8 years, 3 months</v>
      </c>
    </row>
    <row r="471" spans="8:15" x14ac:dyDescent="0.25">
      <c r="H471" s="49">
        <v>428</v>
      </c>
      <c r="I471" s="51">
        <f t="shared" si="42"/>
        <v>8</v>
      </c>
      <c r="J471" s="51" t="str">
        <f t="shared" si="40"/>
        <v xml:space="preserve"> years</v>
      </c>
      <c r="K471" s="51" t="str">
        <f t="shared" si="41"/>
        <v xml:space="preserve">, </v>
      </c>
      <c r="L471" s="51">
        <f t="shared" si="43"/>
        <v>3</v>
      </c>
      <c r="M471" s="51">
        <f t="shared" si="44"/>
        <v>3</v>
      </c>
      <c r="N471" s="51" t="str">
        <f t="shared" si="45"/>
        <v xml:space="preserve"> months</v>
      </c>
      <c r="O471" s="52" t="str">
        <f t="shared" si="46"/>
        <v>8 years, 3 months</v>
      </c>
    </row>
    <row r="472" spans="8:15" x14ac:dyDescent="0.25">
      <c r="H472" s="49">
        <v>429</v>
      </c>
      <c r="I472" s="51">
        <f t="shared" si="42"/>
        <v>8</v>
      </c>
      <c r="J472" s="51" t="str">
        <f t="shared" si="40"/>
        <v xml:space="preserve"> years</v>
      </c>
      <c r="K472" s="51" t="str">
        <f t="shared" si="41"/>
        <v xml:space="preserve">, </v>
      </c>
      <c r="L472" s="51">
        <f t="shared" si="43"/>
        <v>3</v>
      </c>
      <c r="M472" s="51">
        <f t="shared" si="44"/>
        <v>3</v>
      </c>
      <c r="N472" s="51" t="str">
        <f t="shared" si="45"/>
        <v xml:space="preserve"> months</v>
      </c>
      <c r="O472" s="52" t="str">
        <f t="shared" si="46"/>
        <v>8 years, 3 months</v>
      </c>
    </row>
    <row r="473" spans="8:15" x14ac:dyDescent="0.25">
      <c r="H473" s="49">
        <v>430</v>
      </c>
      <c r="I473" s="51">
        <f t="shared" si="42"/>
        <v>8</v>
      </c>
      <c r="J473" s="51" t="str">
        <f t="shared" si="40"/>
        <v xml:space="preserve"> years</v>
      </c>
      <c r="K473" s="51" t="str">
        <f t="shared" si="41"/>
        <v xml:space="preserve">, </v>
      </c>
      <c r="L473" s="51">
        <f t="shared" si="43"/>
        <v>4</v>
      </c>
      <c r="M473" s="51">
        <f t="shared" si="44"/>
        <v>4</v>
      </c>
      <c r="N473" s="51" t="str">
        <f t="shared" si="45"/>
        <v xml:space="preserve"> months</v>
      </c>
      <c r="O473" s="52" t="str">
        <f t="shared" si="46"/>
        <v>8 years, 4 months</v>
      </c>
    </row>
    <row r="474" spans="8:15" x14ac:dyDescent="0.25">
      <c r="H474" s="49">
        <v>431</v>
      </c>
      <c r="I474" s="51">
        <f t="shared" si="42"/>
        <v>8</v>
      </c>
      <c r="J474" s="51" t="str">
        <f t="shared" si="40"/>
        <v xml:space="preserve"> years</v>
      </c>
      <c r="K474" s="51" t="str">
        <f t="shared" si="41"/>
        <v xml:space="preserve">, </v>
      </c>
      <c r="L474" s="51">
        <f t="shared" si="43"/>
        <v>4</v>
      </c>
      <c r="M474" s="51">
        <f t="shared" si="44"/>
        <v>4</v>
      </c>
      <c r="N474" s="51" t="str">
        <f t="shared" si="45"/>
        <v xml:space="preserve"> months</v>
      </c>
      <c r="O474" s="52" t="str">
        <f t="shared" si="46"/>
        <v>8 years, 4 months</v>
      </c>
    </row>
    <row r="475" spans="8:15" x14ac:dyDescent="0.25">
      <c r="H475" s="49">
        <v>432</v>
      </c>
      <c r="I475" s="51">
        <f t="shared" si="42"/>
        <v>8</v>
      </c>
      <c r="J475" s="51" t="str">
        <f t="shared" si="40"/>
        <v xml:space="preserve"> years</v>
      </c>
      <c r="K475" s="51" t="str">
        <f t="shared" si="41"/>
        <v xml:space="preserve">, </v>
      </c>
      <c r="L475" s="51">
        <f t="shared" si="43"/>
        <v>4</v>
      </c>
      <c r="M475" s="51">
        <f t="shared" si="44"/>
        <v>4</v>
      </c>
      <c r="N475" s="51" t="str">
        <f t="shared" si="45"/>
        <v xml:space="preserve"> months</v>
      </c>
      <c r="O475" s="52" t="str">
        <f t="shared" si="46"/>
        <v>8 years, 4 months</v>
      </c>
    </row>
    <row r="476" spans="8:15" x14ac:dyDescent="0.25">
      <c r="H476" s="49">
        <v>433</v>
      </c>
      <c r="I476" s="51">
        <f t="shared" si="42"/>
        <v>8</v>
      </c>
      <c r="J476" s="51" t="str">
        <f t="shared" ref="J476:J539" si="47">IF(I476=1," year"," years")</f>
        <v xml:space="preserve"> years</v>
      </c>
      <c r="K476" s="51" t="str">
        <f t="shared" ref="K476:K539" si="48">IF(OR(L476=12,L476=0),"",", ")</f>
        <v xml:space="preserve">, </v>
      </c>
      <c r="L476" s="51">
        <f t="shared" si="43"/>
        <v>4</v>
      </c>
      <c r="M476" s="51">
        <f t="shared" si="44"/>
        <v>4</v>
      </c>
      <c r="N476" s="51" t="str">
        <f t="shared" si="45"/>
        <v xml:space="preserve"> months</v>
      </c>
      <c r="O476" s="52" t="str">
        <f t="shared" si="46"/>
        <v>8 years, 4 months</v>
      </c>
    </row>
    <row r="477" spans="8:15" x14ac:dyDescent="0.25">
      <c r="H477" s="49">
        <v>434</v>
      </c>
      <c r="I477" s="51">
        <f t="shared" si="42"/>
        <v>8</v>
      </c>
      <c r="J477" s="51" t="str">
        <f t="shared" si="47"/>
        <v xml:space="preserve"> years</v>
      </c>
      <c r="K477" s="51" t="str">
        <f t="shared" si="48"/>
        <v xml:space="preserve">, </v>
      </c>
      <c r="L477" s="51">
        <f t="shared" si="43"/>
        <v>5</v>
      </c>
      <c r="M477" s="51">
        <f t="shared" si="44"/>
        <v>5</v>
      </c>
      <c r="N477" s="51" t="str">
        <f t="shared" si="45"/>
        <v xml:space="preserve"> months</v>
      </c>
      <c r="O477" s="52" t="str">
        <f t="shared" si="46"/>
        <v>8 years, 5 months</v>
      </c>
    </row>
    <row r="478" spans="8:15" x14ac:dyDescent="0.25">
      <c r="H478" s="49">
        <v>435</v>
      </c>
      <c r="I478" s="51">
        <f t="shared" si="42"/>
        <v>8</v>
      </c>
      <c r="J478" s="51" t="str">
        <f t="shared" si="47"/>
        <v xml:space="preserve"> years</v>
      </c>
      <c r="K478" s="51" t="str">
        <f t="shared" si="48"/>
        <v xml:space="preserve">, </v>
      </c>
      <c r="L478" s="51">
        <f t="shared" si="43"/>
        <v>5</v>
      </c>
      <c r="M478" s="51">
        <f t="shared" si="44"/>
        <v>5</v>
      </c>
      <c r="N478" s="51" t="str">
        <f t="shared" si="45"/>
        <v xml:space="preserve"> months</v>
      </c>
      <c r="O478" s="52" t="str">
        <f t="shared" si="46"/>
        <v>8 years, 5 months</v>
      </c>
    </row>
    <row r="479" spans="8:15" x14ac:dyDescent="0.25">
      <c r="H479" s="49">
        <v>436</v>
      </c>
      <c r="I479" s="51">
        <f t="shared" si="42"/>
        <v>8</v>
      </c>
      <c r="J479" s="51" t="str">
        <f t="shared" si="47"/>
        <v xml:space="preserve"> years</v>
      </c>
      <c r="K479" s="51" t="str">
        <f t="shared" si="48"/>
        <v xml:space="preserve">, </v>
      </c>
      <c r="L479" s="51">
        <f t="shared" si="43"/>
        <v>5</v>
      </c>
      <c r="M479" s="51">
        <f t="shared" si="44"/>
        <v>5</v>
      </c>
      <c r="N479" s="51" t="str">
        <f t="shared" si="45"/>
        <v xml:space="preserve"> months</v>
      </c>
      <c r="O479" s="52" t="str">
        <f t="shared" si="46"/>
        <v>8 years, 5 months</v>
      </c>
    </row>
    <row r="480" spans="8:15" x14ac:dyDescent="0.25">
      <c r="H480" s="49">
        <v>437</v>
      </c>
      <c r="I480" s="51">
        <f t="shared" ref="I480:I543" si="49">IF(INT(H480/52)=0,"",INT(H480/52))+IF(L480=12,1,0)</f>
        <v>8</v>
      </c>
      <c r="J480" s="51" t="str">
        <f t="shared" si="47"/>
        <v xml:space="preserve"> years</v>
      </c>
      <c r="K480" s="51" t="str">
        <f t="shared" si="48"/>
        <v xml:space="preserve">, </v>
      </c>
      <c r="L480" s="51">
        <f t="shared" si="43"/>
        <v>5</v>
      </c>
      <c r="M480" s="51">
        <f t="shared" si="44"/>
        <v>5</v>
      </c>
      <c r="N480" s="51" t="str">
        <f t="shared" si="45"/>
        <v xml:space="preserve"> months</v>
      </c>
      <c r="O480" s="52" t="str">
        <f t="shared" si="46"/>
        <v>8 years, 5 months</v>
      </c>
    </row>
    <row r="481" spans="8:15" x14ac:dyDescent="0.25">
      <c r="H481" s="49">
        <v>438</v>
      </c>
      <c r="I481" s="51">
        <f t="shared" si="49"/>
        <v>8</v>
      </c>
      <c r="J481" s="51" t="str">
        <f t="shared" si="47"/>
        <v xml:space="preserve"> years</v>
      </c>
      <c r="K481" s="51" t="str">
        <f t="shared" si="48"/>
        <v xml:space="preserve">, </v>
      </c>
      <c r="L481" s="51">
        <f t="shared" si="43"/>
        <v>6</v>
      </c>
      <c r="M481" s="51">
        <f t="shared" si="44"/>
        <v>6</v>
      </c>
      <c r="N481" s="51" t="str">
        <f t="shared" si="45"/>
        <v xml:space="preserve"> months</v>
      </c>
      <c r="O481" s="52" t="str">
        <f t="shared" si="46"/>
        <v>8 years, 6 months</v>
      </c>
    </row>
    <row r="482" spans="8:15" x14ac:dyDescent="0.25">
      <c r="H482" s="49">
        <v>439</v>
      </c>
      <c r="I482" s="51">
        <f t="shared" si="49"/>
        <v>8</v>
      </c>
      <c r="J482" s="51" t="str">
        <f t="shared" si="47"/>
        <v xml:space="preserve"> years</v>
      </c>
      <c r="K482" s="51" t="str">
        <f t="shared" si="48"/>
        <v xml:space="preserve">, </v>
      </c>
      <c r="L482" s="51">
        <f t="shared" si="43"/>
        <v>6</v>
      </c>
      <c r="M482" s="51">
        <f t="shared" si="44"/>
        <v>6</v>
      </c>
      <c r="N482" s="51" t="str">
        <f t="shared" si="45"/>
        <v xml:space="preserve"> months</v>
      </c>
      <c r="O482" s="52" t="str">
        <f t="shared" si="46"/>
        <v>8 years, 6 months</v>
      </c>
    </row>
    <row r="483" spans="8:15" x14ac:dyDescent="0.25">
      <c r="H483" s="49">
        <v>440</v>
      </c>
      <c r="I483" s="51">
        <f t="shared" si="49"/>
        <v>8</v>
      </c>
      <c r="J483" s="51" t="str">
        <f t="shared" si="47"/>
        <v xml:space="preserve"> years</v>
      </c>
      <c r="K483" s="51" t="str">
        <f t="shared" si="48"/>
        <v xml:space="preserve">, </v>
      </c>
      <c r="L483" s="51">
        <f t="shared" si="43"/>
        <v>6</v>
      </c>
      <c r="M483" s="51">
        <f t="shared" si="44"/>
        <v>6</v>
      </c>
      <c r="N483" s="51" t="str">
        <f t="shared" si="45"/>
        <v xml:space="preserve"> months</v>
      </c>
      <c r="O483" s="52" t="str">
        <f t="shared" si="46"/>
        <v>8 years, 6 months</v>
      </c>
    </row>
    <row r="484" spans="8:15" x14ac:dyDescent="0.25">
      <c r="H484" s="49">
        <v>441</v>
      </c>
      <c r="I484" s="51">
        <f t="shared" si="49"/>
        <v>8</v>
      </c>
      <c r="J484" s="51" t="str">
        <f t="shared" si="47"/>
        <v xml:space="preserve"> years</v>
      </c>
      <c r="K484" s="51" t="str">
        <f t="shared" si="48"/>
        <v xml:space="preserve">, </v>
      </c>
      <c r="L484" s="51">
        <f t="shared" si="43"/>
        <v>6</v>
      </c>
      <c r="M484" s="51">
        <f t="shared" si="44"/>
        <v>6</v>
      </c>
      <c r="N484" s="51" t="str">
        <f t="shared" si="45"/>
        <v xml:space="preserve"> months</v>
      </c>
      <c r="O484" s="52" t="str">
        <f t="shared" si="46"/>
        <v>8 years, 6 months</v>
      </c>
    </row>
    <row r="485" spans="8:15" x14ac:dyDescent="0.25">
      <c r="H485" s="49">
        <v>442</v>
      </c>
      <c r="I485" s="51">
        <f t="shared" si="49"/>
        <v>8</v>
      </c>
      <c r="J485" s="51" t="str">
        <f t="shared" si="47"/>
        <v xml:space="preserve"> years</v>
      </c>
      <c r="K485" s="51" t="str">
        <f t="shared" si="48"/>
        <v xml:space="preserve">, </v>
      </c>
      <c r="L485" s="51">
        <f t="shared" si="43"/>
        <v>6</v>
      </c>
      <c r="M485" s="51">
        <f t="shared" si="44"/>
        <v>6</v>
      </c>
      <c r="N485" s="51" t="str">
        <f t="shared" si="45"/>
        <v xml:space="preserve"> months</v>
      </c>
      <c r="O485" s="52" t="str">
        <f t="shared" si="46"/>
        <v>8 years, 6 months</v>
      </c>
    </row>
    <row r="486" spans="8:15" x14ac:dyDescent="0.25">
      <c r="H486" s="49">
        <v>443</v>
      </c>
      <c r="I486" s="51">
        <f t="shared" si="49"/>
        <v>8</v>
      </c>
      <c r="J486" s="51" t="str">
        <f t="shared" si="47"/>
        <v xml:space="preserve"> years</v>
      </c>
      <c r="K486" s="51" t="str">
        <f t="shared" si="48"/>
        <v xml:space="preserve">, </v>
      </c>
      <c r="L486" s="51">
        <f t="shared" si="43"/>
        <v>7</v>
      </c>
      <c r="M486" s="51">
        <f t="shared" si="44"/>
        <v>7</v>
      </c>
      <c r="N486" s="51" t="str">
        <f t="shared" si="45"/>
        <v xml:space="preserve"> months</v>
      </c>
      <c r="O486" s="52" t="str">
        <f t="shared" si="46"/>
        <v>8 years, 7 months</v>
      </c>
    </row>
    <row r="487" spans="8:15" x14ac:dyDescent="0.25">
      <c r="H487" s="49">
        <v>444</v>
      </c>
      <c r="I487" s="51">
        <f t="shared" si="49"/>
        <v>8</v>
      </c>
      <c r="J487" s="51" t="str">
        <f t="shared" si="47"/>
        <v xml:space="preserve"> years</v>
      </c>
      <c r="K487" s="51" t="str">
        <f t="shared" si="48"/>
        <v xml:space="preserve">, </v>
      </c>
      <c r="L487" s="51">
        <f t="shared" si="43"/>
        <v>7</v>
      </c>
      <c r="M487" s="51">
        <f t="shared" si="44"/>
        <v>7</v>
      </c>
      <c r="N487" s="51" t="str">
        <f t="shared" si="45"/>
        <v xml:space="preserve"> months</v>
      </c>
      <c r="O487" s="52" t="str">
        <f t="shared" si="46"/>
        <v>8 years, 7 months</v>
      </c>
    </row>
    <row r="488" spans="8:15" x14ac:dyDescent="0.25">
      <c r="H488" s="49">
        <v>445</v>
      </c>
      <c r="I488" s="51">
        <f t="shared" si="49"/>
        <v>8</v>
      </c>
      <c r="J488" s="51" t="str">
        <f t="shared" si="47"/>
        <v xml:space="preserve"> years</v>
      </c>
      <c r="K488" s="51" t="str">
        <f t="shared" si="48"/>
        <v xml:space="preserve">, </v>
      </c>
      <c r="L488" s="51">
        <f t="shared" si="43"/>
        <v>7</v>
      </c>
      <c r="M488" s="51">
        <f t="shared" si="44"/>
        <v>7</v>
      </c>
      <c r="N488" s="51" t="str">
        <f t="shared" si="45"/>
        <v xml:space="preserve"> months</v>
      </c>
      <c r="O488" s="52" t="str">
        <f t="shared" si="46"/>
        <v>8 years, 7 months</v>
      </c>
    </row>
    <row r="489" spans="8:15" x14ac:dyDescent="0.25">
      <c r="H489" s="49">
        <v>446</v>
      </c>
      <c r="I489" s="51">
        <f t="shared" si="49"/>
        <v>8</v>
      </c>
      <c r="J489" s="51" t="str">
        <f t="shared" si="47"/>
        <v xml:space="preserve"> years</v>
      </c>
      <c r="K489" s="51" t="str">
        <f t="shared" si="48"/>
        <v xml:space="preserve">, </v>
      </c>
      <c r="L489" s="51">
        <f t="shared" si="43"/>
        <v>7</v>
      </c>
      <c r="M489" s="51">
        <f t="shared" si="44"/>
        <v>7</v>
      </c>
      <c r="N489" s="51" t="str">
        <f t="shared" si="45"/>
        <v xml:space="preserve"> months</v>
      </c>
      <c r="O489" s="52" t="str">
        <f t="shared" si="46"/>
        <v>8 years, 7 months</v>
      </c>
    </row>
    <row r="490" spans="8:15" x14ac:dyDescent="0.25">
      <c r="H490" s="49">
        <v>447</v>
      </c>
      <c r="I490" s="51">
        <f t="shared" si="49"/>
        <v>8</v>
      </c>
      <c r="J490" s="51" t="str">
        <f t="shared" si="47"/>
        <v xml:space="preserve"> years</v>
      </c>
      <c r="K490" s="51" t="str">
        <f t="shared" si="48"/>
        <v xml:space="preserve">, </v>
      </c>
      <c r="L490" s="51">
        <f t="shared" si="43"/>
        <v>8</v>
      </c>
      <c r="M490" s="51">
        <f t="shared" si="44"/>
        <v>8</v>
      </c>
      <c r="N490" s="51" t="str">
        <f t="shared" si="45"/>
        <v xml:space="preserve"> months</v>
      </c>
      <c r="O490" s="52" t="str">
        <f t="shared" si="46"/>
        <v>8 years, 8 months</v>
      </c>
    </row>
    <row r="491" spans="8:15" x14ac:dyDescent="0.25">
      <c r="H491" s="49">
        <v>448</v>
      </c>
      <c r="I491" s="51">
        <f t="shared" si="49"/>
        <v>8</v>
      </c>
      <c r="J491" s="51" t="str">
        <f t="shared" si="47"/>
        <v xml:space="preserve"> years</v>
      </c>
      <c r="K491" s="51" t="str">
        <f t="shared" si="48"/>
        <v xml:space="preserve">, </v>
      </c>
      <c r="L491" s="51">
        <f t="shared" si="43"/>
        <v>8</v>
      </c>
      <c r="M491" s="51">
        <f t="shared" si="44"/>
        <v>8</v>
      </c>
      <c r="N491" s="51" t="str">
        <f t="shared" si="45"/>
        <v xml:space="preserve"> months</v>
      </c>
      <c r="O491" s="52" t="str">
        <f t="shared" si="46"/>
        <v>8 years, 8 months</v>
      </c>
    </row>
    <row r="492" spans="8:15" x14ac:dyDescent="0.25">
      <c r="H492" s="49">
        <v>449</v>
      </c>
      <c r="I492" s="51">
        <f t="shared" si="49"/>
        <v>8</v>
      </c>
      <c r="J492" s="51" t="str">
        <f t="shared" si="47"/>
        <v xml:space="preserve"> years</v>
      </c>
      <c r="K492" s="51" t="str">
        <f t="shared" si="48"/>
        <v xml:space="preserve">, </v>
      </c>
      <c r="L492" s="51">
        <f t="shared" si="43"/>
        <v>8</v>
      </c>
      <c r="M492" s="51">
        <f t="shared" si="44"/>
        <v>8</v>
      </c>
      <c r="N492" s="51" t="str">
        <f t="shared" si="45"/>
        <v xml:space="preserve"> months</v>
      </c>
      <c r="O492" s="52" t="str">
        <f t="shared" si="46"/>
        <v>8 years, 8 months</v>
      </c>
    </row>
    <row r="493" spans="8:15" x14ac:dyDescent="0.25">
      <c r="H493" s="49">
        <v>450</v>
      </c>
      <c r="I493" s="51">
        <f t="shared" si="49"/>
        <v>8</v>
      </c>
      <c r="J493" s="51" t="str">
        <f t="shared" si="47"/>
        <v xml:space="preserve"> years</v>
      </c>
      <c r="K493" s="51" t="str">
        <f t="shared" si="48"/>
        <v xml:space="preserve">, </v>
      </c>
      <c r="L493" s="51">
        <f t="shared" ref="L493:L556" si="50">IF((H493/52*12-INT(H493/52*12))=0,(H493/52-INT(H493/52))*12,INT((H493/52-INT(H493/52))*12)+1)</f>
        <v>8</v>
      </c>
      <c r="M493" s="51">
        <f t="shared" ref="M493:M556" si="51">IF(OR(L493=0,L493=12),"",L493)</f>
        <v>8</v>
      </c>
      <c r="N493" s="51" t="str">
        <f t="shared" ref="N493:N556" si="52">IF(L493=1," month",IF(OR(L493=0,L493=12),""," months"))</f>
        <v xml:space="preserve"> months</v>
      </c>
      <c r="O493" s="52" t="str">
        <f t="shared" ref="O493:O556" si="53">CONCATENATE(I493&amp;J493&amp;K493&amp;M493&amp;N493)</f>
        <v>8 years, 8 months</v>
      </c>
    </row>
    <row r="494" spans="8:15" x14ac:dyDescent="0.25">
      <c r="H494" s="49">
        <v>451</v>
      </c>
      <c r="I494" s="51">
        <f t="shared" si="49"/>
        <v>8</v>
      </c>
      <c r="J494" s="51" t="str">
        <f t="shared" si="47"/>
        <v xml:space="preserve"> years</v>
      </c>
      <c r="K494" s="51" t="str">
        <f t="shared" si="48"/>
        <v xml:space="preserve">, </v>
      </c>
      <c r="L494" s="51">
        <f t="shared" si="50"/>
        <v>9</v>
      </c>
      <c r="M494" s="51">
        <f t="shared" si="51"/>
        <v>9</v>
      </c>
      <c r="N494" s="51" t="str">
        <f t="shared" si="52"/>
        <v xml:space="preserve"> months</v>
      </c>
      <c r="O494" s="52" t="str">
        <f t="shared" si="53"/>
        <v>8 years, 9 months</v>
      </c>
    </row>
    <row r="495" spans="8:15" x14ac:dyDescent="0.25">
      <c r="H495" s="49">
        <v>452</v>
      </c>
      <c r="I495" s="51">
        <f t="shared" si="49"/>
        <v>8</v>
      </c>
      <c r="J495" s="51" t="str">
        <f t="shared" si="47"/>
        <v xml:space="preserve"> years</v>
      </c>
      <c r="K495" s="51" t="str">
        <f t="shared" si="48"/>
        <v xml:space="preserve">, </v>
      </c>
      <c r="L495" s="51">
        <f t="shared" si="50"/>
        <v>9</v>
      </c>
      <c r="M495" s="51">
        <f t="shared" si="51"/>
        <v>9</v>
      </c>
      <c r="N495" s="51" t="str">
        <f t="shared" si="52"/>
        <v xml:space="preserve"> months</v>
      </c>
      <c r="O495" s="52" t="str">
        <f t="shared" si="53"/>
        <v>8 years, 9 months</v>
      </c>
    </row>
    <row r="496" spans="8:15" x14ac:dyDescent="0.25">
      <c r="H496" s="49">
        <v>453</v>
      </c>
      <c r="I496" s="51">
        <f t="shared" si="49"/>
        <v>8</v>
      </c>
      <c r="J496" s="51" t="str">
        <f t="shared" si="47"/>
        <v xml:space="preserve"> years</v>
      </c>
      <c r="K496" s="51" t="str">
        <f t="shared" si="48"/>
        <v xml:space="preserve">, </v>
      </c>
      <c r="L496" s="51">
        <f t="shared" si="50"/>
        <v>9</v>
      </c>
      <c r="M496" s="51">
        <f t="shared" si="51"/>
        <v>9</v>
      </c>
      <c r="N496" s="51" t="str">
        <f t="shared" si="52"/>
        <v xml:space="preserve"> months</v>
      </c>
      <c r="O496" s="52" t="str">
        <f t="shared" si="53"/>
        <v>8 years, 9 months</v>
      </c>
    </row>
    <row r="497" spans="8:15" x14ac:dyDescent="0.25">
      <c r="H497" s="49">
        <v>454</v>
      </c>
      <c r="I497" s="51">
        <f t="shared" si="49"/>
        <v>8</v>
      </c>
      <c r="J497" s="51" t="str">
        <f t="shared" si="47"/>
        <v xml:space="preserve"> years</v>
      </c>
      <c r="K497" s="51" t="str">
        <f t="shared" si="48"/>
        <v xml:space="preserve">, </v>
      </c>
      <c r="L497" s="51">
        <f t="shared" si="50"/>
        <v>9</v>
      </c>
      <c r="M497" s="51">
        <f t="shared" si="51"/>
        <v>9</v>
      </c>
      <c r="N497" s="51" t="str">
        <f t="shared" si="52"/>
        <v xml:space="preserve"> months</v>
      </c>
      <c r="O497" s="52" t="str">
        <f t="shared" si="53"/>
        <v>8 years, 9 months</v>
      </c>
    </row>
    <row r="498" spans="8:15" x14ac:dyDescent="0.25">
      <c r="H498" s="49">
        <v>455</v>
      </c>
      <c r="I498" s="51">
        <f t="shared" si="49"/>
        <v>8</v>
      </c>
      <c r="J498" s="51" t="str">
        <f t="shared" si="47"/>
        <v xml:space="preserve"> years</v>
      </c>
      <c r="K498" s="51" t="str">
        <f t="shared" si="48"/>
        <v xml:space="preserve">, </v>
      </c>
      <c r="L498" s="51">
        <f t="shared" si="50"/>
        <v>9</v>
      </c>
      <c r="M498" s="51">
        <f t="shared" si="51"/>
        <v>9</v>
      </c>
      <c r="N498" s="51" t="str">
        <f t="shared" si="52"/>
        <v xml:space="preserve"> months</v>
      </c>
      <c r="O498" s="52" t="str">
        <f t="shared" si="53"/>
        <v>8 years, 9 months</v>
      </c>
    </row>
    <row r="499" spans="8:15" x14ac:dyDescent="0.25">
      <c r="H499" s="49">
        <v>456</v>
      </c>
      <c r="I499" s="51">
        <f t="shared" si="49"/>
        <v>8</v>
      </c>
      <c r="J499" s="51" t="str">
        <f t="shared" si="47"/>
        <v xml:space="preserve"> years</v>
      </c>
      <c r="K499" s="51" t="str">
        <f t="shared" si="48"/>
        <v xml:space="preserve">, </v>
      </c>
      <c r="L499" s="51">
        <f t="shared" si="50"/>
        <v>10</v>
      </c>
      <c r="M499" s="51">
        <f t="shared" si="51"/>
        <v>10</v>
      </c>
      <c r="N499" s="51" t="str">
        <f t="shared" si="52"/>
        <v xml:space="preserve"> months</v>
      </c>
      <c r="O499" s="52" t="str">
        <f t="shared" si="53"/>
        <v>8 years, 10 months</v>
      </c>
    </row>
    <row r="500" spans="8:15" x14ac:dyDescent="0.25">
      <c r="H500" s="49">
        <v>457</v>
      </c>
      <c r="I500" s="51">
        <f t="shared" si="49"/>
        <v>8</v>
      </c>
      <c r="J500" s="51" t="str">
        <f t="shared" si="47"/>
        <v xml:space="preserve"> years</v>
      </c>
      <c r="K500" s="51" t="str">
        <f t="shared" si="48"/>
        <v xml:space="preserve">, </v>
      </c>
      <c r="L500" s="51">
        <f t="shared" si="50"/>
        <v>10</v>
      </c>
      <c r="M500" s="51">
        <f t="shared" si="51"/>
        <v>10</v>
      </c>
      <c r="N500" s="51" t="str">
        <f t="shared" si="52"/>
        <v xml:space="preserve"> months</v>
      </c>
      <c r="O500" s="52" t="str">
        <f t="shared" si="53"/>
        <v>8 years, 10 months</v>
      </c>
    </row>
    <row r="501" spans="8:15" x14ac:dyDescent="0.25">
      <c r="H501" s="49">
        <v>458</v>
      </c>
      <c r="I501" s="51">
        <f t="shared" si="49"/>
        <v>8</v>
      </c>
      <c r="J501" s="51" t="str">
        <f t="shared" si="47"/>
        <v xml:space="preserve"> years</v>
      </c>
      <c r="K501" s="51" t="str">
        <f t="shared" si="48"/>
        <v xml:space="preserve">, </v>
      </c>
      <c r="L501" s="51">
        <f t="shared" si="50"/>
        <v>10</v>
      </c>
      <c r="M501" s="51">
        <f t="shared" si="51"/>
        <v>10</v>
      </c>
      <c r="N501" s="51" t="str">
        <f t="shared" si="52"/>
        <v xml:space="preserve"> months</v>
      </c>
      <c r="O501" s="52" t="str">
        <f t="shared" si="53"/>
        <v>8 years, 10 months</v>
      </c>
    </row>
    <row r="502" spans="8:15" x14ac:dyDescent="0.25">
      <c r="H502" s="49">
        <v>459</v>
      </c>
      <c r="I502" s="51">
        <f t="shared" si="49"/>
        <v>8</v>
      </c>
      <c r="J502" s="51" t="str">
        <f t="shared" si="47"/>
        <v xml:space="preserve"> years</v>
      </c>
      <c r="K502" s="51" t="str">
        <f t="shared" si="48"/>
        <v xml:space="preserve">, </v>
      </c>
      <c r="L502" s="51">
        <f t="shared" si="50"/>
        <v>10</v>
      </c>
      <c r="M502" s="51">
        <f t="shared" si="51"/>
        <v>10</v>
      </c>
      <c r="N502" s="51" t="str">
        <f t="shared" si="52"/>
        <v xml:space="preserve"> months</v>
      </c>
      <c r="O502" s="52" t="str">
        <f t="shared" si="53"/>
        <v>8 years, 10 months</v>
      </c>
    </row>
    <row r="503" spans="8:15" x14ac:dyDescent="0.25">
      <c r="H503" s="49">
        <v>460</v>
      </c>
      <c r="I503" s="51">
        <f t="shared" si="49"/>
        <v>8</v>
      </c>
      <c r="J503" s="51" t="str">
        <f t="shared" si="47"/>
        <v xml:space="preserve"> years</v>
      </c>
      <c r="K503" s="51" t="str">
        <f t="shared" si="48"/>
        <v xml:space="preserve">, </v>
      </c>
      <c r="L503" s="51">
        <f t="shared" si="50"/>
        <v>11</v>
      </c>
      <c r="M503" s="51">
        <f t="shared" si="51"/>
        <v>11</v>
      </c>
      <c r="N503" s="51" t="str">
        <f t="shared" si="52"/>
        <v xml:space="preserve"> months</v>
      </c>
      <c r="O503" s="52" t="str">
        <f t="shared" si="53"/>
        <v>8 years, 11 months</v>
      </c>
    </row>
    <row r="504" spans="8:15" x14ac:dyDescent="0.25">
      <c r="H504" s="49">
        <v>461</v>
      </c>
      <c r="I504" s="51">
        <f t="shared" si="49"/>
        <v>8</v>
      </c>
      <c r="J504" s="51" t="str">
        <f t="shared" si="47"/>
        <v xml:space="preserve"> years</v>
      </c>
      <c r="K504" s="51" t="str">
        <f t="shared" si="48"/>
        <v xml:space="preserve">, </v>
      </c>
      <c r="L504" s="51">
        <f t="shared" si="50"/>
        <v>11</v>
      </c>
      <c r="M504" s="51">
        <f t="shared" si="51"/>
        <v>11</v>
      </c>
      <c r="N504" s="51" t="str">
        <f t="shared" si="52"/>
        <v xml:space="preserve"> months</v>
      </c>
      <c r="O504" s="52" t="str">
        <f t="shared" si="53"/>
        <v>8 years, 11 months</v>
      </c>
    </row>
    <row r="505" spans="8:15" x14ac:dyDescent="0.25">
      <c r="H505" s="49">
        <v>462</v>
      </c>
      <c r="I505" s="51">
        <f t="shared" si="49"/>
        <v>8</v>
      </c>
      <c r="J505" s="51" t="str">
        <f t="shared" si="47"/>
        <v xml:space="preserve"> years</v>
      </c>
      <c r="K505" s="51" t="str">
        <f t="shared" si="48"/>
        <v xml:space="preserve">, </v>
      </c>
      <c r="L505" s="51">
        <f t="shared" si="50"/>
        <v>11</v>
      </c>
      <c r="M505" s="51">
        <f t="shared" si="51"/>
        <v>11</v>
      </c>
      <c r="N505" s="51" t="str">
        <f t="shared" si="52"/>
        <v xml:space="preserve"> months</v>
      </c>
      <c r="O505" s="52" t="str">
        <f t="shared" si="53"/>
        <v>8 years, 11 months</v>
      </c>
    </row>
    <row r="506" spans="8:15" x14ac:dyDescent="0.25">
      <c r="H506" s="49">
        <v>463</v>
      </c>
      <c r="I506" s="51">
        <f t="shared" si="49"/>
        <v>8</v>
      </c>
      <c r="J506" s="51" t="str">
        <f t="shared" si="47"/>
        <v xml:space="preserve"> years</v>
      </c>
      <c r="K506" s="51" t="str">
        <f t="shared" si="48"/>
        <v xml:space="preserve">, </v>
      </c>
      <c r="L506" s="51">
        <f t="shared" si="50"/>
        <v>11</v>
      </c>
      <c r="M506" s="51">
        <f t="shared" si="51"/>
        <v>11</v>
      </c>
      <c r="N506" s="51" t="str">
        <f t="shared" si="52"/>
        <v xml:space="preserve"> months</v>
      </c>
      <c r="O506" s="52" t="str">
        <f t="shared" si="53"/>
        <v>8 years, 11 months</v>
      </c>
    </row>
    <row r="507" spans="8:15" x14ac:dyDescent="0.25">
      <c r="H507" s="49">
        <v>464</v>
      </c>
      <c r="I507" s="51">
        <f t="shared" si="49"/>
        <v>9</v>
      </c>
      <c r="J507" s="51" t="str">
        <f t="shared" si="47"/>
        <v xml:space="preserve"> years</v>
      </c>
      <c r="K507" s="51" t="str">
        <f t="shared" si="48"/>
        <v/>
      </c>
      <c r="L507" s="51">
        <f t="shared" si="50"/>
        <v>12</v>
      </c>
      <c r="M507" s="51" t="str">
        <f t="shared" si="51"/>
        <v/>
      </c>
      <c r="N507" s="51" t="str">
        <f t="shared" si="52"/>
        <v/>
      </c>
      <c r="O507" s="52" t="str">
        <f t="shared" si="53"/>
        <v>9 years</v>
      </c>
    </row>
    <row r="508" spans="8:15" x14ac:dyDescent="0.25">
      <c r="H508" s="49">
        <v>465</v>
      </c>
      <c r="I508" s="51">
        <f t="shared" si="49"/>
        <v>9</v>
      </c>
      <c r="J508" s="51" t="str">
        <f t="shared" si="47"/>
        <v xml:space="preserve"> years</v>
      </c>
      <c r="K508" s="51" t="str">
        <f t="shared" si="48"/>
        <v/>
      </c>
      <c r="L508" s="51">
        <f t="shared" si="50"/>
        <v>12</v>
      </c>
      <c r="M508" s="51" t="str">
        <f t="shared" si="51"/>
        <v/>
      </c>
      <c r="N508" s="51" t="str">
        <f t="shared" si="52"/>
        <v/>
      </c>
      <c r="O508" s="52" t="str">
        <f t="shared" si="53"/>
        <v>9 years</v>
      </c>
    </row>
    <row r="509" spans="8:15" x14ac:dyDescent="0.25">
      <c r="H509" s="49">
        <v>466</v>
      </c>
      <c r="I509" s="51">
        <f t="shared" si="49"/>
        <v>9</v>
      </c>
      <c r="J509" s="51" t="str">
        <f t="shared" si="47"/>
        <v xml:space="preserve"> years</v>
      </c>
      <c r="K509" s="51" t="str">
        <f t="shared" si="48"/>
        <v/>
      </c>
      <c r="L509" s="51">
        <f t="shared" si="50"/>
        <v>12</v>
      </c>
      <c r="M509" s="51" t="str">
        <f t="shared" si="51"/>
        <v/>
      </c>
      <c r="N509" s="51" t="str">
        <f t="shared" si="52"/>
        <v/>
      </c>
      <c r="O509" s="52" t="str">
        <f t="shared" si="53"/>
        <v>9 years</v>
      </c>
    </row>
    <row r="510" spans="8:15" x14ac:dyDescent="0.25">
      <c r="H510" s="49">
        <v>467</v>
      </c>
      <c r="I510" s="51">
        <f t="shared" si="49"/>
        <v>9</v>
      </c>
      <c r="J510" s="51" t="str">
        <f t="shared" si="47"/>
        <v xml:space="preserve"> years</v>
      </c>
      <c r="K510" s="51" t="str">
        <f t="shared" si="48"/>
        <v/>
      </c>
      <c r="L510" s="51">
        <f t="shared" si="50"/>
        <v>12</v>
      </c>
      <c r="M510" s="51" t="str">
        <f t="shared" si="51"/>
        <v/>
      </c>
      <c r="N510" s="51" t="str">
        <f t="shared" si="52"/>
        <v/>
      </c>
      <c r="O510" s="52" t="str">
        <f t="shared" si="53"/>
        <v>9 years</v>
      </c>
    </row>
    <row r="511" spans="8:15" x14ac:dyDescent="0.25">
      <c r="H511" s="49">
        <v>468</v>
      </c>
      <c r="I511" s="51">
        <f t="shared" si="49"/>
        <v>9</v>
      </c>
      <c r="J511" s="51" t="str">
        <f t="shared" si="47"/>
        <v xml:space="preserve"> years</v>
      </c>
      <c r="K511" s="51" t="str">
        <f t="shared" si="48"/>
        <v/>
      </c>
      <c r="L511" s="51">
        <f t="shared" si="50"/>
        <v>0</v>
      </c>
      <c r="M511" s="51" t="str">
        <f t="shared" si="51"/>
        <v/>
      </c>
      <c r="N511" s="51" t="str">
        <f t="shared" si="52"/>
        <v/>
      </c>
      <c r="O511" s="52" t="str">
        <f t="shared" si="53"/>
        <v>9 years</v>
      </c>
    </row>
    <row r="512" spans="8:15" x14ac:dyDescent="0.25">
      <c r="H512" s="49">
        <v>469</v>
      </c>
      <c r="I512" s="51">
        <f t="shared" si="49"/>
        <v>9</v>
      </c>
      <c r="J512" s="51" t="str">
        <f t="shared" si="47"/>
        <v xml:space="preserve"> years</v>
      </c>
      <c r="K512" s="51" t="str">
        <f t="shared" si="48"/>
        <v xml:space="preserve">, </v>
      </c>
      <c r="L512" s="51">
        <f t="shared" si="50"/>
        <v>1</v>
      </c>
      <c r="M512" s="51">
        <f t="shared" si="51"/>
        <v>1</v>
      </c>
      <c r="N512" s="51" t="str">
        <f t="shared" si="52"/>
        <v xml:space="preserve"> month</v>
      </c>
      <c r="O512" s="52" t="str">
        <f t="shared" si="53"/>
        <v>9 years, 1 month</v>
      </c>
    </row>
    <row r="513" spans="8:15" x14ac:dyDescent="0.25">
      <c r="H513" s="49">
        <v>470</v>
      </c>
      <c r="I513" s="51">
        <f t="shared" si="49"/>
        <v>9</v>
      </c>
      <c r="J513" s="51" t="str">
        <f t="shared" si="47"/>
        <v xml:space="preserve"> years</v>
      </c>
      <c r="K513" s="51" t="str">
        <f t="shared" si="48"/>
        <v xml:space="preserve">, </v>
      </c>
      <c r="L513" s="51">
        <f t="shared" si="50"/>
        <v>1</v>
      </c>
      <c r="M513" s="51">
        <f t="shared" si="51"/>
        <v>1</v>
      </c>
      <c r="N513" s="51" t="str">
        <f t="shared" si="52"/>
        <v xml:space="preserve"> month</v>
      </c>
      <c r="O513" s="52" t="str">
        <f t="shared" si="53"/>
        <v>9 years, 1 month</v>
      </c>
    </row>
    <row r="514" spans="8:15" x14ac:dyDescent="0.25">
      <c r="H514" s="49">
        <v>471</v>
      </c>
      <c r="I514" s="51">
        <f t="shared" si="49"/>
        <v>9</v>
      </c>
      <c r="J514" s="51" t="str">
        <f t="shared" si="47"/>
        <v xml:space="preserve"> years</v>
      </c>
      <c r="K514" s="51" t="str">
        <f t="shared" si="48"/>
        <v xml:space="preserve">, </v>
      </c>
      <c r="L514" s="51">
        <f t="shared" si="50"/>
        <v>1</v>
      </c>
      <c r="M514" s="51">
        <f t="shared" si="51"/>
        <v>1</v>
      </c>
      <c r="N514" s="51" t="str">
        <f t="shared" si="52"/>
        <v xml:space="preserve"> month</v>
      </c>
      <c r="O514" s="52" t="str">
        <f t="shared" si="53"/>
        <v>9 years, 1 month</v>
      </c>
    </row>
    <row r="515" spans="8:15" x14ac:dyDescent="0.25">
      <c r="H515" s="49">
        <v>472</v>
      </c>
      <c r="I515" s="51">
        <f t="shared" si="49"/>
        <v>9</v>
      </c>
      <c r="J515" s="51" t="str">
        <f t="shared" si="47"/>
        <v xml:space="preserve"> years</v>
      </c>
      <c r="K515" s="51" t="str">
        <f t="shared" si="48"/>
        <v xml:space="preserve">, </v>
      </c>
      <c r="L515" s="51">
        <f t="shared" si="50"/>
        <v>1</v>
      </c>
      <c r="M515" s="51">
        <f t="shared" si="51"/>
        <v>1</v>
      </c>
      <c r="N515" s="51" t="str">
        <f t="shared" si="52"/>
        <v xml:space="preserve"> month</v>
      </c>
      <c r="O515" s="52" t="str">
        <f t="shared" si="53"/>
        <v>9 years, 1 month</v>
      </c>
    </row>
    <row r="516" spans="8:15" x14ac:dyDescent="0.25">
      <c r="H516" s="49">
        <v>473</v>
      </c>
      <c r="I516" s="51">
        <f t="shared" si="49"/>
        <v>9</v>
      </c>
      <c r="J516" s="51" t="str">
        <f t="shared" si="47"/>
        <v xml:space="preserve"> years</v>
      </c>
      <c r="K516" s="51" t="str">
        <f t="shared" si="48"/>
        <v xml:space="preserve">, </v>
      </c>
      <c r="L516" s="51">
        <f t="shared" si="50"/>
        <v>2</v>
      </c>
      <c r="M516" s="51">
        <f t="shared" si="51"/>
        <v>2</v>
      </c>
      <c r="N516" s="51" t="str">
        <f t="shared" si="52"/>
        <v xml:space="preserve"> months</v>
      </c>
      <c r="O516" s="52" t="str">
        <f t="shared" si="53"/>
        <v>9 years, 2 months</v>
      </c>
    </row>
    <row r="517" spans="8:15" x14ac:dyDescent="0.25">
      <c r="H517" s="49">
        <v>474</v>
      </c>
      <c r="I517" s="51">
        <f t="shared" si="49"/>
        <v>9</v>
      </c>
      <c r="J517" s="51" t="str">
        <f t="shared" si="47"/>
        <v xml:space="preserve"> years</v>
      </c>
      <c r="K517" s="51" t="str">
        <f t="shared" si="48"/>
        <v xml:space="preserve">, </v>
      </c>
      <c r="L517" s="51">
        <f t="shared" si="50"/>
        <v>2</v>
      </c>
      <c r="M517" s="51">
        <f t="shared" si="51"/>
        <v>2</v>
      </c>
      <c r="N517" s="51" t="str">
        <f t="shared" si="52"/>
        <v xml:space="preserve"> months</v>
      </c>
      <c r="O517" s="52" t="str">
        <f t="shared" si="53"/>
        <v>9 years, 2 months</v>
      </c>
    </row>
    <row r="518" spans="8:15" x14ac:dyDescent="0.25">
      <c r="H518" s="49">
        <v>475</v>
      </c>
      <c r="I518" s="51">
        <f t="shared" si="49"/>
        <v>9</v>
      </c>
      <c r="J518" s="51" t="str">
        <f t="shared" si="47"/>
        <v xml:space="preserve"> years</v>
      </c>
      <c r="K518" s="51" t="str">
        <f t="shared" si="48"/>
        <v xml:space="preserve">, </v>
      </c>
      <c r="L518" s="51">
        <f t="shared" si="50"/>
        <v>2</v>
      </c>
      <c r="M518" s="51">
        <f t="shared" si="51"/>
        <v>2</v>
      </c>
      <c r="N518" s="51" t="str">
        <f t="shared" si="52"/>
        <v xml:space="preserve"> months</v>
      </c>
      <c r="O518" s="52" t="str">
        <f t="shared" si="53"/>
        <v>9 years, 2 months</v>
      </c>
    </row>
    <row r="519" spans="8:15" x14ac:dyDescent="0.25">
      <c r="H519" s="49">
        <v>476</v>
      </c>
      <c r="I519" s="51">
        <f t="shared" si="49"/>
        <v>9</v>
      </c>
      <c r="J519" s="51" t="str">
        <f t="shared" si="47"/>
        <v xml:space="preserve"> years</v>
      </c>
      <c r="K519" s="51" t="str">
        <f t="shared" si="48"/>
        <v xml:space="preserve">, </v>
      </c>
      <c r="L519" s="51">
        <f t="shared" si="50"/>
        <v>2</v>
      </c>
      <c r="M519" s="51">
        <f t="shared" si="51"/>
        <v>2</v>
      </c>
      <c r="N519" s="51" t="str">
        <f t="shared" si="52"/>
        <v xml:space="preserve"> months</v>
      </c>
      <c r="O519" s="52" t="str">
        <f t="shared" si="53"/>
        <v>9 years, 2 months</v>
      </c>
    </row>
    <row r="520" spans="8:15" x14ac:dyDescent="0.25">
      <c r="H520" s="49">
        <v>477</v>
      </c>
      <c r="I520" s="51">
        <f t="shared" si="49"/>
        <v>9</v>
      </c>
      <c r="J520" s="51" t="str">
        <f t="shared" si="47"/>
        <v xml:space="preserve"> years</v>
      </c>
      <c r="K520" s="51" t="str">
        <f t="shared" si="48"/>
        <v xml:space="preserve">, </v>
      </c>
      <c r="L520" s="51">
        <f t="shared" si="50"/>
        <v>3</v>
      </c>
      <c r="M520" s="51">
        <f t="shared" si="51"/>
        <v>3</v>
      </c>
      <c r="N520" s="51" t="str">
        <f t="shared" si="52"/>
        <v xml:space="preserve"> months</v>
      </c>
      <c r="O520" s="52" t="str">
        <f t="shared" si="53"/>
        <v>9 years, 3 months</v>
      </c>
    </row>
    <row r="521" spans="8:15" x14ac:dyDescent="0.25">
      <c r="H521" s="49">
        <v>478</v>
      </c>
      <c r="I521" s="51">
        <f t="shared" si="49"/>
        <v>9</v>
      </c>
      <c r="J521" s="51" t="str">
        <f t="shared" si="47"/>
        <v xml:space="preserve"> years</v>
      </c>
      <c r="K521" s="51" t="str">
        <f t="shared" si="48"/>
        <v xml:space="preserve">, </v>
      </c>
      <c r="L521" s="51">
        <f t="shared" si="50"/>
        <v>3</v>
      </c>
      <c r="M521" s="51">
        <f t="shared" si="51"/>
        <v>3</v>
      </c>
      <c r="N521" s="51" t="str">
        <f t="shared" si="52"/>
        <v xml:space="preserve"> months</v>
      </c>
      <c r="O521" s="52" t="str">
        <f t="shared" si="53"/>
        <v>9 years, 3 months</v>
      </c>
    </row>
    <row r="522" spans="8:15" x14ac:dyDescent="0.25">
      <c r="H522" s="49">
        <v>479</v>
      </c>
      <c r="I522" s="51">
        <f t="shared" si="49"/>
        <v>9</v>
      </c>
      <c r="J522" s="51" t="str">
        <f t="shared" si="47"/>
        <v xml:space="preserve"> years</v>
      </c>
      <c r="K522" s="51" t="str">
        <f t="shared" si="48"/>
        <v xml:space="preserve">, </v>
      </c>
      <c r="L522" s="51">
        <f t="shared" si="50"/>
        <v>3</v>
      </c>
      <c r="M522" s="51">
        <f t="shared" si="51"/>
        <v>3</v>
      </c>
      <c r="N522" s="51" t="str">
        <f t="shared" si="52"/>
        <v xml:space="preserve"> months</v>
      </c>
      <c r="O522" s="52" t="str">
        <f t="shared" si="53"/>
        <v>9 years, 3 months</v>
      </c>
    </row>
    <row r="523" spans="8:15" x14ac:dyDescent="0.25">
      <c r="H523" s="49">
        <v>480</v>
      </c>
      <c r="I523" s="51">
        <f t="shared" si="49"/>
        <v>9</v>
      </c>
      <c r="J523" s="51" t="str">
        <f t="shared" si="47"/>
        <v xml:space="preserve"> years</v>
      </c>
      <c r="K523" s="51" t="str">
        <f t="shared" si="48"/>
        <v xml:space="preserve">, </v>
      </c>
      <c r="L523" s="51">
        <f t="shared" si="50"/>
        <v>3</v>
      </c>
      <c r="M523" s="51">
        <f t="shared" si="51"/>
        <v>3</v>
      </c>
      <c r="N523" s="51" t="str">
        <f t="shared" si="52"/>
        <v xml:space="preserve"> months</v>
      </c>
      <c r="O523" s="52" t="str">
        <f t="shared" si="53"/>
        <v>9 years, 3 months</v>
      </c>
    </row>
    <row r="524" spans="8:15" x14ac:dyDescent="0.25">
      <c r="H524" s="49">
        <v>481</v>
      </c>
      <c r="I524" s="51">
        <f t="shared" si="49"/>
        <v>9</v>
      </c>
      <c r="J524" s="51" t="str">
        <f t="shared" si="47"/>
        <v xml:space="preserve"> years</v>
      </c>
      <c r="K524" s="51" t="str">
        <f t="shared" si="48"/>
        <v xml:space="preserve">, </v>
      </c>
      <c r="L524" s="51">
        <f t="shared" si="50"/>
        <v>3</v>
      </c>
      <c r="M524" s="51">
        <f t="shared" si="51"/>
        <v>3</v>
      </c>
      <c r="N524" s="51" t="str">
        <f t="shared" si="52"/>
        <v xml:space="preserve"> months</v>
      </c>
      <c r="O524" s="52" t="str">
        <f t="shared" si="53"/>
        <v>9 years, 3 months</v>
      </c>
    </row>
    <row r="525" spans="8:15" x14ac:dyDescent="0.25">
      <c r="H525" s="49">
        <v>482</v>
      </c>
      <c r="I525" s="51">
        <f t="shared" si="49"/>
        <v>9</v>
      </c>
      <c r="J525" s="51" t="str">
        <f t="shared" si="47"/>
        <v xml:space="preserve"> years</v>
      </c>
      <c r="K525" s="51" t="str">
        <f t="shared" si="48"/>
        <v xml:space="preserve">, </v>
      </c>
      <c r="L525" s="51">
        <f t="shared" si="50"/>
        <v>4</v>
      </c>
      <c r="M525" s="51">
        <f t="shared" si="51"/>
        <v>4</v>
      </c>
      <c r="N525" s="51" t="str">
        <f t="shared" si="52"/>
        <v xml:space="preserve"> months</v>
      </c>
      <c r="O525" s="52" t="str">
        <f t="shared" si="53"/>
        <v>9 years, 4 months</v>
      </c>
    </row>
    <row r="526" spans="8:15" x14ac:dyDescent="0.25">
      <c r="H526" s="49">
        <v>483</v>
      </c>
      <c r="I526" s="51">
        <f t="shared" si="49"/>
        <v>9</v>
      </c>
      <c r="J526" s="51" t="str">
        <f t="shared" si="47"/>
        <v xml:space="preserve"> years</v>
      </c>
      <c r="K526" s="51" t="str">
        <f t="shared" si="48"/>
        <v xml:space="preserve">, </v>
      </c>
      <c r="L526" s="51">
        <f t="shared" si="50"/>
        <v>4</v>
      </c>
      <c r="M526" s="51">
        <f t="shared" si="51"/>
        <v>4</v>
      </c>
      <c r="N526" s="51" t="str">
        <f t="shared" si="52"/>
        <v xml:space="preserve"> months</v>
      </c>
      <c r="O526" s="52" t="str">
        <f t="shared" si="53"/>
        <v>9 years, 4 months</v>
      </c>
    </row>
    <row r="527" spans="8:15" x14ac:dyDescent="0.25">
      <c r="H527" s="49">
        <v>484</v>
      </c>
      <c r="I527" s="51">
        <f t="shared" si="49"/>
        <v>9</v>
      </c>
      <c r="J527" s="51" t="str">
        <f t="shared" si="47"/>
        <v xml:space="preserve"> years</v>
      </c>
      <c r="K527" s="51" t="str">
        <f t="shared" si="48"/>
        <v xml:space="preserve">, </v>
      </c>
      <c r="L527" s="51">
        <f t="shared" si="50"/>
        <v>4</v>
      </c>
      <c r="M527" s="51">
        <f t="shared" si="51"/>
        <v>4</v>
      </c>
      <c r="N527" s="51" t="str">
        <f t="shared" si="52"/>
        <v xml:space="preserve"> months</v>
      </c>
      <c r="O527" s="52" t="str">
        <f t="shared" si="53"/>
        <v>9 years, 4 months</v>
      </c>
    </row>
    <row r="528" spans="8:15" x14ac:dyDescent="0.25">
      <c r="H528" s="49">
        <v>485</v>
      </c>
      <c r="I528" s="51">
        <f t="shared" si="49"/>
        <v>9</v>
      </c>
      <c r="J528" s="51" t="str">
        <f t="shared" si="47"/>
        <v xml:space="preserve"> years</v>
      </c>
      <c r="K528" s="51" t="str">
        <f t="shared" si="48"/>
        <v xml:space="preserve">, </v>
      </c>
      <c r="L528" s="51">
        <f t="shared" si="50"/>
        <v>4</v>
      </c>
      <c r="M528" s="51">
        <f t="shared" si="51"/>
        <v>4</v>
      </c>
      <c r="N528" s="51" t="str">
        <f t="shared" si="52"/>
        <v xml:space="preserve"> months</v>
      </c>
      <c r="O528" s="52" t="str">
        <f t="shared" si="53"/>
        <v>9 years, 4 months</v>
      </c>
    </row>
    <row r="529" spans="8:15" x14ac:dyDescent="0.25">
      <c r="H529" s="49">
        <v>486</v>
      </c>
      <c r="I529" s="51">
        <f t="shared" si="49"/>
        <v>9</v>
      </c>
      <c r="J529" s="51" t="str">
        <f t="shared" si="47"/>
        <v xml:space="preserve"> years</v>
      </c>
      <c r="K529" s="51" t="str">
        <f t="shared" si="48"/>
        <v xml:space="preserve">, </v>
      </c>
      <c r="L529" s="51">
        <f t="shared" si="50"/>
        <v>5</v>
      </c>
      <c r="M529" s="51">
        <f t="shared" si="51"/>
        <v>5</v>
      </c>
      <c r="N529" s="51" t="str">
        <f t="shared" si="52"/>
        <v xml:space="preserve"> months</v>
      </c>
      <c r="O529" s="52" t="str">
        <f t="shared" si="53"/>
        <v>9 years, 5 months</v>
      </c>
    </row>
    <row r="530" spans="8:15" x14ac:dyDescent="0.25">
      <c r="H530" s="49">
        <v>487</v>
      </c>
      <c r="I530" s="51">
        <f t="shared" si="49"/>
        <v>9</v>
      </c>
      <c r="J530" s="51" t="str">
        <f t="shared" si="47"/>
        <v xml:space="preserve"> years</v>
      </c>
      <c r="K530" s="51" t="str">
        <f t="shared" si="48"/>
        <v xml:space="preserve">, </v>
      </c>
      <c r="L530" s="51">
        <f t="shared" si="50"/>
        <v>5</v>
      </c>
      <c r="M530" s="51">
        <f t="shared" si="51"/>
        <v>5</v>
      </c>
      <c r="N530" s="51" t="str">
        <f t="shared" si="52"/>
        <v xml:space="preserve"> months</v>
      </c>
      <c r="O530" s="52" t="str">
        <f t="shared" si="53"/>
        <v>9 years, 5 months</v>
      </c>
    </row>
    <row r="531" spans="8:15" x14ac:dyDescent="0.25">
      <c r="H531" s="49">
        <v>488</v>
      </c>
      <c r="I531" s="51">
        <f t="shared" si="49"/>
        <v>9</v>
      </c>
      <c r="J531" s="51" t="str">
        <f t="shared" si="47"/>
        <v xml:space="preserve"> years</v>
      </c>
      <c r="K531" s="51" t="str">
        <f t="shared" si="48"/>
        <v xml:space="preserve">, </v>
      </c>
      <c r="L531" s="51">
        <f t="shared" si="50"/>
        <v>5</v>
      </c>
      <c r="M531" s="51">
        <f t="shared" si="51"/>
        <v>5</v>
      </c>
      <c r="N531" s="51" t="str">
        <f t="shared" si="52"/>
        <v xml:space="preserve"> months</v>
      </c>
      <c r="O531" s="52" t="str">
        <f t="shared" si="53"/>
        <v>9 years, 5 months</v>
      </c>
    </row>
    <row r="532" spans="8:15" x14ac:dyDescent="0.25">
      <c r="H532" s="49">
        <v>489</v>
      </c>
      <c r="I532" s="51">
        <f t="shared" si="49"/>
        <v>9</v>
      </c>
      <c r="J532" s="51" t="str">
        <f t="shared" si="47"/>
        <v xml:space="preserve"> years</v>
      </c>
      <c r="K532" s="51" t="str">
        <f t="shared" si="48"/>
        <v xml:space="preserve">, </v>
      </c>
      <c r="L532" s="51">
        <f t="shared" si="50"/>
        <v>5</v>
      </c>
      <c r="M532" s="51">
        <f t="shared" si="51"/>
        <v>5</v>
      </c>
      <c r="N532" s="51" t="str">
        <f t="shared" si="52"/>
        <v xml:space="preserve"> months</v>
      </c>
      <c r="O532" s="52" t="str">
        <f t="shared" si="53"/>
        <v>9 years, 5 months</v>
      </c>
    </row>
    <row r="533" spans="8:15" x14ac:dyDescent="0.25">
      <c r="H533" s="49">
        <v>490</v>
      </c>
      <c r="I533" s="51">
        <f t="shared" si="49"/>
        <v>9</v>
      </c>
      <c r="J533" s="51" t="str">
        <f t="shared" si="47"/>
        <v xml:space="preserve"> years</v>
      </c>
      <c r="K533" s="51" t="str">
        <f t="shared" si="48"/>
        <v xml:space="preserve">, </v>
      </c>
      <c r="L533" s="51">
        <f t="shared" si="50"/>
        <v>6</v>
      </c>
      <c r="M533" s="51">
        <f t="shared" si="51"/>
        <v>6</v>
      </c>
      <c r="N533" s="51" t="str">
        <f t="shared" si="52"/>
        <v xml:space="preserve"> months</v>
      </c>
      <c r="O533" s="52" t="str">
        <f t="shared" si="53"/>
        <v>9 years, 6 months</v>
      </c>
    </row>
    <row r="534" spans="8:15" x14ac:dyDescent="0.25">
      <c r="H534" s="49">
        <v>491</v>
      </c>
      <c r="I534" s="51">
        <f t="shared" si="49"/>
        <v>9</v>
      </c>
      <c r="J534" s="51" t="str">
        <f t="shared" si="47"/>
        <v xml:space="preserve"> years</v>
      </c>
      <c r="K534" s="51" t="str">
        <f t="shared" si="48"/>
        <v xml:space="preserve">, </v>
      </c>
      <c r="L534" s="51">
        <f t="shared" si="50"/>
        <v>6</v>
      </c>
      <c r="M534" s="51">
        <f t="shared" si="51"/>
        <v>6</v>
      </c>
      <c r="N534" s="51" t="str">
        <f t="shared" si="52"/>
        <v xml:space="preserve"> months</v>
      </c>
      <c r="O534" s="52" t="str">
        <f t="shared" si="53"/>
        <v>9 years, 6 months</v>
      </c>
    </row>
    <row r="535" spans="8:15" x14ac:dyDescent="0.25">
      <c r="H535" s="49">
        <v>492</v>
      </c>
      <c r="I535" s="51">
        <f t="shared" si="49"/>
        <v>9</v>
      </c>
      <c r="J535" s="51" t="str">
        <f t="shared" si="47"/>
        <v xml:space="preserve"> years</v>
      </c>
      <c r="K535" s="51" t="str">
        <f t="shared" si="48"/>
        <v xml:space="preserve">, </v>
      </c>
      <c r="L535" s="51">
        <f t="shared" si="50"/>
        <v>6</v>
      </c>
      <c r="M535" s="51">
        <f t="shared" si="51"/>
        <v>6</v>
      </c>
      <c r="N535" s="51" t="str">
        <f t="shared" si="52"/>
        <v xml:space="preserve"> months</v>
      </c>
      <c r="O535" s="52" t="str">
        <f t="shared" si="53"/>
        <v>9 years, 6 months</v>
      </c>
    </row>
    <row r="536" spans="8:15" x14ac:dyDescent="0.25">
      <c r="H536" s="49">
        <v>493</v>
      </c>
      <c r="I536" s="51">
        <f t="shared" si="49"/>
        <v>9</v>
      </c>
      <c r="J536" s="51" t="str">
        <f t="shared" si="47"/>
        <v xml:space="preserve"> years</v>
      </c>
      <c r="K536" s="51" t="str">
        <f t="shared" si="48"/>
        <v xml:space="preserve">, </v>
      </c>
      <c r="L536" s="51">
        <f t="shared" si="50"/>
        <v>6</v>
      </c>
      <c r="M536" s="51">
        <f t="shared" si="51"/>
        <v>6</v>
      </c>
      <c r="N536" s="51" t="str">
        <f t="shared" si="52"/>
        <v xml:space="preserve"> months</v>
      </c>
      <c r="O536" s="52" t="str">
        <f t="shared" si="53"/>
        <v>9 years, 6 months</v>
      </c>
    </row>
    <row r="537" spans="8:15" x14ac:dyDescent="0.25">
      <c r="H537" s="49">
        <v>494</v>
      </c>
      <c r="I537" s="51">
        <f t="shared" si="49"/>
        <v>9</v>
      </c>
      <c r="J537" s="51" t="str">
        <f t="shared" si="47"/>
        <v xml:space="preserve"> years</v>
      </c>
      <c r="K537" s="51" t="str">
        <f t="shared" si="48"/>
        <v xml:space="preserve">, </v>
      </c>
      <c r="L537" s="51">
        <f t="shared" si="50"/>
        <v>6</v>
      </c>
      <c r="M537" s="51">
        <f t="shared" si="51"/>
        <v>6</v>
      </c>
      <c r="N537" s="51" t="str">
        <f t="shared" si="52"/>
        <v xml:space="preserve"> months</v>
      </c>
      <c r="O537" s="52" t="str">
        <f t="shared" si="53"/>
        <v>9 years, 6 months</v>
      </c>
    </row>
    <row r="538" spans="8:15" x14ac:dyDescent="0.25">
      <c r="H538" s="49">
        <v>495</v>
      </c>
      <c r="I538" s="51">
        <f t="shared" si="49"/>
        <v>9</v>
      </c>
      <c r="J538" s="51" t="str">
        <f t="shared" si="47"/>
        <v xml:space="preserve"> years</v>
      </c>
      <c r="K538" s="51" t="str">
        <f t="shared" si="48"/>
        <v xml:space="preserve">, </v>
      </c>
      <c r="L538" s="51">
        <f t="shared" si="50"/>
        <v>7</v>
      </c>
      <c r="M538" s="51">
        <f t="shared" si="51"/>
        <v>7</v>
      </c>
      <c r="N538" s="51" t="str">
        <f t="shared" si="52"/>
        <v xml:space="preserve"> months</v>
      </c>
      <c r="O538" s="52" t="str">
        <f t="shared" si="53"/>
        <v>9 years, 7 months</v>
      </c>
    </row>
    <row r="539" spans="8:15" x14ac:dyDescent="0.25">
      <c r="H539" s="49">
        <v>496</v>
      </c>
      <c r="I539" s="51">
        <f t="shared" si="49"/>
        <v>9</v>
      </c>
      <c r="J539" s="51" t="str">
        <f t="shared" si="47"/>
        <v xml:space="preserve"> years</v>
      </c>
      <c r="K539" s="51" t="str">
        <f t="shared" si="48"/>
        <v xml:space="preserve">, </v>
      </c>
      <c r="L539" s="51">
        <f t="shared" si="50"/>
        <v>7</v>
      </c>
      <c r="M539" s="51">
        <f t="shared" si="51"/>
        <v>7</v>
      </c>
      <c r="N539" s="51" t="str">
        <f t="shared" si="52"/>
        <v xml:space="preserve"> months</v>
      </c>
      <c r="O539" s="52" t="str">
        <f t="shared" si="53"/>
        <v>9 years, 7 months</v>
      </c>
    </row>
    <row r="540" spans="8:15" x14ac:dyDescent="0.25">
      <c r="H540" s="49">
        <v>497</v>
      </c>
      <c r="I540" s="51">
        <f t="shared" si="49"/>
        <v>9</v>
      </c>
      <c r="J540" s="51" t="str">
        <f t="shared" ref="J540:J603" si="54">IF(I540=1," year"," years")</f>
        <v xml:space="preserve"> years</v>
      </c>
      <c r="K540" s="51" t="str">
        <f t="shared" ref="K540:K603" si="55">IF(OR(L540=12,L540=0),"",", ")</f>
        <v xml:space="preserve">, </v>
      </c>
      <c r="L540" s="51">
        <f t="shared" si="50"/>
        <v>7</v>
      </c>
      <c r="M540" s="51">
        <f t="shared" si="51"/>
        <v>7</v>
      </c>
      <c r="N540" s="51" t="str">
        <f t="shared" si="52"/>
        <v xml:space="preserve"> months</v>
      </c>
      <c r="O540" s="52" t="str">
        <f t="shared" si="53"/>
        <v>9 years, 7 months</v>
      </c>
    </row>
    <row r="541" spans="8:15" x14ac:dyDescent="0.25">
      <c r="H541" s="49">
        <v>498</v>
      </c>
      <c r="I541" s="51">
        <f t="shared" si="49"/>
        <v>9</v>
      </c>
      <c r="J541" s="51" t="str">
        <f t="shared" si="54"/>
        <v xml:space="preserve"> years</v>
      </c>
      <c r="K541" s="51" t="str">
        <f t="shared" si="55"/>
        <v xml:space="preserve">, </v>
      </c>
      <c r="L541" s="51">
        <f t="shared" si="50"/>
        <v>7</v>
      </c>
      <c r="M541" s="51">
        <f t="shared" si="51"/>
        <v>7</v>
      </c>
      <c r="N541" s="51" t="str">
        <f t="shared" si="52"/>
        <v xml:space="preserve"> months</v>
      </c>
      <c r="O541" s="52" t="str">
        <f t="shared" si="53"/>
        <v>9 years, 7 months</v>
      </c>
    </row>
    <row r="542" spans="8:15" x14ac:dyDescent="0.25">
      <c r="H542" s="49">
        <v>499</v>
      </c>
      <c r="I542" s="51">
        <f t="shared" si="49"/>
        <v>9</v>
      </c>
      <c r="J542" s="51" t="str">
        <f t="shared" si="54"/>
        <v xml:space="preserve"> years</v>
      </c>
      <c r="K542" s="51" t="str">
        <f t="shared" si="55"/>
        <v xml:space="preserve">, </v>
      </c>
      <c r="L542" s="51">
        <f t="shared" si="50"/>
        <v>8</v>
      </c>
      <c r="M542" s="51">
        <f t="shared" si="51"/>
        <v>8</v>
      </c>
      <c r="N542" s="51" t="str">
        <f t="shared" si="52"/>
        <v xml:space="preserve"> months</v>
      </c>
      <c r="O542" s="52" t="str">
        <f t="shared" si="53"/>
        <v>9 years, 8 months</v>
      </c>
    </row>
    <row r="543" spans="8:15" x14ac:dyDescent="0.25">
      <c r="H543" s="49">
        <v>500</v>
      </c>
      <c r="I543" s="51">
        <f t="shared" si="49"/>
        <v>9</v>
      </c>
      <c r="J543" s="51" t="str">
        <f t="shared" si="54"/>
        <v xml:space="preserve"> years</v>
      </c>
      <c r="K543" s="51" t="str">
        <f t="shared" si="55"/>
        <v xml:space="preserve">, </v>
      </c>
      <c r="L543" s="51">
        <f t="shared" si="50"/>
        <v>8</v>
      </c>
      <c r="M543" s="51">
        <f t="shared" si="51"/>
        <v>8</v>
      </c>
      <c r="N543" s="51" t="str">
        <f t="shared" si="52"/>
        <v xml:space="preserve"> months</v>
      </c>
      <c r="O543" s="52" t="str">
        <f t="shared" si="53"/>
        <v>9 years, 8 months</v>
      </c>
    </row>
    <row r="544" spans="8:15" x14ac:dyDescent="0.25">
      <c r="H544" s="49">
        <v>501</v>
      </c>
      <c r="I544" s="51">
        <f t="shared" ref="I544:I607" si="56">IF(INT(H544/52)=0,"",INT(H544/52))+IF(L544=12,1,0)</f>
        <v>9</v>
      </c>
      <c r="J544" s="51" t="str">
        <f t="shared" si="54"/>
        <v xml:space="preserve"> years</v>
      </c>
      <c r="K544" s="51" t="str">
        <f t="shared" si="55"/>
        <v xml:space="preserve">, </v>
      </c>
      <c r="L544" s="51">
        <f t="shared" si="50"/>
        <v>8</v>
      </c>
      <c r="M544" s="51">
        <f t="shared" si="51"/>
        <v>8</v>
      </c>
      <c r="N544" s="51" t="str">
        <f t="shared" si="52"/>
        <v xml:space="preserve"> months</v>
      </c>
      <c r="O544" s="52" t="str">
        <f t="shared" si="53"/>
        <v>9 years, 8 months</v>
      </c>
    </row>
    <row r="545" spans="8:15" x14ac:dyDescent="0.25">
      <c r="H545" s="49">
        <v>502</v>
      </c>
      <c r="I545" s="51">
        <f t="shared" si="56"/>
        <v>9</v>
      </c>
      <c r="J545" s="51" t="str">
        <f t="shared" si="54"/>
        <v xml:space="preserve"> years</v>
      </c>
      <c r="K545" s="51" t="str">
        <f t="shared" si="55"/>
        <v xml:space="preserve">, </v>
      </c>
      <c r="L545" s="51">
        <f t="shared" si="50"/>
        <v>8</v>
      </c>
      <c r="M545" s="51">
        <f t="shared" si="51"/>
        <v>8</v>
      </c>
      <c r="N545" s="51" t="str">
        <f t="shared" si="52"/>
        <v xml:space="preserve"> months</v>
      </c>
      <c r="O545" s="52" t="str">
        <f t="shared" si="53"/>
        <v>9 years, 8 months</v>
      </c>
    </row>
    <row r="546" spans="8:15" x14ac:dyDescent="0.25">
      <c r="H546" s="49">
        <v>503</v>
      </c>
      <c r="I546" s="51">
        <f t="shared" si="56"/>
        <v>9</v>
      </c>
      <c r="J546" s="51" t="str">
        <f t="shared" si="54"/>
        <v xml:space="preserve"> years</v>
      </c>
      <c r="K546" s="51" t="str">
        <f t="shared" si="55"/>
        <v xml:space="preserve">, </v>
      </c>
      <c r="L546" s="51">
        <f t="shared" si="50"/>
        <v>9</v>
      </c>
      <c r="M546" s="51">
        <f t="shared" si="51"/>
        <v>9</v>
      </c>
      <c r="N546" s="51" t="str">
        <f t="shared" si="52"/>
        <v xml:space="preserve"> months</v>
      </c>
      <c r="O546" s="52" t="str">
        <f t="shared" si="53"/>
        <v>9 years, 9 months</v>
      </c>
    </row>
    <row r="547" spans="8:15" x14ac:dyDescent="0.25">
      <c r="H547" s="49">
        <v>504</v>
      </c>
      <c r="I547" s="51">
        <f t="shared" si="56"/>
        <v>9</v>
      </c>
      <c r="J547" s="51" t="str">
        <f t="shared" si="54"/>
        <v xml:space="preserve"> years</v>
      </c>
      <c r="K547" s="51" t="str">
        <f t="shared" si="55"/>
        <v xml:space="preserve">, </v>
      </c>
      <c r="L547" s="51">
        <f t="shared" si="50"/>
        <v>9</v>
      </c>
      <c r="M547" s="51">
        <f t="shared" si="51"/>
        <v>9</v>
      </c>
      <c r="N547" s="51" t="str">
        <f t="shared" si="52"/>
        <v xml:space="preserve"> months</v>
      </c>
      <c r="O547" s="52" t="str">
        <f t="shared" si="53"/>
        <v>9 years, 9 months</v>
      </c>
    </row>
    <row r="548" spans="8:15" x14ac:dyDescent="0.25">
      <c r="H548" s="49">
        <v>505</v>
      </c>
      <c r="I548" s="51">
        <f t="shared" si="56"/>
        <v>9</v>
      </c>
      <c r="J548" s="51" t="str">
        <f t="shared" si="54"/>
        <v xml:space="preserve"> years</v>
      </c>
      <c r="K548" s="51" t="str">
        <f t="shared" si="55"/>
        <v xml:space="preserve">, </v>
      </c>
      <c r="L548" s="51">
        <f t="shared" si="50"/>
        <v>9</v>
      </c>
      <c r="M548" s="51">
        <f t="shared" si="51"/>
        <v>9</v>
      </c>
      <c r="N548" s="51" t="str">
        <f t="shared" si="52"/>
        <v xml:space="preserve"> months</v>
      </c>
      <c r="O548" s="52" t="str">
        <f t="shared" si="53"/>
        <v>9 years, 9 months</v>
      </c>
    </row>
    <row r="549" spans="8:15" x14ac:dyDescent="0.25">
      <c r="H549" s="49">
        <v>506</v>
      </c>
      <c r="I549" s="51">
        <f t="shared" si="56"/>
        <v>9</v>
      </c>
      <c r="J549" s="51" t="str">
        <f t="shared" si="54"/>
        <v xml:space="preserve"> years</v>
      </c>
      <c r="K549" s="51" t="str">
        <f t="shared" si="55"/>
        <v xml:space="preserve">, </v>
      </c>
      <c r="L549" s="51">
        <f t="shared" si="50"/>
        <v>9</v>
      </c>
      <c r="M549" s="51">
        <f t="shared" si="51"/>
        <v>9</v>
      </c>
      <c r="N549" s="51" t="str">
        <f t="shared" si="52"/>
        <v xml:space="preserve"> months</v>
      </c>
      <c r="O549" s="52" t="str">
        <f t="shared" si="53"/>
        <v>9 years, 9 months</v>
      </c>
    </row>
    <row r="550" spans="8:15" x14ac:dyDescent="0.25">
      <c r="H550" s="49">
        <v>507</v>
      </c>
      <c r="I550" s="51">
        <f t="shared" si="56"/>
        <v>9</v>
      </c>
      <c r="J550" s="51" t="str">
        <f t="shared" si="54"/>
        <v xml:space="preserve"> years</v>
      </c>
      <c r="K550" s="51" t="str">
        <f t="shared" si="55"/>
        <v xml:space="preserve">, </v>
      </c>
      <c r="L550" s="51">
        <f t="shared" si="50"/>
        <v>9</v>
      </c>
      <c r="M550" s="51">
        <f t="shared" si="51"/>
        <v>9</v>
      </c>
      <c r="N550" s="51" t="str">
        <f t="shared" si="52"/>
        <v xml:space="preserve"> months</v>
      </c>
      <c r="O550" s="52" t="str">
        <f t="shared" si="53"/>
        <v>9 years, 9 months</v>
      </c>
    </row>
    <row r="551" spans="8:15" x14ac:dyDescent="0.25">
      <c r="H551" s="49">
        <v>508</v>
      </c>
      <c r="I551" s="51">
        <f t="shared" si="56"/>
        <v>9</v>
      </c>
      <c r="J551" s="51" t="str">
        <f t="shared" si="54"/>
        <v xml:space="preserve"> years</v>
      </c>
      <c r="K551" s="51" t="str">
        <f t="shared" si="55"/>
        <v xml:space="preserve">, </v>
      </c>
      <c r="L551" s="51">
        <f t="shared" si="50"/>
        <v>10</v>
      </c>
      <c r="M551" s="51">
        <f t="shared" si="51"/>
        <v>10</v>
      </c>
      <c r="N551" s="51" t="str">
        <f t="shared" si="52"/>
        <v xml:space="preserve"> months</v>
      </c>
      <c r="O551" s="52" t="str">
        <f t="shared" si="53"/>
        <v>9 years, 10 months</v>
      </c>
    </row>
    <row r="552" spans="8:15" x14ac:dyDescent="0.25">
      <c r="H552" s="49">
        <v>509</v>
      </c>
      <c r="I552" s="51">
        <f t="shared" si="56"/>
        <v>9</v>
      </c>
      <c r="J552" s="51" t="str">
        <f t="shared" si="54"/>
        <v xml:space="preserve"> years</v>
      </c>
      <c r="K552" s="51" t="str">
        <f t="shared" si="55"/>
        <v xml:space="preserve">, </v>
      </c>
      <c r="L552" s="51">
        <f t="shared" si="50"/>
        <v>10</v>
      </c>
      <c r="M552" s="51">
        <f t="shared" si="51"/>
        <v>10</v>
      </c>
      <c r="N552" s="51" t="str">
        <f t="shared" si="52"/>
        <v xml:space="preserve"> months</v>
      </c>
      <c r="O552" s="52" t="str">
        <f t="shared" si="53"/>
        <v>9 years, 10 months</v>
      </c>
    </row>
    <row r="553" spans="8:15" x14ac:dyDescent="0.25">
      <c r="H553" s="49">
        <v>510</v>
      </c>
      <c r="I553" s="51">
        <f t="shared" si="56"/>
        <v>9</v>
      </c>
      <c r="J553" s="51" t="str">
        <f t="shared" si="54"/>
        <v xml:space="preserve"> years</v>
      </c>
      <c r="K553" s="51" t="str">
        <f t="shared" si="55"/>
        <v xml:space="preserve">, </v>
      </c>
      <c r="L553" s="51">
        <f t="shared" si="50"/>
        <v>10</v>
      </c>
      <c r="M553" s="51">
        <f t="shared" si="51"/>
        <v>10</v>
      </c>
      <c r="N553" s="51" t="str">
        <f t="shared" si="52"/>
        <v xml:space="preserve"> months</v>
      </c>
      <c r="O553" s="52" t="str">
        <f t="shared" si="53"/>
        <v>9 years, 10 months</v>
      </c>
    </row>
    <row r="554" spans="8:15" x14ac:dyDescent="0.25">
      <c r="H554" s="49">
        <v>511</v>
      </c>
      <c r="I554" s="51">
        <f t="shared" si="56"/>
        <v>9</v>
      </c>
      <c r="J554" s="51" t="str">
        <f t="shared" si="54"/>
        <v xml:space="preserve"> years</v>
      </c>
      <c r="K554" s="51" t="str">
        <f t="shared" si="55"/>
        <v xml:space="preserve">, </v>
      </c>
      <c r="L554" s="51">
        <f t="shared" si="50"/>
        <v>10</v>
      </c>
      <c r="M554" s="51">
        <f t="shared" si="51"/>
        <v>10</v>
      </c>
      <c r="N554" s="51" t="str">
        <f t="shared" si="52"/>
        <v xml:space="preserve"> months</v>
      </c>
      <c r="O554" s="52" t="str">
        <f t="shared" si="53"/>
        <v>9 years, 10 months</v>
      </c>
    </row>
    <row r="555" spans="8:15" x14ac:dyDescent="0.25">
      <c r="H555" s="49">
        <v>512</v>
      </c>
      <c r="I555" s="51">
        <f t="shared" si="56"/>
        <v>9</v>
      </c>
      <c r="J555" s="51" t="str">
        <f t="shared" si="54"/>
        <v xml:space="preserve"> years</v>
      </c>
      <c r="K555" s="51" t="str">
        <f t="shared" si="55"/>
        <v xml:space="preserve">, </v>
      </c>
      <c r="L555" s="51">
        <f t="shared" si="50"/>
        <v>11</v>
      </c>
      <c r="M555" s="51">
        <f t="shared" si="51"/>
        <v>11</v>
      </c>
      <c r="N555" s="51" t="str">
        <f t="shared" si="52"/>
        <v xml:space="preserve"> months</v>
      </c>
      <c r="O555" s="52" t="str">
        <f t="shared" si="53"/>
        <v>9 years, 11 months</v>
      </c>
    </row>
    <row r="556" spans="8:15" x14ac:dyDescent="0.25">
      <c r="H556" s="49">
        <v>513</v>
      </c>
      <c r="I556" s="51">
        <f t="shared" si="56"/>
        <v>9</v>
      </c>
      <c r="J556" s="51" t="str">
        <f t="shared" si="54"/>
        <v xml:space="preserve"> years</v>
      </c>
      <c r="K556" s="51" t="str">
        <f t="shared" si="55"/>
        <v xml:space="preserve">, </v>
      </c>
      <c r="L556" s="51">
        <f t="shared" si="50"/>
        <v>11</v>
      </c>
      <c r="M556" s="51">
        <f t="shared" si="51"/>
        <v>11</v>
      </c>
      <c r="N556" s="51" t="str">
        <f t="shared" si="52"/>
        <v xml:space="preserve"> months</v>
      </c>
      <c r="O556" s="52" t="str">
        <f t="shared" si="53"/>
        <v>9 years, 11 months</v>
      </c>
    </row>
    <row r="557" spans="8:15" x14ac:dyDescent="0.25">
      <c r="H557" s="49">
        <v>514</v>
      </c>
      <c r="I557" s="51">
        <f t="shared" si="56"/>
        <v>9</v>
      </c>
      <c r="J557" s="51" t="str">
        <f t="shared" si="54"/>
        <v xml:space="preserve"> years</v>
      </c>
      <c r="K557" s="51" t="str">
        <f t="shared" si="55"/>
        <v xml:space="preserve">, </v>
      </c>
      <c r="L557" s="51">
        <f t="shared" ref="L557:L620" si="57">IF((H557/52*12-INT(H557/52*12))=0,(H557/52-INT(H557/52))*12,INT((H557/52-INT(H557/52))*12)+1)</f>
        <v>11</v>
      </c>
      <c r="M557" s="51">
        <f t="shared" ref="M557:M620" si="58">IF(OR(L557=0,L557=12),"",L557)</f>
        <v>11</v>
      </c>
      <c r="N557" s="51" t="str">
        <f t="shared" ref="N557:N620" si="59">IF(L557=1," month",IF(OR(L557=0,L557=12),""," months"))</f>
        <v xml:space="preserve"> months</v>
      </c>
      <c r="O557" s="52" t="str">
        <f t="shared" ref="O557:O620" si="60">CONCATENATE(I557&amp;J557&amp;K557&amp;M557&amp;N557)</f>
        <v>9 years, 11 months</v>
      </c>
    </row>
    <row r="558" spans="8:15" x14ac:dyDescent="0.25">
      <c r="H558" s="49">
        <v>515</v>
      </c>
      <c r="I558" s="51">
        <f t="shared" si="56"/>
        <v>9</v>
      </c>
      <c r="J558" s="51" t="str">
        <f t="shared" si="54"/>
        <v xml:space="preserve"> years</v>
      </c>
      <c r="K558" s="51" t="str">
        <f t="shared" si="55"/>
        <v xml:space="preserve">, </v>
      </c>
      <c r="L558" s="51">
        <f t="shared" si="57"/>
        <v>11</v>
      </c>
      <c r="M558" s="51">
        <f t="shared" si="58"/>
        <v>11</v>
      </c>
      <c r="N558" s="51" t="str">
        <f t="shared" si="59"/>
        <v xml:space="preserve"> months</v>
      </c>
      <c r="O558" s="52" t="str">
        <f t="shared" si="60"/>
        <v>9 years, 11 months</v>
      </c>
    </row>
    <row r="559" spans="8:15" x14ac:dyDescent="0.25">
      <c r="H559" s="49">
        <v>516</v>
      </c>
      <c r="I559" s="51">
        <f t="shared" si="56"/>
        <v>10</v>
      </c>
      <c r="J559" s="51" t="str">
        <f t="shared" si="54"/>
        <v xml:space="preserve"> years</v>
      </c>
      <c r="K559" s="51" t="str">
        <f t="shared" si="55"/>
        <v/>
      </c>
      <c r="L559" s="51">
        <f t="shared" si="57"/>
        <v>12</v>
      </c>
      <c r="M559" s="51" t="str">
        <f t="shared" si="58"/>
        <v/>
      </c>
      <c r="N559" s="51" t="str">
        <f t="shared" si="59"/>
        <v/>
      </c>
      <c r="O559" s="52" t="str">
        <f t="shared" si="60"/>
        <v>10 years</v>
      </c>
    </row>
    <row r="560" spans="8:15" x14ac:dyDescent="0.25">
      <c r="H560" s="49">
        <v>517</v>
      </c>
      <c r="I560" s="51">
        <f t="shared" si="56"/>
        <v>10</v>
      </c>
      <c r="J560" s="51" t="str">
        <f t="shared" si="54"/>
        <v xml:space="preserve"> years</v>
      </c>
      <c r="K560" s="51" t="str">
        <f t="shared" si="55"/>
        <v/>
      </c>
      <c r="L560" s="51">
        <f t="shared" si="57"/>
        <v>12</v>
      </c>
      <c r="M560" s="51" t="str">
        <f t="shared" si="58"/>
        <v/>
      </c>
      <c r="N560" s="51" t="str">
        <f t="shared" si="59"/>
        <v/>
      </c>
      <c r="O560" s="52" t="str">
        <f t="shared" si="60"/>
        <v>10 years</v>
      </c>
    </row>
    <row r="561" spans="8:15" x14ac:dyDescent="0.25">
      <c r="H561" s="49">
        <v>518</v>
      </c>
      <c r="I561" s="51">
        <f t="shared" si="56"/>
        <v>10</v>
      </c>
      <c r="J561" s="51" t="str">
        <f t="shared" si="54"/>
        <v xml:space="preserve"> years</v>
      </c>
      <c r="K561" s="51" t="str">
        <f t="shared" si="55"/>
        <v/>
      </c>
      <c r="L561" s="51">
        <f t="shared" si="57"/>
        <v>12</v>
      </c>
      <c r="M561" s="51" t="str">
        <f t="shared" si="58"/>
        <v/>
      </c>
      <c r="N561" s="51" t="str">
        <f t="shared" si="59"/>
        <v/>
      </c>
      <c r="O561" s="52" t="str">
        <f t="shared" si="60"/>
        <v>10 years</v>
      </c>
    </row>
    <row r="562" spans="8:15" x14ac:dyDescent="0.25">
      <c r="H562" s="49">
        <v>519</v>
      </c>
      <c r="I562" s="51">
        <f t="shared" si="56"/>
        <v>10</v>
      </c>
      <c r="J562" s="51" t="str">
        <f t="shared" si="54"/>
        <v xml:space="preserve"> years</v>
      </c>
      <c r="K562" s="51" t="str">
        <f t="shared" si="55"/>
        <v/>
      </c>
      <c r="L562" s="51">
        <f t="shared" si="57"/>
        <v>12</v>
      </c>
      <c r="M562" s="51" t="str">
        <f t="shared" si="58"/>
        <v/>
      </c>
      <c r="N562" s="51" t="str">
        <f t="shared" si="59"/>
        <v/>
      </c>
      <c r="O562" s="52" t="str">
        <f t="shared" si="60"/>
        <v>10 years</v>
      </c>
    </row>
    <row r="563" spans="8:15" x14ac:dyDescent="0.25">
      <c r="H563" s="49">
        <v>520</v>
      </c>
      <c r="I563" s="51">
        <f t="shared" si="56"/>
        <v>10</v>
      </c>
      <c r="J563" s="51" t="str">
        <f t="shared" si="54"/>
        <v xml:space="preserve"> years</v>
      </c>
      <c r="K563" s="51" t="str">
        <f t="shared" si="55"/>
        <v/>
      </c>
      <c r="L563" s="51">
        <f t="shared" si="57"/>
        <v>0</v>
      </c>
      <c r="M563" s="51" t="str">
        <f t="shared" si="58"/>
        <v/>
      </c>
      <c r="N563" s="51" t="str">
        <f t="shared" si="59"/>
        <v/>
      </c>
      <c r="O563" s="52" t="str">
        <f t="shared" si="60"/>
        <v>10 years</v>
      </c>
    </row>
    <row r="564" spans="8:15" x14ac:dyDescent="0.25">
      <c r="H564" s="49">
        <v>521</v>
      </c>
      <c r="I564" s="51">
        <f t="shared" si="56"/>
        <v>10</v>
      </c>
      <c r="J564" s="51" t="str">
        <f t="shared" si="54"/>
        <v xml:space="preserve"> years</v>
      </c>
      <c r="K564" s="51" t="str">
        <f t="shared" si="55"/>
        <v xml:space="preserve">, </v>
      </c>
      <c r="L564" s="51">
        <f t="shared" si="57"/>
        <v>1</v>
      </c>
      <c r="M564" s="51">
        <f t="shared" si="58"/>
        <v>1</v>
      </c>
      <c r="N564" s="51" t="str">
        <f t="shared" si="59"/>
        <v xml:space="preserve"> month</v>
      </c>
      <c r="O564" s="52" t="str">
        <f t="shared" si="60"/>
        <v>10 years, 1 month</v>
      </c>
    </row>
    <row r="565" spans="8:15" x14ac:dyDescent="0.25">
      <c r="H565" s="49">
        <v>522</v>
      </c>
      <c r="I565" s="51">
        <f t="shared" si="56"/>
        <v>10</v>
      </c>
      <c r="J565" s="51" t="str">
        <f t="shared" si="54"/>
        <v xml:space="preserve"> years</v>
      </c>
      <c r="K565" s="51" t="str">
        <f t="shared" si="55"/>
        <v xml:space="preserve">, </v>
      </c>
      <c r="L565" s="51">
        <f t="shared" si="57"/>
        <v>1</v>
      </c>
      <c r="M565" s="51">
        <f t="shared" si="58"/>
        <v>1</v>
      </c>
      <c r="N565" s="51" t="str">
        <f t="shared" si="59"/>
        <v xml:space="preserve"> month</v>
      </c>
      <c r="O565" s="52" t="str">
        <f t="shared" si="60"/>
        <v>10 years, 1 month</v>
      </c>
    </row>
    <row r="566" spans="8:15" x14ac:dyDescent="0.25">
      <c r="H566" s="49">
        <v>523</v>
      </c>
      <c r="I566" s="51">
        <f t="shared" si="56"/>
        <v>10</v>
      </c>
      <c r="J566" s="51" t="str">
        <f t="shared" si="54"/>
        <v xml:space="preserve"> years</v>
      </c>
      <c r="K566" s="51" t="str">
        <f t="shared" si="55"/>
        <v xml:space="preserve">, </v>
      </c>
      <c r="L566" s="51">
        <f t="shared" si="57"/>
        <v>1</v>
      </c>
      <c r="M566" s="51">
        <f t="shared" si="58"/>
        <v>1</v>
      </c>
      <c r="N566" s="51" t="str">
        <f t="shared" si="59"/>
        <v xml:space="preserve"> month</v>
      </c>
      <c r="O566" s="52" t="str">
        <f t="shared" si="60"/>
        <v>10 years, 1 month</v>
      </c>
    </row>
    <row r="567" spans="8:15" x14ac:dyDescent="0.25">
      <c r="H567" s="49">
        <v>524</v>
      </c>
      <c r="I567" s="51">
        <f t="shared" si="56"/>
        <v>10</v>
      </c>
      <c r="J567" s="51" t="str">
        <f t="shared" si="54"/>
        <v xml:space="preserve"> years</v>
      </c>
      <c r="K567" s="51" t="str">
        <f t="shared" si="55"/>
        <v xml:space="preserve">, </v>
      </c>
      <c r="L567" s="51">
        <f t="shared" si="57"/>
        <v>1</v>
      </c>
      <c r="M567" s="51">
        <f t="shared" si="58"/>
        <v>1</v>
      </c>
      <c r="N567" s="51" t="str">
        <f t="shared" si="59"/>
        <v xml:space="preserve"> month</v>
      </c>
      <c r="O567" s="52" t="str">
        <f t="shared" si="60"/>
        <v>10 years, 1 month</v>
      </c>
    </row>
    <row r="568" spans="8:15" x14ac:dyDescent="0.25">
      <c r="H568" s="49">
        <v>525</v>
      </c>
      <c r="I568" s="51">
        <f t="shared" si="56"/>
        <v>10</v>
      </c>
      <c r="J568" s="51" t="str">
        <f t="shared" si="54"/>
        <v xml:space="preserve"> years</v>
      </c>
      <c r="K568" s="51" t="str">
        <f t="shared" si="55"/>
        <v xml:space="preserve">, </v>
      </c>
      <c r="L568" s="51">
        <f t="shared" si="57"/>
        <v>2</v>
      </c>
      <c r="M568" s="51">
        <f t="shared" si="58"/>
        <v>2</v>
      </c>
      <c r="N568" s="51" t="str">
        <f t="shared" si="59"/>
        <v xml:space="preserve"> months</v>
      </c>
      <c r="O568" s="52" t="str">
        <f t="shared" si="60"/>
        <v>10 years, 2 months</v>
      </c>
    </row>
    <row r="569" spans="8:15" x14ac:dyDescent="0.25">
      <c r="H569" s="49">
        <v>526</v>
      </c>
      <c r="I569" s="51">
        <f t="shared" si="56"/>
        <v>10</v>
      </c>
      <c r="J569" s="51" t="str">
        <f t="shared" si="54"/>
        <v xml:space="preserve"> years</v>
      </c>
      <c r="K569" s="51" t="str">
        <f t="shared" si="55"/>
        <v xml:space="preserve">, </v>
      </c>
      <c r="L569" s="51">
        <f t="shared" si="57"/>
        <v>2</v>
      </c>
      <c r="M569" s="51">
        <f t="shared" si="58"/>
        <v>2</v>
      </c>
      <c r="N569" s="51" t="str">
        <f t="shared" si="59"/>
        <v xml:space="preserve"> months</v>
      </c>
      <c r="O569" s="52" t="str">
        <f t="shared" si="60"/>
        <v>10 years, 2 months</v>
      </c>
    </row>
    <row r="570" spans="8:15" x14ac:dyDescent="0.25">
      <c r="H570" s="49">
        <v>527</v>
      </c>
      <c r="I570" s="51">
        <f t="shared" si="56"/>
        <v>10</v>
      </c>
      <c r="J570" s="51" t="str">
        <f t="shared" si="54"/>
        <v xml:space="preserve"> years</v>
      </c>
      <c r="K570" s="51" t="str">
        <f t="shared" si="55"/>
        <v xml:space="preserve">, </v>
      </c>
      <c r="L570" s="51">
        <f t="shared" si="57"/>
        <v>2</v>
      </c>
      <c r="M570" s="51">
        <f t="shared" si="58"/>
        <v>2</v>
      </c>
      <c r="N570" s="51" t="str">
        <f t="shared" si="59"/>
        <v xml:space="preserve"> months</v>
      </c>
      <c r="O570" s="52" t="str">
        <f t="shared" si="60"/>
        <v>10 years, 2 months</v>
      </c>
    </row>
    <row r="571" spans="8:15" x14ac:dyDescent="0.25">
      <c r="H571" s="49">
        <v>528</v>
      </c>
      <c r="I571" s="51">
        <f t="shared" si="56"/>
        <v>10</v>
      </c>
      <c r="J571" s="51" t="str">
        <f t="shared" si="54"/>
        <v xml:space="preserve"> years</v>
      </c>
      <c r="K571" s="51" t="str">
        <f t="shared" si="55"/>
        <v xml:space="preserve">, </v>
      </c>
      <c r="L571" s="51">
        <f t="shared" si="57"/>
        <v>2</v>
      </c>
      <c r="M571" s="51">
        <f t="shared" si="58"/>
        <v>2</v>
      </c>
      <c r="N571" s="51" t="str">
        <f t="shared" si="59"/>
        <v xml:space="preserve"> months</v>
      </c>
      <c r="O571" s="52" t="str">
        <f t="shared" si="60"/>
        <v>10 years, 2 months</v>
      </c>
    </row>
    <row r="572" spans="8:15" x14ac:dyDescent="0.25">
      <c r="H572" s="49">
        <v>529</v>
      </c>
      <c r="I572" s="51">
        <f t="shared" si="56"/>
        <v>10</v>
      </c>
      <c r="J572" s="51" t="str">
        <f t="shared" si="54"/>
        <v xml:space="preserve"> years</v>
      </c>
      <c r="K572" s="51" t="str">
        <f t="shared" si="55"/>
        <v xml:space="preserve">, </v>
      </c>
      <c r="L572" s="51">
        <f t="shared" si="57"/>
        <v>3</v>
      </c>
      <c r="M572" s="51">
        <f t="shared" si="58"/>
        <v>3</v>
      </c>
      <c r="N572" s="51" t="str">
        <f t="shared" si="59"/>
        <v xml:space="preserve"> months</v>
      </c>
      <c r="O572" s="52" t="str">
        <f t="shared" si="60"/>
        <v>10 years, 3 months</v>
      </c>
    </row>
    <row r="573" spans="8:15" x14ac:dyDescent="0.25">
      <c r="H573" s="49">
        <v>530</v>
      </c>
      <c r="I573" s="51">
        <f t="shared" si="56"/>
        <v>10</v>
      </c>
      <c r="J573" s="51" t="str">
        <f t="shared" si="54"/>
        <v xml:space="preserve"> years</v>
      </c>
      <c r="K573" s="51" t="str">
        <f t="shared" si="55"/>
        <v xml:space="preserve">, </v>
      </c>
      <c r="L573" s="51">
        <f t="shared" si="57"/>
        <v>3</v>
      </c>
      <c r="M573" s="51">
        <f t="shared" si="58"/>
        <v>3</v>
      </c>
      <c r="N573" s="51" t="str">
        <f t="shared" si="59"/>
        <v xml:space="preserve"> months</v>
      </c>
      <c r="O573" s="52" t="str">
        <f t="shared" si="60"/>
        <v>10 years, 3 months</v>
      </c>
    </row>
    <row r="574" spans="8:15" x14ac:dyDescent="0.25">
      <c r="H574" s="49">
        <v>531</v>
      </c>
      <c r="I574" s="51">
        <f t="shared" si="56"/>
        <v>10</v>
      </c>
      <c r="J574" s="51" t="str">
        <f t="shared" si="54"/>
        <v xml:space="preserve"> years</v>
      </c>
      <c r="K574" s="51" t="str">
        <f t="shared" si="55"/>
        <v xml:space="preserve">, </v>
      </c>
      <c r="L574" s="51">
        <f t="shared" si="57"/>
        <v>3</v>
      </c>
      <c r="M574" s="51">
        <f t="shared" si="58"/>
        <v>3</v>
      </c>
      <c r="N574" s="51" t="str">
        <f t="shared" si="59"/>
        <v xml:space="preserve"> months</v>
      </c>
      <c r="O574" s="52" t="str">
        <f t="shared" si="60"/>
        <v>10 years, 3 months</v>
      </c>
    </row>
    <row r="575" spans="8:15" x14ac:dyDescent="0.25">
      <c r="H575" s="49">
        <v>532</v>
      </c>
      <c r="I575" s="51">
        <f t="shared" si="56"/>
        <v>10</v>
      </c>
      <c r="J575" s="51" t="str">
        <f t="shared" si="54"/>
        <v xml:space="preserve"> years</v>
      </c>
      <c r="K575" s="51" t="str">
        <f t="shared" si="55"/>
        <v xml:space="preserve">, </v>
      </c>
      <c r="L575" s="51">
        <f t="shared" si="57"/>
        <v>3</v>
      </c>
      <c r="M575" s="51">
        <f t="shared" si="58"/>
        <v>3</v>
      </c>
      <c r="N575" s="51" t="str">
        <f t="shared" si="59"/>
        <v xml:space="preserve"> months</v>
      </c>
      <c r="O575" s="52" t="str">
        <f t="shared" si="60"/>
        <v>10 years, 3 months</v>
      </c>
    </row>
    <row r="576" spans="8:15" x14ac:dyDescent="0.25">
      <c r="H576" s="49">
        <v>533</v>
      </c>
      <c r="I576" s="51">
        <f t="shared" si="56"/>
        <v>10</v>
      </c>
      <c r="J576" s="51" t="str">
        <f t="shared" si="54"/>
        <v xml:space="preserve"> years</v>
      </c>
      <c r="K576" s="51" t="str">
        <f t="shared" si="55"/>
        <v xml:space="preserve">, </v>
      </c>
      <c r="L576" s="51">
        <f t="shared" si="57"/>
        <v>3</v>
      </c>
      <c r="M576" s="51">
        <f t="shared" si="58"/>
        <v>3</v>
      </c>
      <c r="N576" s="51" t="str">
        <f t="shared" si="59"/>
        <v xml:space="preserve"> months</v>
      </c>
      <c r="O576" s="52" t="str">
        <f t="shared" si="60"/>
        <v>10 years, 3 months</v>
      </c>
    </row>
    <row r="577" spans="8:15" x14ac:dyDescent="0.25">
      <c r="H577" s="49">
        <v>534</v>
      </c>
      <c r="I577" s="51">
        <f t="shared" si="56"/>
        <v>10</v>
      </c>
      <c r="J577" s="51" t="str">
        <f t="shared" si="54"/>
        <v xml:space="preserve"> years</v>
      </c>
      <c r="K577" s="51" t="str">
        <f t="shared" si="55"/>
        <v xml:space="preserve">, </v>
      </c>
      <c r="L577" s="51">
        <f t="shared" si="57"/>
        <v>4</v>
      </c>
      <c r="M577" s="51">
        <f t="shared" si="58"/>
        <v>4</v>
      </c>
      <c r="N577" s="51" t="str">
        <f t="shared" si="59"/>
        <v xml:space="preserve"> months</v>
      </c>
      <c r="O577" s="52" t="str">
        <f t="shared" si="60"/>
        <v>10 years, 4 months</v>
      </c>
    </row>
    <row r="578" spans="8:15" x14ac:dyDescent="0.25">
      <c r="H578" s="49">
        <v>535</v>
      </c>
      <c r="I578" s="51">
        <f t="shared" si="56"/>
        <v>10</v>
      </c>
      <c r="J578" s="51" t="str">
        <f t="shared" si="54"/>
        <v xml:space="preserve"> years</v>
      </c>
      <c r="K578" s="51" t="str">
        <f t="shared" si="55"/>
        <v xml:space="preserve">, </v>
      </c>
      <c r="L578" s="51">
        <f t="shared" si="57"/>
        <v>4</v>
      </c>
      <c r="M578" s="51">
        <f t="shared" si="58"/>
        <v>4</v>
      </c>
      <c r="N578" s="51" t="str">
        <f t="shared" si="59"/>
        <v xml:space="preserve"> months</v>
      </c>
      <c r="O578" s="52" t="str">
        <f t="shared" si="60"/>
        <v>10 years, 4 months</v>
      </c>
    </row>
    <row r="579" spans="8:15" x14ac:dyDescent="0.25">
      <c r="H579" s="49">
        <v>536</v>
      </c>
      <c r="I579" s="51">
        <f t="shared" si="56"/>
        <v>10</v>
      </c>
      <c r="J579" s="51" t="str">
        <f t="shared" si="54"/>
        <v xml:space="preserve"> years</v>
      </c>
      <c r="K579" s="51" t="str">
        <f t="shared" si="55"/>
        <v xml:space="preserve">, </v>
      </c>
      <c r="L579" s="51">
        <f t="shared" si="57"/>
        <v>4</v>
      </c>
      <c r="M579" s="51">
        <f t="shared" si="58"/>
        <v>4</v>
      </c>
      <c r="N579" s="51" t="str">
        <f t="shared" si="59"/>
        <v xml:space="preserve"> months</v>
      </c>
      <c r="O579" s="52" t="str">
        <f t="shared" si="60"/>
        <v>10 years, 4 months</v>
      </c>
    </row>
    <row r="580" spans="8:15" x14ac:dyDescent="0.25">
      <c r="H580" s="49">
        <v>537</v>
      </c>
      <c r="I580" s="51">
        <f t="shared" si="56"/>
        <v>10</v>
      </c>
      <c r="J580" s="51" t="str">
        <f t="shared" si="54"/>
        <v xml:space="preserve"> years</v>
      </c>
      <c r="K580" s="51" t="str">
        <f t="shared" si="55"/>
        <v xml:space="preserve">, </v>
      </c>
      <c r="L580" s="51">
        <f t="shared" si="57"/>
        <v>4</v>
      </c>
      <c r="M580" s="51">
        <f t="shared" si="58"/>
        <v>4</v>
      </c>
      <c r="N580" s="51" t="str">
        <f t="shared" si="59"/>
        <v xml:space="preserve"> months</v>
      </c>
      <c r="O580" s="52" t="str">
        <f t="shared" si="60"/>
        <v>10 years, 4 months</v>
      </c>
    </row>
    <row r="581" spans="8:15" x14ac:dyDescent="0.25">
      <c r="H581" s="49">
        <v>538</v>
      </c>
      <c r="I581" s="51">
        <f t="shared" si="56"/>
        <v>10</v>
      </c>
      <c r="J581" s="51" t="str">
        <f t="shared" si="54"/>
        <v xml:space="preserve"> years</v>
      </c>
      <c r="K581" s="51" t="str">
        <f t="shared" si="55"/>
        <v xml:space="preserve">, </v>
      </c>
      <c r="L581" s="51">
        <f t="shared" si="57"/>
        <v>5</v>
      </c>
      <c r="M581" s="51">
        <f t="shared" si="58"/>
        <v>5</v>
      </c>
      <c r="N581" s="51" t="str">
        <f t="shared" si="59"/>
        <v xml:space="preserve"> months</v>
      </c>
      <c r="O581" s="52" t="str">
        <f t="shared" si="60"/>
        <v>10 years, 5 months</v>
      </c>
    </row>
    <row r="582" spans="8:15" x14ac:dyDescent="0.25">
      <c r="H582" s="49">
        <v>539</v>
      </c>
      <c r="I582" s="51">
        <f t="shared" si="56"/>
        <v>10</v>
      </c>
      <c r="J582" s="51" t="str">
        <f t="shared" si="54"/>
        <v xml:space="preserve"> years</v>
      </c>
      <c r="K582" s="51" t="str">
        <f t="shared" si="55"/>
        <v xml:space="preserve">, </v>
      </c>
      <c r="L582" s="51">
        <f t="shared" si="57"/>
        <v>5</v>
      </c>
      <c r="M582" s="51">
        <f t="shared" si="58"/>
        <v>5</v>
      </c>
      <c r="N582" s="51" t="str">
        <f t="shared" si="59"/>
        <v xml:space="preserve"> months</v>
      </c>
      <c r="O582" s="52" t="str">
        <f t="shared" si="60"/>
        <v>10 years, 5 months</v>
      </c>
    </row>
    <row r="583" spans="8:15" x14ac:dyDescent="0.25">
      <c r="H583" s="49">
        <v>540</v>
      </c>
      <c r="I583" s="51">
        <f t="shared" si="56"/>
        <v>10</v>
      </c>
      <c r="J583" s="51" t="str">
        <f t="shared" si="54"/>
        <v xml:space="preserve"> years</v>
      </c>
      <c r="K583" s="51" t="str">
        <f t="shared" si="55"/>
        <v xml:space="preserve">, </v>
      </c>
      <c r="L583" s="51">
        <f t="shared" si="57"/>
        <v>5</v>
      </c>
      <c r="M583" s="51">
        <f t="shared" si="58"/>
        <v>5</v>
      </c>
      <c r="N583" s="51" t="str">
        <f t="shared" si="59"/>
        <v xml:space="preserve"> months</v>
      </c>
      <c r="O583" s="52" t="str">
        <f t="shared" si="60"/>
        <v>10 years, 5 months</v>
      </c>
    </row>
    <row r="584" spans="8:15" x14ac:dyDescent="0.25">
      <c r="H584" s="49">
        <v>541</v>
      </c>
      <c r="I584" s="51">
        <f t="shared" si="56"/>
        <v>10</v>
      </c>
      <c r="J584" s="51" t="str">
        <f t="shared" si="54"/>
        <v xml:space="preserve"> years</v>
      </c>
      <c r="K584" s="51" t="str">
        <f t="shared" si="55"/>
        <v xml:space="preserve">, </v>
      </c>
      <c r="L584" s="51">
        <f t="shared" si="57"/>
        <v>5</v>
      </c>
      <c r="M584" s="51">
        <f t="shared" si="58"/>
        <v>5</v>
      </c>
      <c r="N584" s="51" t="str">
        <f t="shared" si="59"/>
        <v xml:space="preserve"> months</v>
      </c>
      <c r="O584" s="52" t="str">
        <f t="shared" si="60"/>
        <v>10 years, 5 months</v>
      </c>
    </row>
    <row r="585" spans="8:15" x14ac:dyDescent="0.25">
      <c r="H585" s="49">
        <v>542</v>
      </c>
      <c r="I585" s="51">
        <f t="shared" si="56"/>
        <v>10</v>
      </c>
      <c r="J585" s="51" t="str">
        <f t="shared" si="54"/>
        <v xml:space="preserve"> years</v>
      </c>
      <c r="K585" s="51" t="str">
        <f t="shared" si="55"/>
        <v xml:space="preserve">, </v>
      </c>
      <c r="L585" s="51">
        <f t="shared" si="57"/>
        <v>6</v>
      </c>
      <c r="M585" s="51">
        <f t="shared" si="58"/>
        <v>6</v>
      </c>
      <c r="N585" s="51" t="str">
        <f t="shared" si="59"/>
        <v xml:space="preserve"> months</v>
      </c>
      <c r="O585" s="52" t="str">
        <f t="shared" si="60"/>
        <v>10 years, 6 months</v>
      </c>
    </row>
    <row r="586" spans="8:15" x14ac:dyDescent="0.25">
      <c r="H586" s="49">
        <v>543</v>
      </c>
      <c r="I586" s="51">
        <f t="shared" si="56"/>
        <v>10</v>
      </c>
      <c r="J586" s="51" t="str">
        <f t="shared" si="54"/>
        <v xml:space="preserve"> years</v>
      </c>
      <c r="K586" s="51" t="str">
        <f t="shared" si="55"/>
        <v xml:space="preserve">, </v>
      </c>
      <c r="L586" s="51">
        <f t="shared" si="57"/>
        <v>6</v>
      </c>
      <c r="M586" s="51">
        <f t="shared" si="58"/>
        <v>6</v>
      </c>
      <c r="N586" s="51" t="str">
        <f t="shared" si="59"/>
        <v xml:space="preserve"> months</v>
      </c>
      <c r="O586" s="52" t="str">
        <f t="shared" si="60"/>
        <v>10 years, 6 months</v>
      </c>
    </row>
    <row r="587" spans="8:15" x14ac:dyDescent="0.25">
      <c r="H587" s="49">
        <v>544</v>
      </c>
      <c r="I587" s="51">
        <f t="shared" si="56"/>
        <v>10</v>
      </c>
      <c r="J587" s="51" t="str">
        <f t="shared" si="54"/>
        <v xml:space="preserve"> years</v>
      </c>
      <c r="K587" s="51" t="str">
        <f t="shared" si="55"/>
        <v xml:space="preserve">, </v>
      </c>
      <c r="L587" s="51">
        <f t="shared" si="57"/>
        <v>6</v>
      </c>
      <c r="M587" s="51">
        <f t="shared" si="58"/>
        <v>6</v>
      </c>
      <c r="N587" s="51" t="str">
        <f t="shared" si="59"/>
        <v xml:space="preserve"> months</v>
      </c>
      <c r="O587" s="52" t="str">
        <f t="shared" si="60"/>
        <v>10 years, 6 months</v>
      </c>
    </row>
    <row r="588" spans="8:15" x14ac:dyDescent="0.25">
      <c r="H588" s="49">
        <v>545</v>
      </c>
      <c r="I588" s="51">
        <f t="shared" si="56"/>
        <v>10</v>
      </c>
      <c r="J588" s="51" t="str">
        <f t="shared" si="54"/>
        <v xml:space="preserve"> years</v>
      </c>
      <c r="K588" s="51" t="str">
        <f t="shared" si="55"/>
        <v xml:space="preserve">, </v>
      </c>
      <c r="L588" s="51">
        <f t="shared" si="57"/>
        <v>6</v>
      </c>
      <c r="M588" s="51">
        <f t="shared" si="58"/>
        <v>6</v>
      </c>
      <c r="N588" s="51" t="str">
        <f t="shared" si="59"/>
        <v xml:space="preserve"> months</v>
      </c>
      <c r="O588" s="52" t="str">
        <f t="shared" si="60"/>
        <v>10 years, 6 months</v>
      </c>
    </row>
    <row r="589" spans="8:15" x14ac:dyDescent="0.25">
      <c r="H589" s="49">
        <v>546</v>
      </c>
      <c r="I589" s="51">
        <f t="shared" si="56"/>
        <v>10</v>
      </c>
      <c r="J589" s="51" t="str">
        <f t="shared" si="54"/>
        <v xml:space="preserve"> years</v>
      </c>
      <c r="K589" s="51" t="str">
        <f t="shared" si="55"/>
        <v xml:space="preserve">, </v>
      </c>
      <c r="L589" s="51">
        <f t="shared" si="57"/>
        <v>6</v>
      </c>
      <c r="M589" s="51">
        <f t="shared" si="58"/>
        <v>6</v>
      </c>
      <c r="N589" s="51" t="str">
        <f t="shared" si="59"/>
        <v xml:space="preserve"> months</v>
      </c>
      <c r="O589" s="52" t="str">
        <f t="shared" si="60"/>
        <v>10 years, 6 months</v>
      </c>
    </row>
    <row r="590" spans="8:15" x14ac:dyDescent="0.25">
      <c r="H590" s="49">
        <v>547</v>
      </c>
      <c r="I590" s="51">
        <f t="shared" si="56"/>
        <v>10</v>
      </c>
      <c r="J590" s="51" t="str">
        <f t="shared" si="54"/>
        <v xml:space="preserve"> years</v>
      </c>
      <c r="K590" s="51" t="str">
        <f t="shared" si="55"/>
        <v xml:space="preserve">, </v>
      </c>
      <c r="L590" s="51">
        <f t="shared" si="57"/>
        <v>7</v>
      </c>
      <c r="M590" s="51">
        <f t="shared" si="58"/>
        <v>7</v>
      </c>
      <c r="N590" s="51" t="str">
        <f t="shared" si="59"/>
        <v xml:space="preserve"> months</v>
      </c>
      <c r="O590" s="52" t="str">
        <f t="shared" si="60"/>
        <v>10 years, 7 months</v>
      </c>
    </row>
    <row r="591" spans="8:15" x14ac:dyDescent="0.25">
      <c r="H591" s="49">
        <v>548</v>
      </c>
      <c r="I591" s="51">
        <f t="shared" si="56"/>
        <v>10</v>
      </c>
      <c r="J591" s="51" t="str">
        <f t="shared" si="54"/>
        <v xml:space="preserve"> years</v>
      </c>
      <c r="K591" s="51" t="str">
        <f t="shared" si="55"/>
        <v xml:space="preserve">, </v>
      </c>
      <c r="L591" s="51">
        <f t="shared" si="57"/>
        <v>7</v>
      </c>
      <c r="M591" s="51">
        <f t="shared" si="58"/>
        <v>7</v>
      </c>
      <c r="N591" s="51" t="str">
        <f t="shared" si="59"/>
        <v xml:space="preserve"> months</v>
      </c>
      <c r="O591" s="52" t="str">
        <f t="shared" si="60"/>
        <v>10 years, 7 months</v>
      </c>
    </row>
    <row r="592" spans="8:15" x14ac:dyDescent="0.25">
      <c r="H592" s="49">
        <v>549</v>
      </c>
      <c r="I592" s="51">
        <f t="shared" si="56"/>
        <v>10</v>
      </c>
      <c r="J592" s="51" t="str">
        <f t="shared" si="54"/>
        <v xml:space="preserve"> years</v>
      </c>
      <c r="K592" s="51" t="str">
        <f t="shared" si="55"/>
        <v xml:space="preserve">, </v>
      </c>
      <c r="L592" s="51">
        <f t="shared" si="57"/>
        <v>7</v>
      </c>
      <c r="M592" s="51">
        <f t="shared" si="58"/>
        <v>7</v>
      </c>
      <c r="N592" s="51" t="str">
        <f t="shared" si="59"/>
        <v xml:space="preserve"> months</v>
      </c>
      <c r="O592" s="52" t="str">
        <f t="shared" si="60"/>
        <v>10 years, 7 months</v>
      </c>
    </row>
    <row r="593" spans="8:15" x14ac:dyDescent="0.25">
      <c r="H593" s="49">
        <v>550</v>
      </c>
      <c r="I593" s="51">
        <f t="shared" si="56"/>
        <v>10</v>
      </c>
      <c r="J593" s="51" t="str">
        <f t="shared" si="54"/>
        <v xml:space="preserve"> years</v>
      </c>
      <c r="K593" s="51" t="str">
        <f t="shared" si="55"/>
        <v xml:space="preserve">, </v>
      </c>
      <c r="L593" s="51">
        <f t="shared" si="57"/>
        <v>7</v>
      </c>
      <c r="M593" s="51">
        <f t="shared" si="58"/>
        <v>7</v>
      </c>
      <c r="N593" s="51" t="str">
        <f t="shared" si="59"/>
        <v xml:space="preserve"> months</v>
      </c>
      <c r="O593" s="52" t="str">
        <f t="shared" si="60"/>
        <v>10 years, 7 months</v>
      </c>
    </row>
    <row r="594" spans="8:15" x14ac:dyDescent="0.25">
      <c r="H594" s="49">
        <v>551</v>
      </c>
      <c r="I594" s="51">
        <f t="shared" si="56"/>
        <v>10</v>
      </c>
      <c r="J594" s="51" t="str">
        <f t="shared" si="54"/>
        <v xml:space="preserve"> years</v>
      </c>
      <c r="K594" s="51" t="str">
        <f t="shared" si="55"/>
        <v xml:space="preserve">, </v>
      </c>
      <c r="L594" s="51">
        <f t="shared" si="57"/>
        <v>8</v>
      </c>
      <c r="M594" s="51">
        <f t="shared" si="58"/>
        <v>8</v>
      </c>
      <c r="N594" s="51" t="str">
        <f t="shared" si="59"/>
        <v xml:space="preserve"> months</v>
      </c>
      <c r="O594" s="52" t="str">
        <f t="shared" si="60"/>
        <v>10 years, 8 months</v>
      </c>
    </row>
    <row r="595" spans="8:15" x14ac:dyDescent="0.25">
      <c r="H595" s="49">
        <v>552</v>
      </c>
      <c r="I595" s="51">
        <f t="shared" si="56"/>
        <v>10</v>
      </c>
      <c r="J595" s="51" t="str">
        <f t="shared" si="54"/>
        <v xml:space="preserve"> years</v>
      </c>
      <c r="K595" s="51" t="str">
        <f t="shared" si="55"/>
        <v xml:space="preserve">, </v>
      </c>
      <c r="L595" s="51">
        <f t="shared" si="57"/>
        <v>8</v>
      </c>
      <c r="M595" s="51">
        <f t="shared" si="58"/>
        <v>8</v>
      </c>
      <c r="N595" s="51" t="str">
        <f t="shared" si="59"/>
        <v xml:space="preserve"> months</v>
      </c>
      <c r="O595" s="52" t="str">
        <f t="shared" si="60"/>
        <v>10 years, 8 months</v>
      </c>
    </row>
    <row r="596" spans="8:15" x14ac:dyDescent="0.25">
      <c r="H596" s="49">
        <v>553</v>
      </c>
      <c r="I596" s="51">
        <f t="shared" si="56"/>
        <v>10</v>
      </c>
      <c r="J596" s="51" t="str">
        <f t="shared" si="54"/>
        <v xml:space="preserve"> years</v>
      </c>
      <c r="K596" s="51" t="str">
        <f t="shared" si="55"/>
        <v xml:space="preserve">, </v>
      </c>
      <c r="L596" s="51">
        <f t="shared" si="57"/>
        <v>8</v>
      </c>
      <c r="M596" s="51">
        <f t="shared" si="58"/>
        <v>8</v>
      </c>
      <c r="N596" s="51" t="str">
        <f t="shared" si="59"/>
        <v xml:space="preserve"> months</v>
      </c>
      <c r="O596" s="52" t="str">
        <f t="shared" si="60"/>
        <v>10 years, 8 months</v>
      </c>
    </row>
    <row r="597" spans="8:15" x14ac:dyDescent="0.25">
      <c r="H597" s="49">
        <v>554</v>
      </c>
      <c r="I597" s="51">
        <f t="shared" si="56"/>
        <v>10</v>
      </c>
      <c r="J597" s="51" t="str">
        <f t="shared" si="54"/>
        <v xml:space="preserve"> years</v>
      </c>
      <c r="K597" s="51" t="str">
        <f t="shared" si="55"/>
        <v xml:space="preserve">, </v>
      </c>
      <c r="L597" s="51">
        <f t="shared" si="57"/>
        <v>8</v>
      </c>
      <c r="M597" s="51">
        <f t="shared" si="58"/>
        <v>8</v>
      </c>
      <c r="N597" s="51" t="str">
        <f t="shared" si="59"/>
        <v xml:space="preserve"> months</v>
      </c>
      <c r="O597" s="52" t="str">
        <f t="shared" si="60"/>
        <v>10 years, 8 months</v>
      </c>
    </row>
    <row r="598" spans="8:15" x14ac:dyDescent="0.25">
      <c r="H598" s="49">
        <v>555</v>
      </c>
      <c r="I598" s="51">
        <f t="shared" si="56"/>
        <v>10</v>
      </c>
      <c r="J598" s="51" t="str">
        <f t="shared" si="54"/>
        <v xml:space="preserve"> years</v>
      </c>
      <c r="K598" s="51" t="str">
        <f t="shared" si="55"/>
        <v xml:space="preserve">, </v>
      </c>
      <c r="L598" s="51">
        <f t="shared" si="57"/>
        <v>9</v>
      </c>
      <c r="M598" s="51">
        <f t="shared" si="58"/>
        <v>9</v>
      </c>
      <c r="N598" s="51" t="str">
        <f t="shared" si="59"/>
        <v xml:space="preserve"> months</v>
      </c>
      <c r="O598" s="52" t="str">
        <f t="shared" si="60"/>
        <v>10 years, 9 months</v>
      </c>
    </row>
    <row r="599" spans="8:15" x14ac:dyDescent="0.25">
      <c r="H599" s="49">
        <v>556</v>
      </c>
      <c r="I599" s="51">
        <f t="shared" si="56"/>
        <v>10</v>
      </c>
      <c r="J599" s="51" t="str">
        <f t="shared" si="54"/>
        <v xml:space="preserve"> years</v>
      </c>
      <c r="K599" s="51" t="str">
        <f t="shared" si="55"/>
        <v xml:space="preserve">, </v>
      </c>
      <c r="L599" s="51">
        <f t="shared" si="57"/>
        <v>9</v>
      </c>
      <c r="M599" s="51">
        <f t="shared" si="58"/>
        <v>9</v>
      </c>
      <c r="N599" s="51" t="str">
        <f t="shared" si="59"/>
        <v xml:space="preserve"> months</v>
      </c>
      <c r="O599" s="52" t="str">
        <f t="shared" si="60"/>
        <v>10 years, 9 months</v>
      </c>
    </row>
    <row r="600" spans="8:15" x14ac:dyDescent="0.25">
      <c r="H600" s="49">
        <v>557</v>
      </c>
      <c r="I600" s="51">
        <f t="shared" si="56"/>
        <v>10</v>
      </c>
      <c r="J600" s="51" t="str">
        <f t="shared" si="54"/>
        <v xml:space="preserve"> years</v>
      </c>
      <c r="K600" s="51" t="str">
        <f t="shared" si="55"/>
        <v xml:space="preserve">, </v>
      </c>
      <c r="L600" s="51">
        <f t="shared" si="57"/>
        <v>9</v>
      </c>
      <c r="M600" s="51">
        <f t="shared" si="58"/>
        <v>9</v>
      </c>
      <c r="N600" s="51" t="str">
        <f t="shared" si="59"/>
        <v xml:space="preserve"> months</v>
      </c>
      <c r="O600" s="52" t="str">
        <f t="shared" si="60"/>
        <v>10 years, 9 months</v>
      </c>
    </row>
    <row r="601" spans="8:15" x14ac:dyDescent="0.25">
      <c r="H601" s="49">
        <v>558</v>
      </c>
      <c r="I601" s="51">
        <f t="shared" si="56"/>
        <v>10</v>
      </c>
      <c r="J601" s="51" t="str">
        <f t="shared" si="54"/>
        <v xml:space="preserve"> years</v>
      </c>
      <c r="K601" s="51" t="str">
        <f t="shared" si="55"/>
        <v xml:space="preserve">, </v>
      </c>
      <c r="L601" s="51">
        <f t="shared" si="57"/>
        <v>9</v>
      </c>
      <c r="M601" s="51">
        <f t="shared" si="58"/>
        <v>9</v>
      </c>
      <c r="N601" s="51" t="str">
        <f t="shared" si="59"/>
        <v xml:space="preserve"> months</v>
      </c>
      <c r="O601" s="52" t="str">
        <f t="shared" si="60"/>
        <v>10 years, 9 months</v>
      </c>
    </row>
    <row r="602" spans="8:15" x14ac:dyDescent="0.25">
      <c r="H602" s="49">
        <v>559</v>
      </c>
      <c r="I602" s="51">
        <f t="shared" si="56"/>
        <v>10</v>
      </c>
      <c r="J602" s="51" t="str">
        <f t="shared" si="54"/>
        <v xml:space="preserve"> years</v>
      </c>
      <c r="K602" s="51" t="str">
        <f t="shared" si="55"/>
        <v xml:space="preserve">, </v>
      </c>
      <c r="L602" s="51">
        <f t="shared" si="57"/>
        <v>9</v>
      </c>
      <c r="M602" s="51">
        <f t="shared" si="58"/>
        <v>9</v>
      </c>
      <c r="N602" s="51" t="str">
        <f t="shared" si="59"/>
        <v xml:space="preserve"> months</v>
      </c>
      <c r="O602" s="52" t="str">
        <f t="shared" si="60"/>
        <v>10 years, 9 months</v>
      </c>
    </row>
    <row r="603" spans="8:15" x14ac:dyDescent="0.25">
      <c r="H603" s="49">
        <v>560</v>
      </c>
      <c r="I603" s="51">
        <f t="shared" si="56"/>
        <v>10</v>
      </c>
      <c r="J603" s="51" t="str">
        <f t="shared" si="54"/>
        <v xml:space="preserve"> years</v>
      </c>
      <c r="K603" s="51" t="str">
        <f t="shared" si="55"/>
        <v xml:space="preserve">, </v>
      </c>
      <c r="L603" s="51">
        <f t="shared" si="57"/>
        <v>10</v>
      </c>
      <c r="M603" s="51">
        <f t="shared" si="58"/>
        <v>10</v>
      </c>
      <c r="N603" s="51" t="str">
        <f t="shared" si="59"/>
        <v xml:space="preserve"> months</v>
      </c>
      <c r="O603" s="52" t="str">
        <f t="shared" si="60"/>
        <v>10 years, 10 months</v>
      </c>
    </row>
    <row r="604" spans="8:15" x14ac:dyDescent="0.25">
      <c r="H604" s="49">
        <v>561</v>
      </c>
      <c r="I604" s="51">
        <f t="shared" si="56"/>
        <v>10</v>
      </c>
      <c r="J604" s="51" t="str">
        <f t="shared" ref="J604:J667" si="61">IF(I604=1," year"," years")</f>
        <v xml:space="preserve"> years</v>
      </c>
      <c r="K604" s="51" t="str">
        <f t="shared" ref="K604:K667" si="62">IF(OR(L604=12,L604=0),"",", ")</f>
        <v xml:space="preserve">, </v>
      </c>
      <c r="L604" s="51">
        <f t="shared" si="57"/>
        <v>10</v>
      </c>
      <c r="M604" s="51">
        <f t="shared" si="58"/>
        <v>10</v>
      </c>
      <c r="N604" s="51" t="str">
        <f t="shared" si="59"/>
        <v xml:space="preserve"> months</v>
      </c>
      <c r="O604" s="52" t="str">
        <f t="shared" si="60"/>
        <v>10 years, 10 months</v>
      </c>
    </row>
    <row r="605" spans="8:15" x14ac:dyDescent="0.25">
      <c r="H605" s="49">
        <v>562</v>
      </c>
      <c r="I605" s="51">
        <f t="shared" si="56"/>
        <v>10</v>
      </c>
      <c r="J605" s="51" t="str">
        <f t="shared" si="61"/>
        <v xml:space="preserve"> years</v>
      </c>
      <c r="K605" s="51" t="str">
        <f t="shared" si="62"/>
        <v xml:space="preserve">, </v>
      </c>
      <c r="L605" s="51">
        <f t="shared" si="57"/>
        <v>10</v>
      </c>
      <c r="M605" s="51">
        <f t="shared" si="58"/>
        <v>10</v>
      </c>
      <c r="N605" s="51" t="str">
        <f t="shared" si="59"/>
        <v xml:space="preserve"> months</v>
      </c>
      <c r="O605" s="52" t="str">
        <f t="shared" si="60"/>
        <v>10 years, 10 months</v>
      </c>
    </row>
    <row r="606" spans="8:15" x14ac:dyDescent="0.25">
      <c r="H606" s="49">
        <v>563</v>
      </c>
      <c r="I606" s="51">
        <f t="shared" si="56"/>
        <v>10</v>
      </c>
      <c r="J606" s="51" t="str">
        <f t="shared" si="61"/>
        <v xml:space="preserve"> years</v>
      </c>
      <c r="K606" s="51" t="str">
        <f t="shared" si="62"/>
        <v xml:space="preserve">, </v>
      </c>
      <c r="L606" s="51">
        <f t="shared" si="57"/>
        <v>10</v>
      </c>
      <c r="M606" s="51">
        <f t="shared" si="58"/>
        <v>10</v>
      </c>
      <c r="N606" s="51" t="str">
        <f t="shared" si="59"/>
        <v xml:space="preserve"> months</v>
      </c>
      <c r="O606" s="52" t="str">
        <f t="shared" si="60"/>
        <v>10 years, 10 months</v>
      </c>
    </row>
    <row r="607" spans="8:15" x14ac:dyDescent="0.25">
      <c r="H607" s="49">
        <v>564</v>
      </c>
      <c r="I607" s="51">
        <f t="shared" si="56"/>
        <v>10</v>
      </c>
      <c r="J607" s="51" t="str">
        <f t="shared" si="61"/>
        <v xml:space="preserve"> years</v>
      </c>
      <c r="K607" s="51" t="str">
        <f t="shared" si="62"/>
        <v xml:space="preserve">, </v>
      </c>
      <c r="L607" s="51">
        <f t="shared" si="57"/>
        <v>11</v>
      </c>
      <c r="M607" s="51">
        <f t="shared" si="58"/>
        <v>11</v>
      </c>
      <c r="N607" s="51" t="str">
        <f t="shared" si="59"/>
        <v xml:space="preserve"> months</v>
      </c>
      <c r="O607" s="52" t="str">
        <f t="shared" si="60"/>
        <v>10 years, 11 months</v>
      </c>
    </row>
    <row r="608" spans="8:15" x14ac:dyDescent="0.25">
      <c r="H608" s="49">
        <v>565</v>
      </c>
      <c r="I608" s="51">
        <f t="shared" ref="I608:I671" si="63">IF(INT(H608/52)=0,"",INT(H608/52))+IF(L608=12,1,0)</f>
        <v>10</v>
      </c>
      <c r="J608" s="51" t="str">
        <f t="shared" si="61"/>
        <v xml:space="preserve"> years</v>
      </c>
      <c r="K608" s="51" t="str">
        <f t="shared" si="62"/>
        <v xml:space="preserve">, </v>
      </c>
      <c r="L608" s="51">
        <f t="shared" si="57"/>
        <v>11</v>
      </c>
      <c r="M608" s="51">
        <f t="shared" si="58"/>
        <v>11</v>
      </c>
      <c r="N608" s="51" t="str">
        <f t="shared" si="59"/>
        <v xml:space="preserve"> months</v>
      </c>
      <c r="O608" s="52" t="str">
        <f t="shared" si="60"/>
        <v>10 years, 11 months</v>
      </c>
    </row>
    <row r="609" spans="8:15" x14ac:dyDescent="0.25">
      <c r="H609" s="49">
        <v>566</v>
      </c>
      <c r="I609" s="51">
        <f t="shared" si="63"/>
        <v>10</v>
      </c>
      <c r="J609" s="51" t="str">
        <f t="shared" si="61"/>
        <v xml:space="preserve"> years</v>
      </c>
      <c r="K609" s="51" t="str">
        <f t="shared" si="62"/>
        <v xml:space="preserve">, </v>
      </c>
      <c r="L609" s="51">
        <f t="shared" si="57"/>
        <v>11</v>
      </c>
      <c r="M609" s="51">
        <f t="shared" si="58"/>
        <v>11</v>
      </c>
      <c r="N609" s="51" t="str">
        <f t="shared" si="59"/>
        <v xml:space="preserve"> months</v>
      </c>
      <c r="O609" s="52" t="str">
        <f t="shared" si="60"/>
        <v>10 years, 11 months</v>
      </c>
    </row>
    <row r="610" spans="8:15" x14ac:dyDescent="0.25">
      <c r="H610" s="49">
        <v>567</v>
      </c>
      <c r="I610" s="51">
        <f t="shared" si="63"/>
        <v>10</v>
      </c>
      <c r="J610" s="51" t="str">
        <f t="shared" si="61"/>
        <v xml:space="preserve"> years</v>
      </c>
      <c r="K610" s="51" t="str">
        <f t="shared" si="62"/>
        <v xml:space="preserve">, </v>
      </c>
      <c r="L610" s="51">
        <f t="shared" si="57"/>
        <v>11</v>
      </c>
      <c r="M610" s="51">
        <f t="shared" si="58"/>
        <v>11</v>
      </c>
      <c r="N610" s="51" t="str">
        <f t="shared" si="59"/>
        <v xml:space="preserve"> months</v>
      </c>
      <c r="O610" s="52" t="str">
        <f t="shared" si="60"/>
        <v>10 years, 11 months</v>
      </c>
    </row>
    <row r="611" spans="8:15" x14ac:dyDescent="0.25">
      <c r="H611" s="49">
        <v>568</v>
      </c>
      <c r="I611" s="51">
        <f t="shared" si="63"/>
        <v>11</v>
      </c>
      <c r="J611" s="51" t="str">
        <f t="shared" si="61"/>
        <v xml:space="preserve"> years</v>
      </c>
      <c r="K611" s="51" t="str">
        <f t="shared" si="62"/>
        <v/>
      </c>
      <c r="L611" s="51">
        <f t="shared" si="57"/>
        <v>12</v>
      </c>
      <c r="M611" s="51" t="str">
        <f t="shared" si="58"/>
        <v/>
      </c>
      <c r="N611" s="51" t="str">
        <f t="shared" si="59"/>
        <v/>
      </c>
      <c r="O611" s="52" t="str">
        <f t="shared" si="60"/>
        <v>11 years</v>
      </c>
    </row>
    <row r="612" spans="8:15" x14ac:dyDescent="0.25">
      <c r="H612" s="49">
        <v>569</v>
      </c>
      <c r="I612" s="51">
        <f t="shared" si="63"/>
        <v>11</v>
      </c>
      <c r="J612" s="51" t="str">
        <f t="shared" si="61"/>
        <v xml:space="preserve"> years</v>
      </c>
      <c r="K612" s="51" t="str">
        <f t="shared" si="62"/>
        <v/>
      </c>
      <c r="L612" s="51">
        <f t="shared" si="57"/>
        <v>12</v>
      </c>
      <c r="M612" s="51" t="str">
        <f t="shared" si="58"/>
        <v/>
      </c>
      <c r="N612" s="51" t="str">
        <f t="shared" si="59"/>
        <v/>
      </c>
      <c r="O612" s="52" t="str">
        <f t="shared" si="60"/>
        <v>11 years</v>
      </c>
    </row>
    <row r="613" spans="8:15" x14ac:dyDescent="0.25">
      <c r="H613" s="49">
        <v>570</v>
      </c>
      <c r="I613" s="51">
        <f t="shared" si="63"/>
        <v>11</v>
      </c>
      <c r="J613" s="51" t="str">
        <f t="shared" si="61"/>
        <v xml:space="preserve"> years</v>
      </c>
      <c r="K613" s="51" t="str">
        <f t="shared" si="62"/>
        <v/>
      </c>
      <c r="L613" s="51">
        <f t="shared" si="57"/>
        <v>12</v>
      </c>
      <c r="M613" s="51" t="str">
        <f t="shared" si="58"/>
        <v/>
      </c>
      <c r="N613" s="51" t="str">
        <f t="shared" si="59"/>
        <v/>
      </c>
      <c r="O613" s="52" t="str">
        <f t="shared" si="60"/>
        <v>11 years</v>
      </c>
    </row>
    <row r="614" spans="8:15" x14ac:dyDescent="0.25">
      <c r="H614" s="49">
        <v>571</v>
      </c>
      <c r="I614" s="51">
        <f t="shared" si="63"/>
        <v>11</v>
      </c>
      <c r="J614" s="51" t="str">
        <f t="shared" si="61"/>
        <v xml:space="preserve"> years</v>
      </c>
      <c r="K614" s="51" t="str">
        <f t="shared" si="62"/>
        <v/>
      </c>
      <c r="L614" s="51">
        <f t="shared" si="57"/>
        <v>12</v>
      </c>
      <c r="M614" s="51" t="str">
        <f t="shared" si="58"/>
        <v/>
      </c>
      <c r="N614" s="51" t="str">
        <f t="shared" si="59"/>
        <v/>
      </c>
      <c r="O614" s="52" t="str">
        <f t="shared" si="60"/>
        <v>11 years</v>
      </c>
    </row>
    <row r="615" spans="8:15" x14ac:dyDescent="0.25">
      <c r="H615" s="49">
        <v>572</v>
      </c>
      <c r="I615" s="51">
        <f t="shared" si="63"/>
        <v>11</v>
      </c>
      <c r="J615" s="51" t="str">
        <f t="shared" si="61"/>
        <v xml:space="preserve"> years</v>
      </c>
      <c r="K615" s="51" t="str">
        <f t="shared" si="62"/>
        <v/>
      </c>
      <c r="L615" s="51">
        <f t="shared" si="57"/>
        <v>0</v>
      </c>
      <c r="M615" s="51" t="str">
        <f t="shared" si="58"/>
        <v/>
      </c>
      <c r="N615" s="51" t="str">
        <f t="shared" si="59"/>
        <v/>
      </c>
      <c r="O615" s="52" t="str">
        <f t="shared" si="60"/>
        <v>11 years</v>
      </c>
    </row>
    <row r="616" spans="8:15" x14ac:dyDescent="0.25">
      <c r="H616" s="49">
        <v>573</v>
      </c>
      <c r="I616" s="51">
        <f t="shared" si="63"/>
        <v>11</v>
      </c>
      <c r="J616" s="51" t="str">
        <f t="shared" si="61"/>
        <v xml:space="preserve"> years</v>
      </c>
      <c r="K616" s="51" t="str">
        <f t="shared" si="62"/>
        <v xml:space="preserve">, </v>
      </c>
      <c r="L616" s="51">
        <f t="shared" si="57"/>
        <v>1</v>
      </c>
      <c r="M616" s="51">
        <f t="shared" si="58"/>
        <v>1</v>
      </c>
      <c r="N616" s="51" t="str">
        <f t="shared" si="59"/>
        <v xml:space="preserve"> month</v>
      </c>
      <c r="O616" s="52" t="str">
        <f t="shared" si="60"/>
        <v>11 years, 1 month</v>
      </c>
    </row>
    <row r="617" spans="8:15" x14ac:dyDescent="0.25">
      <c r="H617" s="49">
        <v>574</v>
      </c>
      <c r="I617" s="51">
        <f t="shared" si="63"/>
        <v>11</v>
      </c>
      <c r="J617" s="51" t="str">
        <f t="shared" si="61"/>
        <v xml:space="preserve"> years</v>
      </c>
      <c r="K617" s="51" t="str">
        <f t="shared" si="62"/>
        <v xml:space="preserve">, </v>
      </c>
      <c r="L617" s="51">
        <f t="shared" si="57"/>
        <v>1</v>
      </c>
      <c r="M617" s="51">
        <f t="shared" si="58"/>
        <v>1</v>
      </c>
      <c r="N617" s="51" t="str">
        <f t="shared" si="59"/>
        <v xml:space="preserve"> month</v>
      </c>
      <c r="O617" s="52" t="str">
        <f t="shared" si="60"/>
        <v>11 years, 1 month</v>
      </c>
    </row>
    <row r="618" spans="8:15" x14ac:dyDescent="0.25">
      <c r="H618" s="49">
        <v>575</v>
      </c>
      <c r="I618" s="51">
        <f t="shared" si="63"/>
        <v>11</v>
      </c>
      <c r="J618" s="51" t="str">
        <f t="shared" si="61"/>
        <v xml:space="preserve"> years</v>
      </c>
      <c r="K618" s="51" t="str">
        <f t="shared" si="62"/>
        <v xml:space="preserve">, </v>
      </c>
      <c r="L618" s="51">
        <f t="shared" si="57"/>
        <v>1</v>
      </c>
      <c r="M618" s="51">
        <f t="shared" si="58"/>
        <v>1</v>
      </c>
      <c r="N618" s="51" t="str">
        <f t="shared" si="59"/>
        <v xml:space="preserve"> month</v>
      </c>
      <c r="O618" s="52" t="str">
        <f t="shared" si="60"/>
        <v>11 years, 1 month</v>
      </c>
    </row>
    <row r="619" spans="8:15" x14ac:dyDescent="0.25">
      <c r="H619" s="49">
        <v>576</v>
      </c>
      <c r="I619" s="51">
        <f t="shared" si="63"/>
        <v>11</v>
      </c>
      <c r="J619" s="51" t="str">
        <f t="shared" si="61"/>
        <v xml:space="preserve"> years</v>
      </c>
      <c r="K619" s="51" t="str">
        <f t="shared" si="62"/>
        <v xml:space="preserve">, </v>
      </c>
      <c r="L619" s="51">
        <f t="shared" si="57"/>
        <v>1</v>
      </c>
      <c r="M619" s="51">
        <f t="shared" si="58"/>
        <v>1</v>
      </c>
      <c r="N619" s="51" t="str">
        <f t="shared" si="59"/>
        <v xml:space="preserve"> month</v>
      </c>
      <c r="O619" s="52" t="str">
        <f t="shared" si="60"/>
        <v>11 years, 1 month</v>
      </c>
    </row>
    <row r="620" spans="8:15" x14ac:dyDescent="0.25">
      <c r="H620" s="49">
        <v>577</v>
      </c>
      <c r="I620" s="51">
        <f t="shared" si="63"/>
        <v>11</v>
      </c>
      <c r="J620" s="51" t="str">
        <f t="shared" si="61"/>
        <v xml:space="preserve"> years</v>
      </c>
      <c r="K620" s="51" t="str">
        <f t="shared" si="62"/>
        <v xml:space="preserve">, </v>
      </c>
      <c r="L620" s="51">
        <f t="shared" si="57"/>
        <v>2</v>
      </c>
      <c r="M620" s="51">
        <f t="shared" si="58"/>
        <v>2</v>
      </c>
      <c r="N620" s="51" t="str">
        <f t="shared" si="59"/>
        <v xml:space="preserve"> months</v>
      </c>
      <c r="O620" s="52" t="str">
        <f t="shared" si="60"/>
        <v>11 years, 2 months</v>
      </c>
    </row>
    <row r="621" spans="8:15" x14ac:dyDescent="0.25">
      <c r="H621" s="49">
        <v>578</v>
      </c>
      <c r="I621" s="51">
        <f t="shared" si="63"/>
        <v>11</v>
      </c>
      <c r="J621" s="51" t="str">
        <f t="shared" si="61"/>
        <v xml:space="preserve"> years</v>
      </c>
      <c r="K621" s="51" t="str">
        <f t="shared" si="62"/>
        <v xml:space="preserve">, </v>
      </c>
      <c r="L621" s="51">
        <f t="shared" ref="L621:L684" si="64">IF((H621/52*12-INT(H621/52*12))=0,(H621/52-INT(H621/52))*12,INT((H621/52-INT(H621/52))*12)+1)</f>
        <v>2</v>
      </c>
      <c r="M621" s="51">
        <f t="shared" ref="M621:M684" si="65">IF(OR(L621=0,L621=12),"",L621)</f>
        <v>2</v>
      </c>
      <c r="N621" s="51" t="str">
        <f t="shared" ref="N621:N684" si="66">IF(L621=1," month",IF(OR(L621=0,L621=12),""," months"))</f>
        <v xml:space="preserve"> months</v>
      </c>
      <c r="O621" s="52" t="str">
        <f t="shared" ref="O621:O684" si="67">CONCATENATE(I621&amp;J621&amp;K621&amp;M621&amp;N621)</f>
        <v>11 years, 2 months</v>
      </c>
    </row>
    <row r="622" spans="8:15" x14ac:dyDescent="0.25">
      <c r="H622" s="49">
        <v>579</v>
      </c>
      <c r="I622" s="51">
        <f t="shared" si="63"/>
        <v>11</v>
      </c>
      <c r="J622" s="51" t="str">
        <f t="shared" si="61"/>
        <v xml:space="preserve"> years</v>
      </c>
      <c r="K622" s="51" t="str">
        <f t="shared" si="62"/>
        <v xml:space="preserve">, </v>
      </c>
      <c r="L622" s="51">
        <f t="shared" si="64"/>
        <v>2</v>
      </c>
      <c r="M622" s="51">
        <f t="shared" si="65"/>
        <v>2</v>
      </c>
      <c r="N622" s="51" t="str">
        <f t="shared" si="66"/>
        <v xml:space="preserve"> months</v>
      </c>
      <c r="O622" s="52" t="str">
        <f t="shared" si="67"/>
        <v>11 years, 2 months</v>
      </c>
    </row>
    <row r="623" spans="8:15" x14ac:dyDescent="0.25">
      <c r="H623" s="49">
        <v>580</v>
      </c>
      <c r="I623" s="51">
        <f t="shared" si="63"/>
        <v>11</v>
      </c>
      <c r="J623" s="51" t="str">
        <f t="shared" si="61"/>
        <v xml:space="preserve"> years</v>
      </c>
      <c r="K623" s="51" t="str">
        <f t="shared" si="62"/>
        <v xml:space="preserve">, </v>
      </c>
      <c r="L623" s="51">
        <f t="shared" si="64"/>
        <v>2</v>
      </c>
      <c r="M623" s="51">
        <f t="shared" si="65"/>
        <v>2</v>
      </c>
      <c r="N623" s="51" t="str">
        <f t="shared" si="66"/>
        <v xml:space="preserve"> months</v>
      </c>
      <c r="O623" s="52" t="str">
        <f t="shared" si="67"/>
        <v>11 years, 2 months</v>
      </c>
    </row>
    <row r="624" spans="8:15" x14ac:dyDescent="0.25">
      <c r="H624" s="49">
        <v>581</v>
      </c>
      <c r="I624" s="51">
        <f t="shared" si="63"/>
        <v>11</v>
      </c>
      <c r="J624" s="51" t="str">
        <f t="shared" si="61"/>
        <v xml:space="preserve"> years</v>
      </c>
      <c r="K624" s="51" t="str">
        <f t="shared" si="62"/>
        <v xml:space="preserve">, </v>
      </c>
      <c r="L624" s="51">
        <f t="shared" si="64"/>
        <v>3</v>
      </c>
      <c r="M624" s="51">
        <f t="shared" si="65"/>
        <v>3</v>
      </c>
      <c r="N624" s="51" t="str">
        <f t="shared" si="66"/>
        <v xml:space="preserve"> months</v>
      </c>
      <c r="O624" s="52" t="str">
        <f t="shared" si="67"/>
        <v>11 years, 3 months</v>
      </c>
    </row>
    <row r="625" spans="8:15" x14ac:dyDescent="0.25">
      <c r="H625" s="49">
        <v>582</v>
      </c>
      <c r="I625" s="51">
        <f t="shared" si="63"/>
        <v>11</v>
      </c>
      <c r="J625" s="51" t="str">
        <f t="shared" si="61"/>
        <v xml:space="preserve"> years</v>
      </c>
      <c r="K625" s="51" t="str">
        <f t="shared" si="62"/>
        <v xml:space="preserve">, </v>
      </c>
      <c r="L625" s="51">
        <f t="shared" si="64"/>
        <v>3</v>
      </c>
      <c r="M625" s="51">
        <f t="shared" si="65"/>
        <v>3</v>
      </c>
      <c r="N625" s="51" t="str">
        <f t="shared" si="66"/>
        <v xml:space="preserve"> months</v>
      </c>
      <c r="O625" s="52" t="str">
        <f t="shared" si="67"/>
        <v>11 years, 3 months</v>
      </c>
    </row>
    <row r="626" spans="8:15" x14ac:dyDescent="0.25">
      <c r="H626" s="49">
        <v>583</v>
      </c>
      <c r="I626" s="51">
        <f t="shared" si="63"/>
        <v>11</v>
      </c>
      <c r="J626" s="51" t="str">
        <f t="shared" si="61"/>
        <v xml:space="preserve"> years</v>
      </c>
      <c r="K626" s="51" t="str">
        <f t="shared" si="62"/>
        <v xml:space="preserve">, </v>
      </c>
      <c r="L626" s="51">
        <f t="shared" si="64"/>
        <v>3</v>
      </c>
      <c r="M626" s="51">
        <f t="shared" si="65"/>
        <v>3</v>
      </c>
      <c r="N626" s="51" t="str">
        <f t="shared" si="66"/>
        <v xml:space="preserve"> months</v>
      </c>
      <c r="O626" s="52" t="str">
        <f t="shared" si="67"/>
        <v>11 years, 3 months</v>
      </c>
    </row>
    <row r="627" spans="8:15" x14ac:dyDescent="0.25">
      <c r="H627" s="49">
        <v>584</v>
      </c>
      <c r="I627" s="51">
        <f t="shared" si="63"/>
        <v>11</v>
      </c>
      <c r="J627" s="51" t="str">
        <f t="shared" si="61"/>
        <v xml:space="preserve"> years</v>
      </c>
      <c r="K627" s="51" t="str">
        <f t="shared" si="62"/>
        <v xml:space="preserve">, </v>
      </c>
      <c r="L627" s="51">
        <f t="shared" si="64"/>
        <v>3</v>
      </c>
      <c r="M627" s="51">
        <f t="shared" si="65"/>
        <v>3</v>
      </c>
      <c r="N627" s="51" t="str">
        <f t="shared" si="66"/>
        <v xml:space="preserve"> months</v>
      </c>
      <c r="O627" s="52" t="str">
        <f t="shared" si="67"/>
        <v>11 years, 3 months</v>
      </c>
    </row>
    <row r="628" spans="8:15" x14ac:dyDescent="0.25">
      <c r="H628" s="49">
        <v>585</v>
      </c>
      <c r="I628" s="51">
        <f t="shared" si="63"/>
        <v>11</v>
      </c>
      <c r="J628" s="51" t="str">
        <f t="shared" si="61"/>
        <v xml:space="preserve"> years</v>
      </c>
      <c r="K628" s="51" t="str">
        <f t="shared" si="62"/>
        <v xml:space="preserve">, </v>
      </c>
      <c r="L628" s="51">
        <f t="shared" si="64"/>
        <v>3</v>
      </c>
      <c r="M628" s="51">
        <f t="shared" si="65"/>
        <v>3</v>
      </c>
      <c r="N628" s="51" t="str">
        <f t="shared" si="66"/>
        <v xml:space="preserve"> months</v>
      </c>
      <c r="O628" s="52" t="str">
        <f t="shared" si="67"/>
        <v>11 years, 3 months</v>
      </c>
    </row>
    <row r="629" spans="8:15" x14ac:dyDescent="0.25">
      <c r="H629" s="49">
        <v>586</v>
      </c>
      <c r="I629" s="51">
        <f t="shared" si="63"/>
        <v>11</v>
      </c>
      <c r="J629" s="51" t="str">
        <f t="shared" si="61"/>
        <v xml:space="preserve"> years</v>
      </c>
      <c r="K629" s="51" t="str">
        <f t="shared" si="62"/>
        <v xml:space="preserve">, </v>
      </c>
      <c r="L629" s="51">
        <f t="shared" si="64"/>
        <v>4</v>
      </c>
      <c r="M629" s="51">
        <f t="shared" si="65"/>
        <v>4</v>
      </c>
      <c r="N629" s="51" t="str">
        <f t="shared" si="66"/>
        <v xml:space="preserve"> months</v>
      </c>
      <c r="O629" s="52" t="str">
        <f t="shared" si="67"/>
        <v>11 years, 4 months</v>
      </c>
    </row>
    <row r="630" spans="8:15" x14ac:dyDescent="0.25">
      <c r="H630" s="49">
        <v>587</v>
      </c>
      <c r="I630" s="51">
        <f t="shared" si="63"/>
        <v>11</v>
      </c>
      <c r="J630" s="51" t="str">
        <f t="shared" si="61"/>
        <v xml:space="preserve"> years</v>
      </c>
      <c r="K630" s="51" t="str">
        <f t="shared" si="62"/>
        <v xml:space="preserve">, </v>
      </c>
      <c r="L630" s="51">
        <f t="shared" si="64"/>
        <v>4</v>
      </c>
      <c r="M630" s="51">
        <f t="shared" si="65"/>
        <v>4</v>
      </c>
      <c r="N630" s="51" t="str">
        <f t="shared" si="66"/>
        <v xml:space="preserve"> months</v>
      </c>
      <c r="O630" s="52" t="str">
        <f t="shared" si="67"/>
        <v>11 years, 4 months</v>
      </c>
    </row>
    <row r="631" spans="8:15" x14ac:dyDescent="0.25">
      <c r="H631" s="49">
        <v>588</v>
      </c>
      <c r="I631" s="51">
        <f t="shared" si="63"/>
        <v>11</v>
      </c>
      <c r="J631" s="51" t="str">
        <f t="shared" si="61"/>
        <v xml:space="preserve"> years</v>
      </c>
      <c r="K631" s="51" t="str">
        <f t="shared" si="62"/>
        <v xml:space="preserve">, </v>
      </c>
      <c r="L631" s="51">
        <f t="shared" si="64"/>
        <v>4</v>
      </c>
      <c r="M631" s="51">
        <f t="shared" si="65"/>
        <v>4</v>
      </c>
      <c r="N631" s="51" t="str">
        <f t="shared" si="66"/>
        <v xml:space="preserve"> months</v>
      </c>
      <c r="O631" s="52" t="str">
        <f t="shared" si="67"/>
        <v>11 years, 4 months</v>
      </c>
    </row>
    <row r="632" spans="8:15" x14ac:dyDescent="0.25">
      <c r="H632" s="49">
        <v>589</v>
      </c>
      <c r="I632" s="51">
        <f t="shared" si="63"/>
        <v>11</v>
      </c>
      <c r="J632" s="51" t="str">
        <f t="shared" si="61"/>
        <v xml:space="preserve"> years</v>
      </c>
      <c r="K632" s="51" t="str">
        <f t="shared" si="62"/>
        <v xml:space="preserve">, </v>
      </c>
      <c r="L632" s="51">
        <f t="shared" si="64"/>
        <v>4</v>
      </c>
      <c r="M632" s="51">
        <f t="shared" si="65"/>
        <v>4</v>
      </c>
      <c r="N632" s="51" t="str">
        <f t="shared" si="66"/>
        <v xml:space="preserve"> months</v>
      </c>
      <c r="O632" s="52" t="str">
        <f t="shared" si="67"/>
        <v>11 years, 4 months</v>
      </c>
    </row>
    <row r="633" spans="8:15" x14ac:dyDescent="0.25">
      <c r="H633" s="49">
        <v>590</v>
      </c>
      <c r="I633" s="51">
        <f t="shared" si="63"/>
        <v>11</v>
      </c>
      <c r="J633" s="51" t="str">
        <f t="shared" si="61"/>
        <v xml:space="preserve"> years</v>
      </c>
      <c r="K633" s="51" t="str">
        <f t="shared" si="62"/>
        <v xml:space="preserve">, </v>
      </c>
      <c r="L633" s="51">
        <f t="shared" si="64"/>
        <v>5</v>
      </c>
      <c r="M633" s="51">
        <f t="shared" si="65"/>
        <v>5</v>
      </c>
      <c r="N633" s="51" t="str">
        <f t="shared" si="66"/>
        <v xml:space="preserve"> months</v>
      </c>
      <c r="O633" s="52" t="str">
        <f t="shared" si="67"/>
        <v>11 years, 5 months</v>
      </c>
    </row>
    <row r="634" spans="8:15" x14ac:dyDescent="0.25">
      <c r="H634" s="49">
        <v>591</v>
      </c>
      <c r="I634" s="51">
        <f t="shared" si="63"/>
        <v>11</v>
      </c>
      <c r="J634" s="51" t="str">
        <f t="shared" si="61"/>
        <v xml:space="preserve"> years</v>
      </c>
      <c r="K634" s="51" t="str">
        <f t="shared" si="62"/>
        <v xml:space="preserve">, </v>
      </c>
      <c r="L634" s="51">
        <f t="shared" si="64"/>
        <v>5</v>
      </c>
      <c r="M634" s="51">
        <f t="shared" si="65"/>
        <v>5</v>
      </c>
      <c r="N634" s="51" t="str">
        <f t="shared" si="66"/>
        <v xml:space="preserve"> months</v>
      </c>
      <c r="O634" s="52" t="str">
        <f t="shared" si="67"/>
        <v>11 years, 5 months</v>
      </c>
    </row>
    <row r="635" spans="8:15" x14ac:dyDescent="0.25">
      <c r="H635" s="49">
        <v>592</v>
      </c>
      <c r="I635" s="51">
        <f t="shared" si="63"/>
        <v>11</v>
      </c>
      <c r="J635" s="51" t="str">
        <f t="shared" si="61"/>
        <v xml:space="preserve"> years</v>
      </c>
      <c r="K635" s="51" t="str">
        <f t="shared" si="62"/>
        <v xml:space="preserve">, </v>
      </c>
      <c r="L635" s="51">
        <f t="shared" si="64"/>
        <v>5</v>
      </c>
      <c r="M635" s="51">
        <f t="shared" si="65"/>
        <v>5</v>
      </c>
      <c r="N635" s="51" t="str">
        <f t="shared" si="66"/>
        <v xml:space="preserve"> months</v>
      </c>
      <c r="O635" s="52" t="str">
        <f t="shared" si="67"/>
        <v>11 years, 5 months</v>
      </c>
    </row>
    <row r="636" spans="8:15" x14ac:dyDescent="0.25">
      <c r="H636" s="49">
        <v>593</v>
      </c>
      <c r="I636" s="51">
        <f t="shared" si="63"/>
        <v>11</v>
      </c>
      <c r="J636" s="51" t="str">
        <f t="shared" si="61"/>
        <v xml:space="preserve"> years</v>
      </c>
      <c r="K636" s="51" t="str">
        <f t="shared" si="62"/>
        <v xml:space="preserve">, </v>
      </c>
      <c r="L636" s="51">
        <f t="shared" si="64"/>
        <v>5</v>
      </c>
      <c r="M636" s="51">
        <f t="shared" si="65"/>
        <v>5</v>
      </c>
      <c r="N636" s="51" t="str">
        <f t="shared" si="66"/>
        <v xml:space="preserve"> months</v>
      </c>
      <c r="O636" s="52" t="str">
        <f t="shared" si="67"/>
        <v>11 years, 5 months</v>
      </c>
    </row>
    <row r="637" spans="8:15" x14ac:dyDescent="0.25">
      <c r="H637" s="49">
        <v>594</v>
      </c>
      <c r="I637" s="51">
        <f t="shared" si="63"/>
        <v>11</v>
      </c>
      <c r="J637" s="51" t="str">
        <f t="shared" si="61"/>
        <v xml:space="preserve"> years</v>
      </c>
      <c r="K637" s="51" t="str">
        <f t="shared" si="62"/>
        <v xml:space="preserve">, </v>
      </c>
      <c r="L637" s="51">
        <f t="shared" si="64"/>
        <v>6</v>
      </c>
      <c r="M637" s="51">
        <f t="shared" si="65"/>
        <v>6</v>
      </c>
      <c r="N637" s="51" t="str">
        <f t="shared" si="66"/>
        <v xml:space="preserve"> months</v>
      </c>
      <c r="O637" s="52" t="str">
        <f t="shared" si="67"/>
        <v>11 years, 6 months</v>
      </c>
    </row>
    <row r="638" spans="8:15" x14ac:dyDescent="0.25">
      <c r="H638" s="49">
        <v>595</v>
      </c>
      <c r="I638" s="51">
        <f t="shared" si="63"/>
        <v>11</v>
      </c>
      <c r="J638" s="51" t="str">
        <f t="shared" si="61"/>
        <v xml:space="preserve"> years</v>
      </c>
      <c r="K638" s="51" t="str">
        <f t="shared" si="62"/>
        <v xml:space="preserve">, </v>
      </c>
      <c r="L638" s="51">
        <f t="shared" si="64"/>
        <v>6</v>
      </c>
      <c r="M638" s="51">
        <f t="shared" si="65"/>
        <v>6</v>
      </c>
      <c r="N638" s="51" t="str">
        <f t="shared" si="66"/>
        <v xml:space="preserve"> months</v>
      </c>
      <c r="O638" s="52" t="str">
        <f t="shared" si="67"/>
        <v>11 years, 6 months</v>
      </c>
    </row>
    <row r="639" spans="8:15" x14ac:dyDescent="0.25">
      <c r="H639" s="49">
        <v>596</v>
      </c>
      <c r="I639" s="51">
        <f t="shared" si="63"/>
        <v>11</v>
      </c>
      <c r="J639" s="51" t="str">
        <f t="shared" si="61"/>
        <v xml:space="preserve"> years</v>
      </c>
      <c r="K639" s="51" t="str">
        <f t="shared" si="62"/>
        <v xml:space="preserve">, </v>
      </c>
      <c r="L639" s="51">
        <f t="shared" si="64"/>
        <v>6</v>
      </c>
      <c r="M639" s="51">
        <f t="shared" si="65"/>
        <v>6</v>
      </c>
      <c r="N639" s="51" t="str">
        <f t="shared" si="66"/>
        <v xml:space="preserve"> months</v>
      </c>
      <c r="O639" s="52" t="str">
        <f t="shared" si="67"/>
        <v>11 years, 6 months</v>
      </c>
    </row>
    <row r="640" spans="8:15" x14ac:dyDescent="0.25">
      <c r="H640" s="49">
        <v>597</v>
      </c>
      <c r="I640" s="51">
        <f t="shared" si="63"/>
        <v>11</v>
      </c>
      <c r="J640" s="51" t="str">
        <f t="shared" si="61"/>
        <v xml:space="preserve"> years</v>
      </c>
      <c r="K640" s="51" t="str">
        <f t="shared" si="62"/>
        <v xml:space="preserve">, </v>
      </c>
      <c r="L640" s="51">
        <f t="shared" si="64"/>
        <v>6</v>
      </c>
      <c r="M640" s="51">
        <f t="shared" si="65"/>
        <v>6</v>
      </c>
      <c r="N640" s="51" t="str">
        <f t="shared" si="66"/>
        <v xml:space="preserve"> months</v>
      </c>
      <c r="O640" s="52" t="str">
        <f t="shared" si="67"/>
        <v>11 years, 6 months</v>
      </c>
    </row>
    <row r="641" spans="8:15" x14ac:dyDescent="0.25">
      <c r="H641" s="49">
        <v>598</v>
      </c>
      <c r="I641" s="51">
        <f t="shared" si="63"/>
        <v>11</v>
      </c>
      <c r="J641" s="51" t="str">
        <f t="shared" si="61"/>
        <v xml:space="preserve"> years</v>
      </c>
      <c r="K641" s="51" t="str">
        <f t="shared" si="62"/>
        <v xml:space="preserve">, </v>
      </c>
      <c r="L641" s="51">
        <f t="shared" si="64"/>
        <v>6</v>
      </c>
      <c r="M641" s="51">
        <f t="shared" si="65"/>
        <v>6</v>
      </c>
      <c r="N641" s="51" t="str">
        <f t="shared" si="66"/>
        <v xml:space="preserve"> months</v>
      </c>
      <c r="O641" s="52" t="str">
        <f t="shared" si="67"/>
        <v>11 years, 6 months</v>
      </c>
    </row>
    <row r="642" spans="8:15" x14ac:dyDescent="0.25">
      <c r="H642" s="49">
        <v>599</v>
      </c>
      <c r="I642" s="51">
        <f t="shared" si="63"/>
        <v>11</v>
      </c>
      <c r="J642" s="51" t="str">
        <f t="shared" si="61"/>
        <v xml:space="preserve"> years</v>
      </c>
      <c r="K642" s="51" t="str">
        <f t="shared" si="62"/>
        <v xml:space="preserve">, </v>
      </c>
      <c r="L642" s="51">
        <f t="shared" si="64"/>
        <v>7</v>
      </c>
      <c r="M642" s="51">
        <f t="shared" si="65"/>
        <v>7</v>
      </c>
      <c r="N642" s="51" t="str">
        <f t="shared" si="66"/>
        <v xml:space="preserve"> months</v>
      </c>
      <c r="O642" s="52" t="str">
        <f t="shared" si="67"/>
        <v>11 years, 7 months</v>
      </c>
    </row>
    <row r="643" spans="8:15" x14ac:dyDescent="0.25">
      <c r="H643" s="49">
        <v>600</v>
      </c>
      <c r="I643" s="51">
        <f t="shared" si="63"/>
        <v>11</v>
      </c>
      <c r="J643" s="51" t="str">
        <f t="shared" si="61"/>
        <v xml:space="preserve"> years</v>
      </c>
      <c r="K643" s="51" t="str">
        <f t="shared" si="62"/>
        <v xml:space="preserve">, </v>
      </c>
      <c r="L643" s="51">
        <f t="shared" si="64"/>
        <v>7</v>
      </c>
      <c r="M643" s="51">
        <f t="shared" si="65"/>
        <v>7</v>
      </c>
      <c r="N643" s="51" t="str">
        <f t="shared" si="66"/>
        <v xml:space="preserve"> months</v>
      </c>
      <c r="O643" s="52" t="str">
        <f t="shared" si="67"/>
        <v>11 years, 7 months</v>
      </c>
    </row>
    <row r="644" spans="8:15" x14ac:dyDescent="0.25">
      <c r="H644" s="49">
        <v>601</v>
      </c>
      <c r="I644" s="51">
        <f t="shared" si="63"/>
        <v>11</v>
      </c>
      <c r="J644" s="51" t="str">
        <f t="shared" si="61"/>
        <v xml:space="preserve"> years</v>
      </c>
      <c r="K644" s="51" t="str">
        <f t="shared" si="62"/>
        <v xml:space="preserve">, </v>
      </c>
      <c r="L644" s="51">
        <f t="shared" si="64"/>
        <v>7</v>
      </c>
      <c r="M644" s="51">
        <f t="shared" si="65"/>
        <v>7</v>
      </c>
      <c r="N644" s="51" t="str">
        <f t="shared" si="66"/>
        <v xml:space="preserve"> months</v>
      </c>
      <c r="O644" s="52" t="str">
        <f t="shared" si="67"/>
        <v>11 years, 7 months</v>
      </c>
    </row>
    <row r="645" spans="8:15" x14ac:dyDescent="0.25">
      <c r="H645" s="49">
        <v>602</v>
      </c>
      <c r="I645" s="51">
        <f t="shared" si="63"/>
        <v>11</v>
      </c>
      <c r="J645" s="51" t="str">
        <f t="shared" si="61"/>
        <v xml:space="preserve"> years</v>
      </c>
      <c r="K645" s="51" t="str">
        <f t="shared" si="62"/>
        <v xml:space="preserve">, </v>
      </c>
      <c r="L645" s="51">
        <f t="shared" si="64"/>
        <v>7</v>
      </c>
      <c r="M645" s="51">
        <f t="shared" si="65"/>
        <v>7</v>
      </c>
      <c r="N645" s="51" t="str">
        <f t="shared" si="66"/>
        <v xml:space="preserve"> months</v>
      </c>
      <c r="O645" s="52" t="str">
        <f t="shared" si="67"/>
        <v>11 years, 7 months</v>
      </c>
    </row>
    <row r="646" spans="8:15" x14ac:dyDescent="0.25">
      <c r="H646" s="49">
        <v>603</v>
      </c>
      <c r="I646" s="51">
        <f t="shared" si="63"/>
        <v>11</v>
      </c>
      <c r="J646" s="51" t="str">
        <f t="shared" si="61"/>
        <v xml:space="preserve"> years</v>
      </c>
      <c r="K646" s="51" t="str">
        <f t="shared" si="62"/>
        <v xml:space="preserve">, </v>
      </c>
      <c r="L646" s="51">
        <f t="shared" si="64"/>
        <v>8</v>
      </c>
      <c r="M646" s="51">
        <f t="shared" si="65"/>
        <v>8</v>
      </c>
      <c r="N646" s="51" t="str">
        <f t="shared" si="66"/>
        <v xml:space="preserve"> months</v>
      </c>
      <c r="O646" s="52" t="str">
        <f t="shared" si="67"/>
        <v>11 years, 8 months</v>
      </c>
    </row>
    <row r="647" spans="8:15" x14ac:dyDescent="0.25">
      <c r="H647" s="49">
        <v>604</v>
      </c>
      <c r="I647" s="51">
        <f t="shared" si="63"/>
        <v>11</v>
      </c>
      <c r="J647" s="51" t="str">
        <f t="shared" si="61"/>
        <v xml:space="preserve"> years</v>
      </c>
      <c r="K647" s="51" t="str">
        <f t="shared" si="62"/>
        <v xml:space="preserve">, </v>
      </c>
      <c r="L647" s="51">
        <f t="shared" si="64"/>
        <v>8</v>
      </c>
      <c r="M647" s="51">
        <f t="shared" si="65"/>
        <v>8</v>
      </c>
      <c r="N647" s="51" t="str">
        <f t="shared" si="66"/>
        <v xml:space="preserve"> months</v>
      </c>
      <c r="O647" s="52" t="str">
        <f t="shared" si="67"/>
        <v>11 years, 8 months</v>
      </c>
    </row>
    <row r="648" spans="8:15" x14ac:dyDescent="0.25">
      <c r="H648" s="49">
        <v>605</v>
      </c>
      <c r="I648" s="51">
        <f t="shared" si="63"/>
        <v>11</v>
      </c>
      <c r="J648" s="51" t="str">
        <f t="shared" si="61"/>
        <v xml:space="preserve"> years</v>
      </c>
      <c r="K648" s="51" t="str">
        <f t="shared" si="62"/>
        <v xml:space="preserve">, </v>
      </c>
      <c r="L648" s="51">
        <f t="shared" si="64"/>
        <v>8</v>
      </c>
      <c r="M648" s="51">
        <f t="shared" si="65"/>
        <v>8</v>
      </c>
      <c r="N648" s="51" t="str">
        <f t="shared" si="66"/>
        <v xml:space="preserve"> months</v>
      </c>
      <c r="O648" s="52" t="str">
        <f t="shared" si="67"/>
        <v>11 years, 8 months</v>
      </c>
    </row>
    <row r="649" spans="8:15" x14ac:dyDescent="0.25">
      <c r="H649" s="49">
        <v>606</v>
      </c>
      <c r="I649" s="51">
        <f t="shared" si="63"/>
        <v>11</v>
      </c>
      <c r="J649" s="51" t="str">
        <f t="shared" si="61"/>
        <v xml:space="preserve"> years</v>
      </c>
      <c r="K649" s="51" t="str">
        <f t="shared" si="62"/>
        <v xml:space="preserve">, </v>
      </c>
      <c r="L649" s="51">
        <f t="shared" si="64"/>
        <v>8</v>
      </c>
      <c r="M649" s="51">
        <f t="shared" si="65"/>
        <v>8</v>
      </c>
      <c r="N649" s="51" t="str">
        <f t="shared" si="66"/>
        <v xml:space="preserve"> months</v>
      </c>
      <c r="O649" s="52" t="str">
        <f t="shared" si="67"/>
        <v>11 years, 8 months</v>
      </c>
    </row>
    <row r="650" spans="8:15" x14ac:dyDescent="0.25">
      <c r="H650" s="49">
        <v>607</v>
      </c>
      <c r="I650" s="51">
        <f t="shared" si="63"/>
        <v>11</v>
      </c>
      <c r="J650" s="51" t="str">
        <f t="shared" si="61"/>
        <v xml:space="preserve"> years</v>
      </c>
      <c r="K650" s="51" t="str">
        <f t="shared" si="62"/>
        <v xml:space="preserve">, </v>
      </c>
      <c r="L650" s="51">
        <f t="shared" si="64"/>
        <v>9</v>
      </c>
      <c r="M650" s="51">
        <f t="shared" si="65"/>
        <v>9</v>
      </c>
      <c r="N650" s="51" t="str">
        <f t="shared" si="66"/>
        <v xml:space="preserve"> months</v>
      </c>
      <c r="O650" s="52" t="str">
        <f t="shared" si="67"/>
        <v>11 years, 9 months</v>
      </c>
    </row>
    <row r="651" spans="8:15" x14ac:dyDescent="0.25">
      <c r="H651" s="49">
        <v>608</v>
      </c>
      <c r="I651" s="51">
        <f t="shared" si="63"/>
        <v>11</v>
      </c>
      <c r="J651" s="51" t="str">
        <f t="shared" si="61"/>
        <v xml:space="preserve"> years</v>
      </c>
      <c r="K651" s="51" t="str">
        <f t="shared" si="62"/>
        <v xml:space="preserve">, </v>
      </c>
      <c r="L651" s="51">
        <f t="shared" si="64"/>
        <v>9</v>
      </c>
      <c r="M651" s="51">
        <f t="shared" si="65"/>
        <v>9</v>
      </c>
      <c r="N651" s="51" t="str">
        <f t="shared" si="66"/>
        <v xml:space="preserve"> months</v>
      </c>
      <c r="O651" s="52" t="str">
        <f t="shared" si="67"/>
        <v>11 years, 9 months</v>
      </c>
    </row>
    <row r="652" spans="8:15" x14ac:dyDescent="0.25">
      <c r="H652" s="49">
        <v>609</v>
      </c>
      <c r="I652" s="51">
        <f t="shared" si="63"/>
        <v>11</v>
      </c>
      <c r="J652" s="51" t="str">
        <f t="shared" si="61"/>
        <v xml:space="preserve"> years</v>
      </c>
      <c r="K652" s="51" t="str">
        <f t="shared" si="62"/>
        <v xml:space="preserve">, </v>
      </c>
      <c r="L652" s="51">
        <f t="shared" si="64"/>
        <v>9</v>
      </c>
      <c r="M652" s="51">
        <f t="shared" si="65"/>
        <v>9</v>
      </c>
      <c r="N652" s="51" t="str">
        <f t="shared" si="66"/>
        <v xml:space="preserve"> months</v>
      </c>
      <c r="O652" s="52" t="str">
        <f t="shared" si="67"/>
        <v>11 years, 9 months</v>
      </c>
    </row>
    <row r="653" spans="8:15" x14ac:dyDescent="0.25">
      <c r="H653" s="49">
        <v>610</v>
      </c>
      <c r="I653" s="51">
        <f t="shared" si="63"/>
        <v>11</v>
      </c>
      <c r="J653" s="51" t="str">
        <f t="shared" si="61"/>
        <v xml:space="preserve"> years</v>
      </c>
      <c r="K653" s="51" t="str">
        <f t="shared" si="62"/>
        <v xml:space="preserve">, </v>
      </c>
      <c r="L653" s="51">
        <f t="shared" si="64"/>
        <v>9</v>
      </c>
      <c r="M653" s="51">
        <f t="shared" si="65"/>
        <v>9</v>
      </c>
      <c r="N653" s="51" t="str">
        <f t="shared" si="66"/>
        <v xml:space="preserve"> months</v>
      </c>
      <c r="O653" s="52" t="str">
        <f t="shared" si="67"/>
        <v>11 years, 9 months</v>
      </c>
    </row>
    <row r="654" spans="8:15" x14ac:dyDescent="0.25">
      <c r="H654" s="49">
        <v>611</v>
      </c>
      <c r="I654" s="51">
        <f t="shared" si="63"/>
        <v>11</v>
      </c>
      <c r="J654" s="51" t="str">
        <f t="shared" si="61"/>
        <v xml:space="preserve"> years</v>
      </c>
      <c r="K654" s="51" t="str">
        <f t="shared" si="62"/>
        <v xml:space="preserve">, </v>
      </c>
      <c r="L654" s="51">
        <f t="shared" si="64"/>
        <v>9</v>
      </c>
      <c r="M654" s="51">
        <f t="shared" si="65"/>
        <v>9</v>
      </c>
      <c r="N654" s="51" t="str">
        <f t="shared" si="66"/>
        <v xml:space="preserve"> months</v>
      </c>
      <c r="O654" s="52" t="str">
        <f t="shared" si="67"/>
        <v>11 years, 9 months</v>
      </c>
    </row>
    <row r="655" spans="8:15" x14ac:dyDescent="0.25">
      <c r="H655" s="49">
        <v>612</v>
      </c>
      <c r="I655" s="51">
        <f t="shared" si="63"/>
        <v>11</v>
      </c>
      <c r="J655" s="51" t="str">
        <f t="shared" si="61"/>
        <v xml:space="preserve"> years</v>
      </c>
      <c r="K655" s="51" t="str">
        <f t="shared" si="62"/>
        <v xml:space="preserve">, </v>
      </c>
      <c r="L655" s="51">
        <f t="shared" si="64"/>
        <v>10</v>
      </c>
      <c r="M655" s="51">
        <f t="shared" si="65"/>
        <v>10</v>
      </c>
      <c r="N655" s="51" t="str">
        <f t="shared" si="66"/>
        <v xml:space="preserve"> months</v>
      </c>
      <c r="O655" s="52" t="str">
        <f t="shared" si="67"/>
        <v>11 years, 10 months</v>
      </c>
    </row>
    <row r="656" spans="8:15" x14ac:dyDescent="0.25">
      <c r="H656" s="49">
        <v>613</v>
      </c>
      <c r="I656" s="51">
        <f t="shared" si="63"/>
        <v>11</v>
      </c>
      <c r="J656" s="51" t="str">
        <f t="shared" si="61"/>
        <v xml:space="preserve"> years</v>
      </c>
      <c r="K656" s="51" t="str">
        <f t="shared" si="62"/>
        <v xml:space="preserve">, </v>
      </c>
      <c r="L656" s="51">
        <f t="shared" si="64"/>
        <v>10</v>
      </c>
      <c r="M656" s="51">
        <f t="shared" si="65"/>
        <v>10</v>
      </c>
      <c r="N656" s="51" t="str">
        <f t="shared" si="66"/>
        <v xml:space="preserve"> months</v>
      </c>
      <c r="O656" s="52" t="str">
        <f t="shared" si="67"/>
        <v>11 years, 10 months</v>
      </c>
    </row>
    <row r="657" spans="8:15" x14ac:dyDescent="0.25">
      <c r="H657" s="49">
        <v>614</v>
      </c>
      <c r="I657" s="51">
        <f t="shared" si="63"/>
        <v>11</v>
      </c>
      <c r="J657" s="51" t="str">
        <f t="shared" si="61"/>
        <v xml:space="preserve"> years</v>
      </c>
      <c r="K657" s="51" t="str">
        <f t="shared" si="62"/>
        <v xml:space="preserve">, </v>
      </c>
      <c r="L657" s="51">
        <f t="shared" si="64"/>
        <v>10</v>
      </c>
      <c r="M657" s="51">
        <f t="shared" si="65"/>
        <v>10</v>
      </c>
      <c r="N657" s="51" t="str">
        <f t="shared" si="66"/>
        <v xml:space="preserve"> months</v>
      </c>
      <c r="O657" s="52" t="str">
        <f t="shared" si="67"/>
        <v>11 years, 10 months</v>
      </c>
    </row>
    <row r="658" spans="8:15" x14ac:dyDescent="0.25">
      <c r="H658" s="49">
        <v>615</v>
      </c>
      <c r="I658" s="51">
        <f t="shared" si="63"/>
        <v>11</v>
      </c>
      <c r="J658" s="51" t="str">
        <f t="shared" si="61"/>
        <v xml:space="preserve"> years</v>
      </c>
      <c r="K658" s="51" t="str">
        <f t="shared" si="62"/>
        <v xml:space="preserve">, </v>
      </c>
      <c r="L658" s="51">
        <f t="shared" si="64"/>
        <v>10</v>
      </c>
      <c r="M658" s="51">
        <f t="shared" si="65"/>
        <v>10</v>
      </c>
      <c r="N658" s="51" t="str">
        <f t="shared" si="66"/>
        <v xml:space="preserve"> months</v>
      </c>
      <c r="O658" s="52" t="str">
        <f t="shared" si="67"/>
        <v>11 years, 10 months</v>
      </c>
    </row>
    <row r="659" spans="8:15" x14ac:dyDescent="0.25">
      <c r="H659" s="49">
        <v>616</v>
      </c>
      <c r="I659" s="51">
        <f t="shared" si="63"/>
        <v>11</v>
      </c>
      <c r="J659" s="51" t="str">
        <f t="shared" si="61"/>
        <v xml:space="preserve"> years</v>
      </c>
      <c r="K659" s="51" t="str">
        <f t="shared" si="62"/>
        <v xml:space="preserve">, </v>
      </c>
      <c r="L659" s="51">
        <f t="shared" si="64"/>
        <v>11</v>
      </c>
      <c r="M659" s="51">
        <f t="shared" si="65"/>
        <v>11</v>
      </c>
      <c r="N659" s="51" t="str">
        <f t="shared" si="66"/>
        <v xml:space="preserve"> months</v>
      </c>
      <c r="O659" s="52" t="str">
        <f t="shared" si="67"/>
        <v>11 years, 11 months</v>
      </c>
    </row>
    <row r="660" spans="8:15" x14ac:dyDescent="0.25">
      <c r="H660" s="49">
        <v>617</v>
      </c>
      <c r="I660" s="51">
        <f t="shared" si="63"/>
        <v>11</v>
      </c>
      <c r="J660" s="51" t="str">
        <f t="shared" si="61"/>
        <v xml:space="preserve"> years</v>
      </c>
      <c r="K660" s="51" t="str">
        <f t="shared" si="62"/>
        <v xml:space="preserve">, </v>
      </c>
      <c r="L660" s="51">
        <f t="shared" si="64"/>
        <v>11</v>
      </c>
      <c r="M660" s="51">
        <f t="shared" si="65"/>
        <v>11</v>
      </c>
      <c r="N660" s="51" t="str">
        <f t="shared" si="66"/>
        <v xml:space="preserve"> months</v>
      </c>
      <c r="O660" s="52" t="str">
        <f t="shared" si="67"/>
        <v>11 years, 11 months</v>
      </c>
    </row>
    <row r="661" spans="8:15" x14ac:dyDescent="0.25">
      <c r="H661" s="49">
        <v>618</v>
      </c>
      <c r="I661" s="51">
        <f t="shared" si="63"/>
        <v>11</v>
      </c>
      <c r="J661" s="51" t="str">
        <f t="shared" si="61"/>
        <v xml:space="preserve"> years</v>
      </c>
      <c r="K661" s="51" t="str">
        <f t="shared" si="62"/>
        <v xml:space="preserve">, </v>
      </c>
      <c r="L661" s="51">
        <f t="shared" si="64"/>
        <v>11</v>
      </c>
      <c r="M661" s="51">
        <f t="shared" si="65"/>
        <v>11</v>
      </c>
      <c r="N661" s="51" t="str">
        <f t="shared" si="66"/>
        <v xml:space="preserve"> months</v>
      </c>
      <c r="O661" s="52" t="str">
        <f t="shared" si="67"/>
        <v>11 years, 11 months</v>
      </c>
    </row>
    <row r="662" spans="8:15" x14ac:dyDescent="0.25">
      <c r="H662" s="49">
        <v>619</v>
      </c>
      <c r="I662" s="51">
        <f t="shared" si="63"/>
        <v>11</v>
      </c>
      <c r="J662" s="51" t="str">
        <f t="shared" si="61"/>
        <v xml:space="preserve"> years</v>
      </c>
      <c r="K662" s="51" t="str">
        <f t="shared" si="62"/>
        <v xml:space="preserve">, </v>
      </c>
      <c r="L662" s="51">
        <f t="shared" si="64"/>
        <v>11</v>
      </c>
      <c r="M662" s="51">
        <f t="shared" si="65"/>
        <v>11</v>
      </c>
      <c r="N662" s="51" t="str">
        <f t="shared" si="66"/>
        <v xml:space="preserve"> months</v>
      </c>
      <c r="O662" s="52" t="str">
        <f t="shared" si="67"/>
        <v>11 years, 11 months</v>
      </c>
    </row>
    <row r="663" spans="8:15" x14ac:dyDescent="0.25">
      <c r="H663" s="49">
        <v>620</v>
      </c>
      <c r="I663" s="51">
        <f t="shared" si="63"/>
        <v>12</v>
      </c>
      <c r="J663" s="51" t="str">
        <f t="shared" si="61"/>
        <v xml:space="preserve"> years</v>
      </c>
      <c r="K663" s="51" t="str">
        <f t="shared" si="62"/>
        <v/>
      </c>
      <c r="L663" s="51">
        <f t="shared" si="64"/>
        <v>12</v>
      </c>
      <c r="M663" s="51" t="str">
        <f t="shared" si="65"/>
        <v/>
      </c>
      <c r="N663" s="51" t="str">
        <f t="shared" si="66"/>
        <v/>
      </c>
      <c r="O663" s="52" t="str">
        <f t="shared" si="67"/>
        <v>12 years</v>
      </c>
    </row>
    <row r="664" spans="8:15" x14ac:dyDescent="0.25">
      <c r="H664" s="49">
        <v>621</v>
      </c>
      <c r="I664" s="51">
        <f t="shared" si="63"/>
        <v>12</v>
      </c>
      <c r="J664" s="51" t="str">
        <f t="shared" si="61"/>
        <v xml:space="preserve"> years</v>
      </c>
      <c r="K664" s="51" t="str">
        <f t="shared" si="62"/>
        <v/>
      </c>
      <c r="L664" s="51">
        <f t="shared" si="64"/>
        <v>12</v>
      </c>
      <c r="M664" s="51" t="str">
        <f t="shared" si="65"/>
        <v/>
      </c>
      <c r="N664" s="51" t="str">
        <f t="shared" si="66"/>
        <v/>
      </c>
      <c r="O664" s="52" t="str">
        <f t="shared" si="67"/>
        <v>12 years</v>
      </c>
    </row>
    <row r="665" spans="8:15" x14ac:dyDescent="0.25">
      <c r="H665" s="49">
        <v>622</v>
      </c>
      <c r="I665" s="51">
        <f t="shared" si="63"/>
        <v>12</v>
      </c>
      <c r="J665" s="51" t="str">
        <f t="shared" si="61"/>
        <v xml:space="preserve"> years</v>
      </c>
      <c r="K665" s="51" t="str">
        <f t="shared" si="62"/>
        <v/>
      </c>
      <c r="L665" s="51">
        <f t="shared" si="64"/>
        <v>12</v>
      </c>
      <c r="M665" s="51" t="str">
        <f t="shared" si="65"/>
        <v/>
      </c>
      <c r="N665" s="51" t="str">
        <f t="shared" si="66"/>
        <v/>
      </c>
      <c r="O665" s="52" t="str">
        <f t="shared" si="67"/>
        <v>12 years</v>
      </c>
    </row>
    <row r="666" spans="8:15" x14ac:dyDescent="0.25">
      <c r="H666" s="49">
        <v>623</v>
      </c>
      <c r="I666" s="51">
        <f t="shared" si="63"/>
        <v>12</v>
      </c>
      <c r="J666" s="51" t="str">
        <f t="shared" si="61"/>
        <v xml:space="preserve"> years</v>
      </c>
      <c r="K666" s="51" t="str">
        <f t="shared" si="62"/>
        <v/>
      </c>
      <c r="L666" s="51">
        <f t="shared" si="64"/>
        <v>12</v>
      </c>
      <c r="M666" s="51" t="str">
        <f t="shared" si="65"/>
        <v/>
      </c>
      <c r="N666" s="51" t="str">
        <f t="shared" si="66"/>
        <v/>
      </c>
      <c r="O666" s="52" t="str">
        <f t="shared" si="67"/>
        <v>12 years</v>
      </c>
    </row>
    <row r="667" spans="8:15" x14ac:dyDescent="0.25">
      <c r="H667" s="49">
        <v>624</v>
      </c>
      <c r="I667" s="51">
        <f t="shared" si="63"/>
        <v>12</v>
      </c>
      <c r="J667" s="51" t="str">
        <f t="shared" si="61"/>
        <v xml:space="preserve"> years</v>
      </c>
      <c r="K667" s="51" t="str">
        <f t="shared" si="62"/>
        <v/>
      </c>
      <c r="L667" s="51">
        <f t="shared" si="64"/>
        <v>0</v>
      </c>
      <c r="M667" s="51" t="str">
        <f t="shared" si="65"/>
        <v/>
      </c>
      <c r="N667" s="51" t="str">
        <f t="shared" si="66"/>
        <v/>
      </c>
      <c r="O667" s="52" t="str">
        <f t="shared" si="67"/>
        <v>12 years</v>
      </c>
    </row>
    <row r="668" spans="8:15" x14ac:dyDescent="0.25">
      <c r="H668" s="49">
        <v>625</v>
      </c>
      <c r="I668" s="51">
        <f t="shared" si="63"/>
        <v>12</v>
      </c>
      <c r="J668" s="51" t="str">
        <f t="shared" ref="J668:J731" si="68">IF(I668=1," year"," years")</f>
        <v xml:space="preserve"> years</v>
      </c>
      <c r="K668" s="51" t="str">
        <f t="shared" ref="K668:K731" si="69">IF(OR(L668=12,L668=0),"",", ")</f>
        <v xml:space="preserve">, </v>
      </c>
      <c r="L668" s="51">
        <f t="shared" si="64"/>
        <v>1</v>
      </c>
      <c r="M668" s="51">
        <f t="shared" si="65"/>
        <v>1</v>
      </c>
      <c r="N668" s="51" t="str">
        <f t="shared" si="66"/>
        <v xml:space="preserve"> month</v>
      </c>
      <c r="O668" s="52" t="str">
        <f t="shared" si="67"/>
        <v>12 years, 1 month</v>
      </c>
    </row>
    <row r="669" spans="8:15" x14ac:dyDescent="0.25">
      <c r="H669" s="49">
        <v>626</v>
      </c>
      <c r="I669" s="51">
        <f t="shared" si="63"/>
        <v>12</v>
      </c>
      <c r="J669" s="51" t="str">
        <f t="shared" si="68"/>
        <v xml:space="preserve"> years</v>
      </c>
      <c r="K669" s="51" t="str">
        <f t="shared" si="69"/>
        <v xml:space="preserve">, </v>
      </c>
      <c r="L669" s="51">
        <f t="shared" si="64"/>
        <v>1</v>
      </c>
      <c r="M669" s="51">
        <f t="shared" si="65"/>
        <v>1</v>
      </c>
      <c r="N669" s="51" t="str">
        <f t="shared" si="66"/>
        <v xml:space="preserve"> month</v>
      </c>
      <c r="O669" s="52" t="str">
        <f t="shared" si="67"/>
        <v>12 years, 1 month</v>
      </c>
    </row>
    <row r="670" spans="8:15" x14ac:dyDescent="0.25">
      <c r="H670" s="49">
        <v>627</v>
      </c>
      <c r="I670" s="51">
        <f t="shared" si="63"/>
        <v>12</v>
      </c>
      <c r="J670" s="51" t="str">
        <f t="shared" si="68"/>
        <v xml:space="preserve"> years</v>
      </c>
      <c r="K670" s="51" t="str">
        <f t="shared" si="69"/>
        <v xml:space="preserve">, </v>
      </c>
      <c r="L670" s="51">
        <f t="shared" si="64"/>
        <v>1</v>
      </c>
      <c r="M670" s="51">
        <f t="shared" si="65"/>
        <v>1</v>
      </c>
      <c r="N670" s="51" t="str">
        <f t="shared" si="66"/>
        <v xml:space="preserve"> month</v>
      </c>
      <c r="O670" s="52" t="str">
        <f t="shared" si="67"/>
        <v>12 years, 1 month</v>
      </c>
    </row>
    <row r="671" spans="8:15" x14ac:dyDescent="0.25">
      <c r="H671" s="49">
        <v>628</v>
      </c>
      <c r="I671" s="51">
        <f t="shared" si="63"/>
        <v>12</v>
      </c>
      <c r="J671" s="51" t="str">
        <f t="shared" si="68"/>
        <v xml:space="preserve"> years</v>
      </c>
      <c r="K671" s="51" t="str">
        <f t="shared" si="69"/>
        <v xml:space="preserve">, </v>
      </c>
      <c r="L671" s="51">
        <f t="shared" si="64"/>
        <v>1</v>
      </c>
      <c r="M671" s="51">
        <f t="shared" si="65"/>
        <v>1</v>
      </c>
      <c r="N671" s="51" t="str">
        <f t="shared" si="66"/>
        <v xml:space="preserve"> month</v>
      </c>
      <c r="O671" s="52" t="str">
        <f t="shared" si="67"/>
        <v>12 years, 1 month</v>
      </c>
    </row>
    <row r="672" spans="8:15" x14ac:dyDescent="0.25">
      <c r="H672" s="49">
        <v>629</v>
      </c>
      <c r="I672" s="51">
        <f t="shared" ref="I672:I735" si="70">IF(INT(H672/52)=0,"",INT(H672/52))+IF(L672=12,1,0)</f>
        <v>12</v>
      </c>
      <c r="J672" s="51" t="str">
        <f t="shared" si="68"/>
        <v xml:space="preserve"> years</v>
      </c>
      <c r="K672" s="51" t="str">
        <f t="shared" si="69"/>
        <v xml:space="preserve">, </v>
      </c>
      <c r="L672" s="51">
        <f t="shared" si="64"/>
        <v>2</v>
      </c>
      <c r="M672" s="51">
        <f t="shared" si="65"/>
        <v>2</v>
      </c>
      <c r="N672" s="51" t="str">
        <f t="shared" si="66"/>
        <v xml:space="preserve"> months</v>
      </c>
      <c r="O672" s="52" t="str">
        <f t="shared" si="67"/>
        <v>12 years, 2 months</v>
      </c>
    </row>
    <row r="673" spans="8:15" x14ac:dyDescent="0.25">
      <c r="H673" s="49">
        <v>630</v>
      </c>
      <c r="I673" s="51">
        <f t="shared" si="70"/>
        <v>12</v>
      </c>
      <c r="J673" s="51" t="str">
        <f t="shared" si="68"/>
        <v xml:space="preserve"> years</v>
      </c>
      <c r="K673" s="51" t="str">
        <f t="shared" si="69"/>
        <v xml:space="preserve">, </v>
      </c>
      <c r="L673" s="51">
        <f t="shared" si="64"/>
        <v>2</v>
      </c>
      <c r="M673" s="51">
        <f t="shared" si="65"/>
        <v>2</v>
      </c>
      <c r="N673" s="51" t="str">
        <f t="shared" si="66"/>
        <v xml:space="preserve"> months</v>
      </c>
      <c r="O673" s="52" t="str">
        <f t="shared" si="67"/>
        <v>12 years, 2 months</v>
      </c>
    </row>
    <row r="674" spans="8:15" x14ac:dyDescent="0.25">
      <c r="H674" s="49">
        <v>631</v>
      </c>
      <c r="I674" s="51">
        <f t="shared" si="70"/>
        <v>12</v>
      </c>
      <c r="J674" s="51" t="str">
        <f t="shared" si="68"/>
        <v xml:space="preserve"> years</v>
      </c>
      <c r="K674" s="51" t="str">
        <f t="shared" si="69"/>
        <v xml:space="preserve">, </v>
      </c>
      <c r="L674" s="51">
        <f t="shared" si="64"/>
        <v>2</v>
      </c>
      <c r="M674" s="51">
        <f t="shared" si="65"/>
        <v>2</v>
      </c>
      <c r="N674" s="51" t="str">
        <f t="shared" si="66"/>
        <v xml:space="preserve"> months</v>
      </c>
      <c r="O674" s="52" t="str">
        <f t="shared" si="67"/>
        <v>12 years, 2 months</v>
      </c>
    </row>
    <row r="675" spans="8:15" x14ac:dyDescent="0.25">
      <c r="H675" s="49">
        <v>632</v>
      </c>
      <c r="I675" s="51">
        <f t="shared" si="70"/>
        <v>12</v>
      </c>
      <c r="J675" s="51" t="str">
        <f t="shared" si="68"/>
        <v xml:space="preserve"> years</v>
      </c>
      <c r="K675" s="51" t="str">
        <f t="shared" si="69"/>
        <v xml:space="preserve">, </v>
      </c>
      <c r="L675" s="51">
        <f t="shared" si="64"/>
        <v>2</v>
      </c>
      <c r="M675" s="51">
        <f t="shared" si="65"/>
        <v>2</v>
      </c>
      <c r="N675" s="51" t="str">
        <f t="shared" si="66"/>
        <v xml:space="preserve"> months</v>
      </c>
      <c r="O675" s="52" t="str">
        <f t="shared" si="67"/>
        <v>12 years, 2 months</v>
      </c>
    </row>
    <row r="676" spans="8:15" x14ac:dyDescent="0.25">
      <c r="H676" s="49">
        <v>633</v>
      </c>
      <c r="I676" s="51">
        <f t="shared" si="70"/>
        <v>12</v>
      </c>
      <c r="J676" s="51" t="str">
        <f t="shared" si="68"/>
        <v xml:space="preserve"> years</v>
      </c>
      <c r="K676" s="51" t="str">
        <f t="shared" si="69"/>
        <v xml:space="preserve">, </v>
      </c>
      <c r="L676" s="51">
        <f t="shared" si="64"/>
        <v>3</v>
      </c>
      <c r="M676" s="51">
        <f t="shared" si="65"/>
        <v>3</v>
      </c>
      <c r="N676" s="51" t="str">
        <f t="shared" si="66"/>
        <v xml:space="preserve"> months</v>
      </c>
      <c r="O676" s="52" t="str">
        <f t="shared" si="67"/>
        <v>12 years, 3 months</v>
      </c>
    </row>
    <row r="677" spans="8:15" x14ac:dyDescent="0.25">
      <c r="H677" s="49">
        <v>634</v>
      </c>
      <c r="I677" s="51">
        <f t="shared" si="70"/>
        <v>12</v>
      </c>
      <c r="J677" s="51" t="str">
        <f t="shared" si="68"/>
        <v xml:space="preserve"> years</v>
      </c>
      <c r="K677" s="51" t="str">
        <f t="shared" si="69"/>
        <v xml:space="preserve">, </v>
      </c>
      <c r="L677" s="51">
        <f t="shared" si="64"/>
        <v>3</v>
      </c>
      <c r="M677" s="51">
        <f t="shared" si="65"/>
        <v>3</v>
      </c>
      <c r="N677" s="51" t="str">
        <f t="shared" si="66"/>
        <v xml:space="preserve"> months</v>
      </c>
      <c r="O677" s="52" t="str">
        <f t="shared" si="67"/>
        <v>12 years, 3 months</v>
      </c>
    </row>
    <row r="678" spans="8:15" x14ac:dyDescent="0.25">
      <c r="H678" s="49">
        <v>635</v>
      </c>
      <c r="I678" s="51">
        <f t="shared" si="70"/>
        <v>12</v>
      </c>
      <c r="J678" s="51" t="str">
        <f t="shared" si="68"/>
        <v xml:space="preserve"> years</v>
      </c>
      <c r="K678" s="51" t="str">
        <f t="shared" si="69"/>
        <v xml:space="preserve">, </v>
      </c>
      <c r="L678" s="51">
        <f t="shared" si="64"/>
        <v>3</v>
      </c>
      <c r="M678" s="51">
        <f t="shared" si="65"/>
        <v>3</v>
      </c>
      <c r="N678" s="51" t="str">
        <f t="shared" si="66"/>
        <v xml:space="preserve"> months</v>
      </c>
      <c r="O678" s="52" t="str">
        <f t="shared" si="67"/>
        <v>12 years, 3 months</v>
      </c>
    </row>
    <row r="679" spans="8:15" x14ac:dyDescent="0.25">
      <c r="H679" s="49">
        <v>636</v>
      </c>
      <c r="I679" s="51">
        <f t="shared" si="70"/>
        <v>12</v>
      </c>
      <c r="J679" s="51" t="str">
        <f t="shared" si="68"/>
        <v xml:space="preserve"> years</v>
      </c>
      <c r="K679" s="51" t="str">
        <f t="shared" si="69"/>
        <v xml:space="preserve">, </v>
      </c>
      <c r="L679" s="51">
        <f t="shared" si="64"/>
        <v>3</v>
      </c>
      <c r="M679" s="51">
        <f t="shared" si="65"/>
        <v>3</v>
      </c>
      <c r="N679" s="51" t="str">
        <f t="shared" si="66"/>
        <v xml:space="preserve"> months</v>
      </c>
      <c r="O679" s="52" t="str">
        <f t="shared" si="67"/>
        <v>12 years, 3 months</v>
      </c>
    </row>
    <row r="680" spans="8:15" x14ac:dyDescent="0.25">
      <c r="H680" s="49">
        <v>637</v>
      </c>
      <c r="I680" s="51">
        <f t="shared" si="70"/>
        <v>12</v>
      </c>
      <c r="J680" s="51" t="str">
        <f t="shared" si="68"/>
        <v xml:space="preserve"> years</v>
      </c>
      <c r="K680" s="51" t="str">
        <f t="shared" si="69"/>
        <v xml:space="preserve">, </v>
      </c>
      <c r="L680" s="51">
        <f t="shared" si="64"/>
        <v>3</v>
      </c>
      <c r="M680" s="51">
        <f t="shared" si="65"/>
        <v>3</v>
      </c>
      <c r="N680" s="51" t="str">
        <f t="shared" si="66"/>
        <v xml:space="preserve"> months</v>
      </c>
      <c r="O680" s="52" t="str">
        <f t="shared" si="67"/>
        <v>12 years, 3 months</v>
      </c>
    </row>
    <row r="681" spans="8:15" x14ac:dyDescent="0.25">
      <c r="H681" s="49">
        <v>638</v>
      </c>
      <c r="I681" s="51">
        <f t="shared" si="70"/>
        <v>12</v>
      </c>
      <c r="J681" s="51" t="str">
        <f t="shared" si="68"/>
        <v xml:space="preserve"> years</v>
      </c>
      <c r="K681" s="51" t="str">
        <f t="shared" si="69"/>
        <v xml:space="preserve">, </v>
      </c>
      <c r="L681" s="51">
        <f t="shared" si="64"/>
        <v>4</v>
      </c>
      <c r="M681" s="51">
        <f t="shared" si="65"/>
        <v>4</v>
      </c>
      <c r="N681" s="51" t="str">
        <f t="shared" si="66"/>
        <v xml:space="preserve"> months</v>
      </c>
      <c r="O681" s="52" t="str">
        <f t="shared" si="67"/>
        <v>12 years, 4 months</v>
      </c>
    </row>
    <row r="682" spans="8:15" x14ac:dyDescent="0.25">
      <c r="H682" s="49">
        <v>639</v>
      </c>
      <c r="I682" s="51">
        <f t="shared" si="70"/>
        <v>12</v>
      </c>
      <c r="J682" s="51" t="str">
        <f t="shared" si="68"/>
        <v xml:space="preserve"> years</v>
      </c>
      <c r="K682" s="51" t="str">
        <f t="shared" si="69"/>
        <v xml:space="preserve">, </v>
      </c>
      <c r="L682" s="51">
        <f t="shared" si="64"/>
        <v>4</v>
      </c>
      <c r="M682" s="51">
        <f t="shared" si="65"/>
        <v>4</v>
      </c>
      <c r="N682" s="51" t="str">
        <f t="shared" si="66"/>
        <v xml:space="preserve"> months</v>
      </c>
      <c r="O682" s="52" t="str">
        <f t="shared" si="67"/>
        <v>12 years, 4 months</v>
      </c>
    </row>
    <row r="683" spans="8:15" x14ac:dyDescent="0.25">
      <c r="H683" s="49">
        <v>640</v>
      </c>
      <c r="I683" s="51">
        <f t="shared" si="70"/>
        <v>12</v>
      </c>
      <c r="J683" s="51" t="str">
        <f t="shared" si="68"/>
        <v xml:space="preserve"> years</v>
      </c>
      <c r="K683" s="51" t="str">
        <f t="shared" si="69"/>
        <v xml:space="preserve">, </v>
      </c>
      <c r="L683" s="51">
        <f t="shared" si="64"/>
        <v>4</v>
      </c>
      <c r="M683" s="51">
        <f t="shared" si="65"/>
        <v>4</v>
      </c>
      <c r="N683" s="51" t="str">
        <f t="shared" si="66"/>
        <v xml:space="preserve"> months</v>
      </c>
      <c r="O683" s="52" t="str">
        <f t="shared" si="67"/>
        <v>12 years, 4 months</v>
      </c>
    </row>
    <row r="684" spans="8:15" x14ac:dyDescent="0.25">
      <c r="H684" s="49">
        <v>641</v>
      </c>
      <c r="I684" s="51">
        <f t="shared" si="70"/>
        <v>12</v>
      </c>
      <c r="J684" s="51" t="str">
        <f t="shared" si="68"/>
        <v xml:space="preserve"> years</v>
      </c>
      <c r="K684" s="51" t="str">
        <f t="shared" si="69"/>
        <v xml:space="preserve">, </v>
      </c>
      <c r="L684" s="51">
        <f t="shared" si="64"/>
        <v>4</v>
      </c>
      <c r="M684" s="51">
        <f t="shared" si="65"/>
        <v>4</v>
      </c>
      <c r="N684" s="51" t="str">
        <f t="shared" si="66"/>
        <v xml:space="preserve"> months</v>
      </c>
      <c r="O684" s="52" t="str">
        <f t="shared" si="67"/>
        <v>12 years, 4 months</v>
      </c>
    </row>
    <row r="685" spans="8:15" x14ac:dyDescent="0.25">
      <c r="H685" s="49">
        <v>642</v>
      </c>
      <c r="I685" s="51">
        <f t="shared" si="70"/>
        <v>12</v>
      </c>
      <c r="J685" s="51" t="str">
        <f t="shared" si="68"/>
        <v xml:space="preserve"> years</v>
      </c>
      <c r="K685" s="51" t="str">
        <f t="shared" si="69"/>
        <v xml:space="preserve">, </v>
      </c>
      <c r="L685" s="51">
        <f t="shared" ref="L685:L748" si="71">IF((H685/52*12-INT(H685/52*12))=0,(H685/52-INT(H685/52))*12,INT((H685/52-INT(H685/52))*12)+1)</f>
        <v>5</v>
      </c>
      <c r="M685" s="51">
        <f t="shared" ref="M685:M748" si="72">IF(OR(L685=0,L685=12),"",L685)</f>
        <v>5</v>
      </c>
      <c r="N685" s="51" t="str">
        <f t="shared" ref="N685:N748" si="73">IF(L685=1," month",IF(OR(L685=0,L685=12),""," months"))</f>
        <v xml:space="preserve"> months</v>
      </c>
      <c r="O685" s="52" t="str">
        <f t="shared" ref="O685:O748" si="74">CONCATENATE(I685&amp;J685&amp;K685&amp;M685&amp;N685)</f>
        <v>12 years, 5 months</v>
      </c>
    </row>
    <row r="686" spans="8:15" x14ac:dyDescent="0.25">
      <c r="H686" s="49">
        <v>643</v>
      </c>
      <c r="I686" s="51">
        <f t="shared" si="70"/>
        <v>12</v>
      </c>
      <c r="J686" s="51" t="str">
        <f t="shared" si="68"/>
        <v xml:space="preserve"> years</v>
      </c>
      <c r="K686" s="51" t="str">
        <f t="shared" si="69"/>
        <v xml:space="preserve">, </v>
      </c>
      <c r="L686" s="51">
        <f t="shared" si="71"/>
        <v>5</v>
      </c>
      <c r="M686" s="51">
        <f t="shared" si="72"/>
        <v>5</v>
      </c>
      <c r="N686" s="51" t="str">
        <f t="shared" si="73"/>
        <v xml:space="preserve"> months</v>
      </c>
      <c r="O686" s="52" t="str">
        <f t="shared" si="74"/>
        <v>12 years, 5 months</v>
      </c>
    </row>
    <row r="687" spans="8:15" x14ac:dyDescent="0.25">
      <c r="H687" s="49">
        <v>644</v>
      </c>
      <c r="I687" s="51">
        <f t="shared" si="70"/>
        <v>12</v>
      </c>
      <c r="J687" s="51" t="str">
        <f t="shared" si="68"/>
        <v xml:space="preserve"> years</v>
      </c>
      <c r="K687" s="51" t="str">
        <f t="shared" si="69"/>
        <v xml:space="preserve">, </v>
      </c>
      <c r="L687" s="51">
        <f t="shared" si="71"/>
        <v>5</v>
      </c>
      <c r="M687" s="51">
        <f t="shared" si="72"/>
        <v>5</v>
      </c>
      <c r="N687" s="51" t="str">
        <f t="shared" si="73"/>
        <v xml:space="preserve"> months</v>
      </c>
      <c r="O687" s="52" t="str">
        <f t="shared" si="74"/>
        <v>12 years, 5 months</v>
      </c>
    </row>
    <row r="688" spans="8:15" x14ac:dyDescent="0.25">
      <c r="H688" s="49">
        <v>645</v>
      </c>
      <c r="I688" s="51">
        <f t="shared" si="70"/>
        <v>12</v>
      </c>
      <c r="J688" s="51" t="str">
        <f t="shared" si="68"/>
        <v xml:space="preserve"> years</v>
      </c>
      <c r="K688" s="51" t="str">
        <f t="shared" si="69"/>
        <v xml:space="preserve">, </v>
      </c>
      <c r="L688" s="51">
        <f t="shared" si="71"/>
        <v>5</v>
      </c>
      <c r="M688" s="51">
        <f t="shared" si="72"/>
        <v>5</v>
      </c>
      <c r="N688" s="51" t="str">
        <f t="shared" si="73"/>
        <v xml:space="preserve"> months</v>
      </c>
      <c r="O688" s="52" t="str">
        <f t="shared" si="74"/>
        <v>12 years, 5 months</v>
      </c>
    </row>
    <row r="689" spans="8:15" x14ac:dyDescent="0.25">
      <c r="H689" s="49">
        <v>646</v>
      </c>
      <c r="I689" s="51">
        <f t="shared" si="70"/>
        <v>12</v>
      </c>
      <c r="J689" s="51" t="str">
        <f t="shared" si="68"/>
        <v xml:space="preserve"> years</v>
      </c>
      <c r="K689" s="51" t="str">
        <f t="shared" si="69"/>
        <v xml:space="preserve">, </v>
      </c>
      <c r="L689" s="51">
        <f t="shared" si="71"/>
        <v>6</v>
      </c>
      <c r="M689" s="51">
        <f t="shared" si="72"/>
        <v>6</v>
      </c>
      <c r="N689" s="51" t="str">
        <f t="shared" si="73"/>
        <v xml:space="preserve"> months</v>
      </c>
      <c r="O689" s="52" t="str">
        <f t="shared" si="74"/>
        <v>12 years, 6 months</v>
      </c>
    </row>
    <row r="690" spans="8:15" x14ac:dyDescent="0.25">
      <c r="H690" s="49">
        <v>647</v>
      </c>
      <c r="I690" s="51">
        <f t="shared" si="70"/>
        <v>12</v>
      </c>
      <c r="J690" s="51" t="str">
        <f t="shared" si="68"/>
        <v xml:space="preserve"> years</v>
      </c>
      <c r="K690" s="51" t="str">
        <f t="shared" si="69"/>
        <v xml:space="preserve">, </v>
      </c>
      <c r="L690" s="51">
        <f t="shared" si="71"/>
        <v>6</v>
      </c>
      <c r="M690" s="51">
        <f t="shared" si="72"/>
        <v>6</v>
      </c>
      <c r="N690" s="51" t="str">
        <f t="shared" si="73"/>
        <v xml:space="preserve"> months</v>
      </c>
      <c r="O690" s="52" t="str">
        <f t="shared" si="74"/>
        <v>12 years, 6 months</v>
      </c>
    </row>
    <row r="691" spans="8:15" x14ac:dyDescent="0.25">
      <c r="H691" s="49">
        <v>648</v>
      </c>
      <c r="I691" s="51">
        <f t="shared" si="70"/>
        <v>12</v>
      </c>
      <c r="J691" s="51" t="str">
        <f t="shared" si="68"/>
        <v xml:space="preserve"> years</v>
      </c>
      <c r="K691" s="51" t="str">
        <f t="shared" si="69"/>
        <v xml:space="preserve">, </v>
      </c>
      <c r="L691" s="51">
        <f t="shared" si="71"/>
        <v>6</v>
      </c>
      <c r="M691" s="51">
        <f t="shared" si="72"/>
        <v>6</v>
      </c>
      <c r="N691" s="51" t="str">
        <f t="shared" si="73"/>
        <v xml:space="preserve"> months</v>
      </c>
      <c r="O691" s="52" t="str">
        <f t="shared" si="74"/>
        <v>12 years, 6 months</v>
      </c>
    </row>
    <row r="692" spans="8:15" x14ac:dyDescent="0.25">
      <c r="H692" s="49">
        <v>649</v>
      </c>
      <c r="I692" s="51">
        <f t="shared" si="70"/>
        <v>12</v>
      </c>
      <c r="J692" s="51" t="str">
        <f t="shared" si="68"/>
        <v xml:space="preserve"> years</v>
      </c>
      <c r="K692" s="51" t="str">
        <f t="shared" si="69"/>
        <v xml:space="preserve">, </v>
      </c>
      <c r="L692" s="51">
        <f t="shared" si="71"/>
        <v>6</v>
      </c>
      <c r="M692" s="51">
        <f t="shared" si="72"/>
        <v>6</v>
      </c>
      <c r="N692" s="51" t="str">
        <f t="shared" si="73"/>
        <v xml:space="preserve"> months</v>
      </c>
      <c r="O692" s="52" t="str">
        <f t="shared" si="74"/>
        <v>12 years, 6 months</v>
      </c>
    </row>
    <row r="693" spans="8:15" x14ac:dyDescent="0.25">
      <c r="H693" s="49">
        <v>650</v>
      </c>
      <c r="I693" s="51">
        <f t="shared" si="70"/>
        <v>12</v>
      </c>
      <c r="J693" s="51" t="str">
        <f t="shared" si="68"/>
        <v xml:space="preserve"> years</v>
      </c>
      <c r="K693" s="51" t="str">
        <f t="shared" si="69"/>
        <v xml:space="preserve">, </v>
      </c>
      <c r="L693" s="51">
        <f t="shared" si="71"/>
        <v>6</v>
      </c>
      <c r="M693" s="51">
        <f t="shared" si="72"/>
        <v>6</v>
      </c>
      <c r="N693" s="51" t="str">
        <f t="shared" si="73"/>
        <v xml:space="preserve"> months</v>
      </c>
      <c r="O693" s="52" t="str">
        <f t="shared" si="74"/>
        <v>12 years, 6 months</v>
      </c>
    </row>
    <row r="694" spans="8:15" x14ac:dyDescent="0.25">
      <c r="H694" s="49">
        <v>651</v>
      </c>
      <c r="I694" s="51">
        <f t="shared" si="70"/>
        <v>12</v>
      </c>
      <c r="J694" s="51" t="str">
        <f t="shared" si="68"/>
        <v xml:space="preserve"> years</v>
      </c>
      <c r="K694" s="51" t="str">
        <f t="shared" si="69"/>
        <v xml:space="preserve">, </v>
      </c>
      <c r="L694" s="51">
        <f t="shared" si="71"/>
        <v>7</v>
      </c>
      <c r="M694" s="51">
        <f t="shared" si="72"/>
        <v>7</v>
      </c>
      <c r="N694" s="51" t="str">
        <f t="shared" si="73"/>
        <v xml:space="preserve"> months</v>
      </c>
      <c r="O694" s="52" t="str">
        <f t="shared" si="74"/>
        <v>12 years, 7 months</v>
      </c>
    </row>
    <row r="695" spans="8:15" x14ac:dyDescent="0.25">
      <c r="H695" s="49">
        <v>652</v>
      </c>
      <c r="I695" s="51">
        <f t="shared" si="70"/>
        <v>12</v>
      </c>
      <c r="J695" s="51" t="str">
        <f t="shared" si="68"/>
        <v xml:space="preserve"> years</v>
      </c>
      <c r="K695" s="51" t="str">
        <f t="shared" si="69"/>
        <v xml:space="preserve">, </v>
      </c>
      <c r="L695" s="51">
        <f t="shared" si="71"/>
        <v>7</v>
      </c>
      <c r="M695" s="51">
        <f t="shared" si="72"/>
        <v>7</v>
      </c>
      <c r="N695" s="51" t="str">
        <f t="shared" si="73"/>
        <v xml:space="preserve"> months</v>
      </c>
      <c r="O695" s="52" t="str">
        <f t="shared" si="74"/>
        <v>12 years, 7 months</v>
      </c>
    </row>
    <row r="696" spans="8:15" x14ac:dyDescent="0.25">
      <c r="H696" s="49">
        <v>653</v>
      </c>
      <c r="I696" s="51">
        <f t="shared" si="70"/>
        <v>12</v>
      </c>
      <c r="J696" s="51" t="str">
        <f t="shared" si="68"/>
        <v xml:space="preserve"> years</v>
      </c>
      <c r="K696" s="51" t="str">
        <f t="shared" si="69"/>
        <v xml:space="preserve">, </v>
      </c>
      <c r="L696" s="51">
        <f t="shared" si="71"/>
        <v>7</v>
      </c>
      <c r="M696" s="51">
        <f t="shared" si="72"/>
        <v>7</v>
      </c>
      <c r="N696" s="51" t="str">
        <f t="shared" si="73"/>
        <v xml:space="preserve"> months</v>
      </c>
      <c r="O696" s="52" t="str">
        <f t="shared" si="74"/>
        <v>12 years, 7 months</v>
      </c>
    </row>
    <row r="697" spans="8:15" x14ac:dyDescent="0.25">
      <c r="H697" s="49">
        <v>654</v>
      </c>
      <c r="I697" s="51">
        <f t="shared" si="70"/>
        <v>12</v>
      </c>
      <c r="J697" s="51" t="str">
        <f t="shared" si="68"/>
        <v xml:space="preserve"> years</v>
      </c>
      <c r="K697" s="51" t="str">
        <f t="shared" si="69"/>
        <v xml:space="preserve">, </v>
      </c>
      <c r="L697" s="51">
        <f t="shared" si="71"/>
        <v>7</v>
      </c>
      <c r="M697" s="51">
        <f t="shared" si="72"/>
        <v>7</v>
      </c>
      <c r="N697" s="51" t="str">
        <f t="shared" si="73"/>
        <v xml:space="preserve"> months</v>
      </c>
      <c r="O697" s="52" t="str">
        <f t="shared" si="74"/>
        <v>12 years, 7 months</v>
      </c>
    </row>
    <row r="698" spans="8:15" x14ac:dyDescent="0.25">
      <c r="H698" s="49">
        <v>655</v>
      </c>
      <c r="I698" s="51">
        <f t="shared" si="70"/>
        <v>12</v>
      </c>
      <c r="J698" s="51" t="str">
        <f t="shared" si="68"/>
        <v xml:space="preserve"> years</v>
      </c>
      <c r="K698" s="51" t="str">
        <f t="shared" si="69"/>
        <v xml:space="preserve">, </v>
      </c>
      <c r="L698" s="51">
        <f t="shared" si="71"/>
        <v>8</v>
      </c>
      <c r="M698" s="51">
        <f t="shared" si="72"/>
        <v>8</v>
      </c>
      <c r="N698" s="51" t="str">
        <f t="shared" si="73"/>
        <v xml:space="preserve"> months</v>
      </c>
      <c r="O698" s="52" t="str">
        <f t="shared" si="74"/>
        <v>12 years, 8 months</v>
      </c>
    </row>
    <row r="699" spans="8:15" x14ac:dyDescent="0.25">
      <c r="H699" s="49">
        <v>656</v>
      </c>
      <c r="I699" s="51">
        <f t="shared" si="70"/>
        <v>12</v>
      </c>
      <c r="J699" s="51" t="str">
        <f t="shared" si="68"/>
        <v xml:space="preserve"> years</v>
      </c>
      <c r="K699" s="51" t="str">
        <f t="shared" si="69"/>
        <v xml:space="preserve">, </v>
      </c>
      <c r="L699" s="51">
        <f t="shared" si="71"/>
        <v>8</v>
      </c>
      <c r="M699" s="51">
        <f t="shared" si="72"/>
        <v>8</v>
      </c>
      <c r="N699" s="51" t="str">
        <f t="shared" si="73"/>
        <v xml:space="preserve"> months</v>
      </c>
      <c r="O699" s="52" t="str">
        <f t="shared" si="74"/>
        <v>12 years, 8 months</v>
      </c>
    </row>
    <row r="700" spans="8:15" x14ac:dyDescent="0.25">
      <c r="H700" s="49">
        <v>657</v>
      </c>
      <c r="I700" s="51">
        <f t="shared" si="70"/>
        <v>12</v>
      </c>
      <c r="J700" s="51" t="str">
        <f t="shared" si="68"/>
        <v xml:space="preserve"> years</v>
      </c>
      <c r="K700" s="51" t="str">
        <f t="shared" si="69"/>
        <v xml:space="preserve">, </v>
      </c>
      <c r="L700" s="51">
        <f t="shared" si="71"/>
        <v>8</v>
      </c>
      <c r="M700" s="51">
        <f t="shared" si="72"/>
        <v>8</v>
      </c>
      <c r="N700" s="51" t="str">
        <f t="shared" si="73"/>
        <v xml:space="preserve"> months</v>
      </c>
      <c r="O700" s="52" t="str">
        <f t="shared" si="74"/>
        <v>12 years, 8 months</v>
      </c>
    </row>
    <row r="701" spans="8:15" x14ac:dyDescent="0.25">
      <c r="H701" s="49">
        <v>658</v>
      </c>
      <c r="I701" s="51">
        <f t="shared" si="70"/>
        <v>12</v>
      </c>
      <c r="J701" s="51" t="str">
        <f t="shared" si="68"/>
        <v xml:space="preserve"> years</v>
      </c>
      <c r="K701" s="51" t="str">
        <f t="shared" si="69"/>
        <v xml:space="preserve">, </v>
      </c>
      <c r="L701" s="51">
        <f t="shared" si="71"/>
        <v>8</v>
      </c>
      <c r="M701" s="51">
        <f t="shared" si="72"/>
        <v>8</v>
      </c>
      <c r="N701" s="51" t="str">
        <f t="shared" si="73"/>
        <v xml:space="preserve"> months</v>
      </c>
      <c r="O701" s="52" t="str">
        <f t="shared" si="74"/>
        <v>12 years, 8 months</v>
      </c>
    </row>
    <row r="702" spans="8:15" x14ac:dyDescent="0.25">
      <c r="H702" s="49">
        <v>659</v>
      </c>
      <c r="I702" s="51">
        <f t="shared" si="70"/>
        <v>12</v>
      </c>
      <c r="J702" s="51" t="str">
        <f t="shared" si="68"/>
        <v xml:space="preserve"> years</v>
      </c>
      <c r="K702" s="51" t="str">
        <f t="shared" si="69"/>
        <v xml:space="preserve">, </v>
      </c>
      <c r="L702" s="51">
        <f t="shared" si="71"/>
        <v>9</v>
      </c>
      <c r="M702" s="51">
        <f t="shared" si="72"/>
        <v>9</v>
      </c>
      <c r="N702" s="51" t="str">
        <f t="shared" si="73"/>
        <v xml:space="preserve"> months</v>
      </c>
      <c r="O702" s="52" t="str">
        <f t="shared" si="74"/>
        <v>12 years, 9 months</v>
      </c>
    </row>
    <row r="703" spans="8:15" x14ac:dyDescent="0.25">
      <c r="H703" s="49">
        <v>660</v>
      </c>
      <c r="I703" s="51">
        <f t="shared" si="70"/>
        <v>12</v>
      </c>
      <c r="J703" s="51" t="str">
        <f t="shared" si="68"/>
        <v xml:space="preserve"> years</v>
      </c>
      <c r="K703" s="51" t="str">
        <f t="shared" si="69"/>
        <v xml:space="preserve">, </v>
      </c>
      <c r="L703" s="51">
        <f t="shared" si="71"/>
        <v>9</v>
      </c>
      <c r="M703" s="51">
        <f t="shared" si="72"/>
        <v>9</v>
      </c>
      <c r="N703" s="51" t="str">
        <f t="shared" si="73"/>
        <v xml:space="preserve"> months</v>
      </c>
      <c r="O703" s="52" t="str">
        <f t="shared" si="74"/>
        <v>12 years, 9 months</v>
      </c>
    </row>
    <row r="704" spans="8:15" x14ac:dyDescent="0.25">
      <c r="H704" s="49">
        <v>661</v>
      </c>
      <c r="I704" s="51">
        <f t="shared" si="70"/>
        <v>12</v>
      </c>
      <c r="J704" s="51" t="str">
        <f t="shared" si="68"/>
        <v xml:space="preserve"> years</v>
      </c>
      <c r="K704" s="51" t="str">
        <f t="shared" si="69"/>
        <v xml:space="preserve">, </v>
      </c>
      <c r="L704" s="51">
        <f t="shared" si="71"/>
        <v>9</v>
      </c>
      <c r="M704" s="51">
        <f t="shared" si="72"/>
        <v>9</v>
      </c>
      <c r="N704" s="51" t="str">
        <f t="shared" si="73"/>
        <v xml:space="preserve"> months</v>
      </c>
      <c r="O704" s="52" t="str">
        <f t="shared" si="74"/>
        <v>12 years, 9 months</v>
      </c>
    </row>
    <row r="705" spans="8:15" x14ac:dyDescent="0.25">
      <c r="H705" s="49">
        <v>662</v>
      </c>
      <c r="I705" s="51">
        <f t="shared" si="70"/>
        <v>12</v>
      </c>
      <c r="J705" s="51" t="str">
        <f t="shared" si="68"/>
        <v xml:space="preserve"> years</v>
      </c>
      <c r="K705" s="51" t="str">
        <f t="shared" si="69"/>
        <v xml:space="preserve">, </v>
      </c>
      <c r="L705" s="51">
        <f t="shared" si="71"/>
        <v>9</v>
      </c>
      <c r="M705" s="51">
        <f t="shared" si="72"/>
        <v>9</v>
      </c>
      <c r="N705" s="51" t="str">
        <f t="shared" si="73"/>
        <v xml:space="preserve"> months</v>
      </c>
      <c r="O705" s="52" t="str">
        <f t="shared" si="74"/>
        <v>12 years, 9 months</v>
      </c>
    </row>
    <row r="706" spans="8:15" x14ac:dyDescent="0.25">
      <c r="H706" s="49">
        <v>663</v>
      </c>
      <c r="I706" s="51">
        <f t="shared" si="70"/>
        <v>12</v>
      </c>
      <c r="J706" s="51" t="str">
        <f t="shared" si="68"/>
        <v xml:space="preserve"> years</v>
      </c>
      <c r="K706" s="51" t="str">
        <f t="shared" si="69"/>
        <v xml:space="preserve">, </v>
      </c>
      <c r="L706" s="51">
        <f t="shared" si="71"/>
        <v>9</v>
      </c>
      <c r="M706" s="51">
        <f t="shared" si="72"/>
        <v>9</v>
      </c>
      <c r="N706" s="51" t="str">
        <f t="shared" si="73"/>
        <v xml:space="preserve"> months</v>
      </c>
      <c r="O706" s="52" t="str">
        <f t="shared" si="74"/>
        <v>12 years, 9 months</v>
      </c>
    </row>
    <row r="707" spans="8:15" x14ac:dyDescent="0.25">
      <c r="H707" s="49">
        <v>664</v>
      </c>
      <c r="I707" s="51">
        <f t="shared" si="70"/>
        <v>12</v>
      </c>
      <c r="J707" s="51" t="str">
        <f t="shared" si="68"/>
        <v xml:space="preserve"> years</v>
      </c>
      <c r="K707" s="51" t="str">
        <f t="shared" si="69"/>
        <v xml:space="preserve">, </v>
      </c>
      <c r="L707" s="51">
        <f t="shared" si="71"/>
        <v>10</v>
      </c>
      <c r="M707" s="51">
        <f t="shared" si="72"/>
        <v>10</v>
      </c>
      <c r="N707" s="51" t="str">
        <f t="shared" si="73"/>
        <v xml:space="preserve"> months</v>
      </c>
      <c r="O707" s="52" t="str">
        <f t="shared" si="74"/>
        <v>12 years, 10 months</v>
      </c>
    </row>
    <row r="708" spans="8:15" x14ac:dyDescent="0.25">
      <c r="H708" s="49">
        <v>665</v>
      </c>
      <c r="I708" s="51">
        <f t="shared" si="70"/>
        <v>12</v>
      </c>
      <c r="J708" s="51" t="str">
        <f t="shared" si="68"/>
        <v xml:space="preserve"> years</v>
      </c>
      <c r="K708" s="51" t="str">
        <f t="shared" si="69"/>
        <v xml:space="preserve">, </v>
      </c>
      <c r="L708" s="51">
        <f t="shared" si="71"/>
        <v>10</v>
      </c>
      <c r="M708" s="51">
        <f t="shared" si="72"/>
        <v>10</v>
      </c>
      <c r="N708" s="51" t="str">
        <f t="shared" si="73"/>
        <v xml:space="preserve"> months</v>
      </c>
      <c r="O708" s="52" t="str">
        <f t="shared" si="74"/>
        <v>12 years, 10 months</v>
      </c>
    </row>
    <row r="709" spans="8:15" x14ac:dyDescent="0.25">
      <c r="H709" s="49">
        <v>666</v>
      </c>
      <c r="I709" s="51">
        <f t="shared" si="70"/>
        <v>12</v>
      </c>
      <c r="J709" s="51" t="str">
        <f t="shared" si="68"/>
        <v xml:space="preserve"> years</v>
      </c>
      <c r="K709" s="51" t="str">
        <f t="shared" si="69"/>
        <v xml:space="preserve">, </v>
      </c>
      <c r="L709" s="51">
        <f t="shared" si="71"/>
        <v>10</v>
      </c>
      <c r="M709" s="51">
        <f t="shared" si="72"/>
        <v>10</v>
      </c>
      <c r="N709" s="51" t="str">
        <f t="shared" si="73"/>
        <v xml:space="preserve"> months</v>
      </c>
      <c r="O709" s="52" t="str">
        <f t="shared" si="74"/>
        <v>12 years, 10 months</v>
      </c>
    </row>
    <row r="710" spans="8:15" x14ac:dyDescent="0.25">
      <c r="H710" s="49">
        <v>667</v>
      </c>
      <c r="I710" s="51">
        <f t="shared" si="70"/>
        <v>12</v>
      </c>
      <c r="J710" s="51" t="str">
        <f t="shared" si="68"/>
        <v xml:space="preserve"> years</v>
      </c>
      <c r="K710" s="51" t="str">
        <f t="shared" si="69"/>
        <v xml:space="preserve">, </v>
      </c>
      <c r="L710" s="51">
        <f t="shared" si="71"/>
        <v>10</v>
      </c>
      <c r="M710" s="51">
        <f t="shared" si="72"/>
        <v>10</v>
      </c>
      <c r="N710" s="51" t="str">
        <f t="shared" si="73"/>
        <v xml:space="preserve"> months</v>
      </c>
      <c r="O710" s="52" t="str">
        <f t="shared" si="74"/>
        <v>12 years, 10 months</v>
      </c>
    </row>
    <row r="711" spans="8:15" x14ac:dyDescent="0.25">
      <c r="H711" s="49">
        <v>668</v>
      </c>
      <c r="I711" s="51">
        <f t="shared" si="70"/>
        <v>12</v>
      </c>
      <c r="J711" s="51" t="str">
        <f t="shared" si="68"/>
        <v xml:space="preserve"> years</v>
      </c>
      <c r="K711" s="51" t="str">
        <f t="shared" si="69"/>
        <v xml:space="preserve">, </v>
      </c>
      <c r="L711" s="51">
        <f t="shared" si="71"/>
        <v>11</v>
      </c>
      <c r="M711" s="51">
        <f t="shared" si="72"/>
        <v>11</v>
      </c>
      <c r="N711" s="51" t="str">
        <f t="shared" si="73"/>
        <v xml:space="preserve"> months</v>
      </c>
      <c r="O711" s="52" t="str">
        <f t="shared" si="74"/>
        <v>12 years, 11 months</v>
      </c>
    </row>
    <row r="712" spans="8:15" x14ac:dyDescent="0.25">
      <c r="H712" s="49">
        <v>669</v>
      </c>
      <c r="I712" s="51">
        <f t="shared" si="70"/>
        <v>12</v>
      </c>
      <c r="J712" s="51" t="str">
        <f t="shared" si="68"/>
        <v xml:space="preserve"> years</v>
      </c>
      <c r="K712" s="51" t="str">
        <f t="shared" si="69"/>
        <v xml:space="preserve">, </v>
      </c>
      <c r="L712" s="51">
        <f t="shared" si="71"/>
        <v>11</v>
      </c>
      <c r="M712" s="51">
        <f t="shared" si="72"/>
        <v>11</v>
      </c>
      <c r="N712" s="51" t="str">
        <f t="shared" si="73"/>
        <v xml:space="preserve"> months</v>
      </c>
      <c r="O712" s="52" t="str">
        <f t="shared" si="74"/>
        <v>12 years, 11 months</v>
      </c>
    </row>
    <row r="713" spans="8:15" x14ac:dyDescent="0.25">
      <c r="H713" s="49">
        <v>670</v>
      </c>
      <c r="I713" s="51">
        <f t="shared" si="70"/>
        <v>12</v>
      </c>
      <c r="J713" s="51" t="str">
        <f t="shared" si="68"/>
        <v xml:space="preserve"> years</v>
      </c>
      <c r="K713" s="51" t="str">
        <f t="shared" si="69"/>
        <v xml:space="preserve">, </v>
      </c>
      <c r="L713" s="51">
        <f t="shared" si="71"/>
        <v>11</v>
      </c>
      <c r="M713" s="51">
        <f t="shared" si="72"/>
        <v>11</v>
      </c>
      <c r="N713" s="51" t="str">
        <f t="shared" si="73"/>
        <v xml:space="preserve"> months</v>
      </c>
      <c r="O713" s="52" t="str">
        <f t="shared" si="74"/>
        <v>12 years, 11 months</v>
      </c>
    </row>
    <row r="714" spans="8:15" x14ac:dyDescent="0.25">
      <c r="H714" s="49">
        <v>671</v>
      </c>
      <c r="I714" s="51">
        <f t="shared" si="70"/>
        <v>12</v>
      </c>
      <c r="J714" s="51" t="str">
        <f t="shared" si="68"/>
        <v xml:space="preserve"> years</v>
      </c>
      <c r="K714" s="51" t="str">
        <f t="shared" si="69"/>
        <v xml:space="preserve">, </v>
      </c>
      <c r="L714" s="51">
        <f t="shared" si="71"/>
        <v>11</v>
      </c>
      <c r="M714" s="51">
        <f t="shared" si="72"/>
        <v>11</v>
      </c>
      <c r="N714" s="51" t="str">
        <f t="shared" si="73"/>
        <v xml:space="preserve"> months</v>
      </c>
      <c r="O714" s="52" t="str">
        <f t="shared" si="74"/>
        <v>12 years, 11 months</v>
      </c>
    </row>
    <row r="715" spans="8:15" x14ac:dyDescent="0.25">
      <c r="H715" s="49">
        <v>672</v>
      </c>
      <c r="I715" s="51">
        <f t="shared" si="70"/>
        <v>13</v>
      </c>
      <c r="J715" s="51" t="str">
        <f t="shared" si="68"/>
        <v xml:space="preserve"> years</v>
      </c>
      <c r="K715" s="51" t="str">
        <f t="shared" si="69"/>
        <v/>
      </c>
      <c r="L715" s="51">
        <f t="shared" si="71"/>
        <v>12</v>
      </c>
      <c r="M715" s="51" t="str">
        <f t="shared" si="72"/>
        <v/>
      </c>
      <c r="N715" s="51" t="str">
        <f t="shared" si="73"/>
        <v/>
      </c>
      <c r="O715" s="52" t="str">
        <f t="shared" si="74"/>
        <v>13 years</v>
      </c>
    </row>
    <row r="716" spans="8:15" x14ac:dyDescent="0.25">
      <c r="H716" s="49">
        <v>673</v>
      </c>
      <c r="I716" s="51">
        <f t="shared" si="70"/>
        <v>13</v>
      </c>
      <c r="J716" s="51" t="str">
        <f t="shared" si="68"/>
        <v xml:space="preserve"> years</v>
      </c>
      <c r="K716" s="51" t="str">
        <f t="shared" si="69"/>
        <v/>
      </c>
      <c r="L716" s="51">
        <f t="shared" si="71"/>
        <v>12</v>
      </c>
      <c r="M716" s="51" t="str">
        <f t="shared" si="72"/>
        <v/>
      </c>
      <c r="N716" s="51" t="str">
        <f t="shared" si="73"/>
        <v/>
      </c>
      <c r="O716" s="52" t="str">
        <f t="shared" si="74"/>
        <v>13 years</v>
      </c>
    </row>
    <row r="717" spans="8:15" x14ac:dyDescent="0.25">
      <c r="H717" s="49">
        <v>674</v>
      </c>
      <c r="I717" s="51">
        <f t="shared" si="70"/>
        <v>13</v>
      </c>
      <c r="J717" s="51" t="str">
        <f t="shared" si="68"/>
        <v xml:space="preserve"> years</v>
      </c>
      <c r="K717" s="51" t="str">
        <f t="shared" si="69"/>
        <v/>
      </c>
      <c r="L717" s="51">
        <f t="shared" si="71"/>
        <v>12</v>
      </c>
      <c r="M717" s="51" t="str">
        <f t="shared" si="72"/>
        <v/>
      </c>
      <c r="N717" s="51" t="str">
        <f t="shared" si="73"/>
        <v/>
      </c>
      <c r="O717" s="52" t="str">
        <f t="shared" si="74"/>
        <v>13 years</v>
      </c>
    </row>
    <row r="718" spans="8:15" x14ac:dyDescent="0.25">
      <c r="H718" s="49">
        <v>675</v>
      </c>
      <c r="I718" s="51">
        <f t="shared" si="70"/>
        <v>13</v>
      </c>
      <c r="J718" s="51" t="str">
        <f t="shared" si="68"/>
        <v xml:space="preserve"> years</v>
      </c>
      <c r="K718" s="51" t="str">
        <f t="shared" si="69"/>
        <v/>
      </c>
      <c r="L718" s="51">
        <f t="shared" si="71"/>
        <v>12</v>
      </c>
      <c r="M718" s="51" t="str">
        <f t="shared" si="72"/>
        <v/>
      </c>
      <c r="N718" s="51" t="str">
        <f t="shared" si="73"/>
        <v/>
      </c>
      <c r="O718" s="52" t="str">
        <f t="shared" si="74"/>
        <v>13 years</v>
      </c>
    </row>
    <row r="719" spans="8:15" x14ac:dyDescent="0.25">
      <c r="H719" s="49">
        <v>676</v>
      </c>
      <c r="I719" s="51">
        <f t="shared" si="70"/>
        <v>13</v>
      </c>
      <c r="J719" s="51" t="str">
        <f t="shared" si="68"/>
        <v xml:space="preserve"> years</v>
      </c>
      <c r="K719" s="51" t="str">
        <f t="shared" si="69"/>
        <v/>
      </c>
      <c r="L719" s="51">
        <f t="shared" si="71"/>
        <v>0</v>
      </c>
      <c r="M719" s="51" t="str">
        <f t="shared" si="72"/>
        <v/>
      </c>
      <c r="N719" s="51" t="str">
        <f t="shared" si="73"/>
        <v/>
      </c>
      <c r="O719" s="52" t="str">
        <f t="shared" si="74"/>
        <v>13 years</v>
      </c>
    </row>
    <row r="720" spans="8:15" x14ac:dyDescent="0.25">
      <c r="H720" s="49">
        <v>677</v>
      </c>
      <c r="I720" s="51">
        <f t="shared" si="70"/>
        <v>13</v>
      </c>
      <c r="J720" s="51" t="str">
        <f t="shared" si="68"/>
        <v xml:space="preserve"> years</v>
      </c>
      <c r="K720" s="51" t="str">
        <f t="shared" si="69"/>
        <v xml:space="preserve">, </v>
      </c>
      <c r="L720" s="51">
        <f t="shared" si="71"/>
        <v>1</v>
      </c>
      <c r="M720" s="51">
        <f t="shared" si="72"/>
        <v>1</v>
      </c>
      <c r="N720" s="51" t="str">
        <f t="shared" si="73"/>
        <v xml:space="preserve"> month</v>
      </c>
      <c r="O720" s="52" t="str">
        <f t="shared" si="74"/>
        <v>13 years, 1 month</v>
      </c>
    </row>
    <row r="721" spans="8:15" x14ac:dyDescent="0.25">
      <c r="H721" s="49">
        <v>678</v>
      </c>
      <c r="I721" s="51">
        <f t="shared" si="70"/>
        <v>13</v>
      </c>
      <c r="J721" s="51" t="str">
        <f t="shared" si="68"/>
        <v xml:space="preserve"> years</v>
      </c>
      <c r="K721" s="51" t="str">
        <f t="shared" si="69"/>
        <v xml:space="preserve">, </v>
      </c>
      <c r="L721" s="51">
        <f t="shared" si="71"/>
        <v>1</v>
      </c>
      <c r="M721" s="51">
        <f t="shared" si="72"/>
        <v>1</v>
      </c>
      <c r="N721" s="51" t="str">
        <f t="shared" si="73"/>
        <v xml:space="preserve"> month</v>
      </c>
      <c r="O721" s="52" t="str">
        <f t="shared" si="74"/>
        <v>13 years, 1 month</v>
      </c>
    </row>
    <row r="722" spans="8:15" x14ac:dyDescent="0.25">
      <c r="H722" s="49">
        <v>679</v>
      </c>
      <c r="I722" s="51">
        <f t="shared" si="70"/>
        <v>13</v>
      </c>
      <c r="J722" s="51" t="str">
        <f t="shared" si="68"/>
        <v xml:space="preserve"> years</v>
      </c>
      <c r="K722" s="51" t="str">
        <f t="shared" si="69"/>
        <v xml:space="preserve">, </v>
      </c>
      <c r="L722" s="51">
        <f t="shared" si="71"/>
        <v>1</v>
      </c>
      <c r="M722" s="51">
        <f t="shared" si="72"/>
        <v>1</v>
      </c>
      <c r="N722" s="51" t="str">
        <f t="shared" si="73"/>
        <v xml:space="preserve"> month</v>
      </c>
      <c r="O722" s="52" t="str">
        <f t="shared" si="74"/>
        <v>13 years, 1 month</v>
      </c>
    </row>
    <row r="723" spans="8:15" x14ac:dyDescent="0.25">
      <c r="H723" s="49">
        <v>680</v>
      </c>
      <c r="I723" s="51">
        <f t="shared" si="70"/>
        <v>13</v>
      </c>
      <c r="J723" s="51" t="str">
        <f t="shared" si="68"/>
        <v xml:space="preserve"> years</v>
      </c>
      <c r="K723" s="51" t="str">
        <f t="shared" si="69"/>
        <v xml:space="preserve">, </v>
      </c>
      <c r="L723" s="51">
        <f t="shared" si="71"/>
        <v>1</v>
      </c>
      <c r="M723" s="51">
        <f t="shared" si="72"/>
        <v>1</v>
      </c>
      <c r="N723" s="51" t="str">
        <f t="shared" si="73"/>
        <v xml:space="preserve"> month</v>
      </c>
      <c r="O723" s="52" t="str">
        <f t="shared" si="74"/>
        <v>13 years, 1 month</v>
      </c>
    </row>
    <row r="724" spans="8:15" x14ac:dyDescent="0.25">
      <c r="H724" s="49">
        <v>681</v>
      </c>
      <c r="I724" s="51">
        <f t="shared" si="70"/>
        <v>13</v>
      </c>
      <c r="J724" s="51" t="str">
        <f t="shared" si="68"/>
        <v xml:space="preserve"> years</v>
      </c>
      <c r="K724" s="51" t="str">
        <f t="shared" si="69"/>
        <v xml:space="preserve">, </v>
      </c>
      <c r="L724" s="51">
        <f t="shared" si="71"/>
        <v>2</v>
      </c>
      <c r="M724" s="51">
        <f t="shared" si="72"/>
        <v>2</v>
      </c>
      <c r="N724" s="51" t="str">
        <f t="shared" si="73"/>
        <v xml:space="preserve"> months</v>
      </c>
      <c r="O724" s="52" t="str">
        <f t="shared" si="74"/>
        <v>13 years, 2 months</v>
      </c>
    </row>
    <row r="725" spans="8:15" x14ac:dyDescent="0.25">
      <c r="H725" s="49">
        <v>682</v>
      </c>
      <c r="I725" s="51">
        <f t="shared" si="70"/>
        <v>13</v>
      </c>
      <c r="J725" s="51" t="str">
        <f t="shared" si="68"/>
        <v xml:space="preserve"> years</v>
      </c>
      <c r="K725" s="51" t="str">
        <f t="shared" si="69"/>
        <v xml:space="preserve">, </v>
      </c>
      <c r="L725" s="51">
        <f t="shared" si="71"/>
        <v>2</v>
      </c>
      <c r="M725" s="51">
        <f t="shared" si="72"/>
        <v>2</v>
      </c>
      <c r="N725" s="51" t="str">
        <f t="shared" si="73"/>
        <v xml:space="preserve"> months</v>
      </c>
      <c r="O725" s="52" t="str">
        <f t="shared" si="74"/>
        <v>13 years, 2 months</v>
      </c>
    </row>
    <row r="726" spans="8:15" x14ac:dyDescent="0.25">
      <c r="H726" s="49">
        <v>683</v>
      </c>
      <c r="I726" s="51">
        <f t="shared" si="70"/>
        <v>13</v>
      </c>
      <c r="J726" s="51" t="str">
        <f t="shared" si="68"/>
        <v xml:space="preserve"> years</v>
      </c>
      <c r="K726" s="51" t="str">
        <f t="shared" si="69"/>
        <v xml:space="preserve">, </v>
      </c>
      <c r="L726" s="51">
        <f t="shared" si="71"/>
        <v>2</v>
      </c>
      <c r="M726" s="51">
        <f t="shared" si="72"/>
        <v>2</v>
      </c>
      <c r="N726" s="51" t="str">
        <f t="shared" si="73"/>
        <v xml:space="preserve"> months</v>
      </c>
      <c r="O726" s="52" t="str">
        <f t="shared" si="74"/>
        <v>13 years, 2 months</v>
      </c>
    </row>
    <row r="727" spans="8:15" x14ac:dyDescent="0.25">
      <c r="H727" s="49">
        <v>684</v>
      </c>
      <c r="I727" s="51">
        <f t="shared" si="70"/>
        <v>13</v>
      </c>
      <c r="J727" s="51" t="str">
        <f t="shared" si="68"/>
        <v xml:space="preserve"> years</v>
      </c>
      <c r="K727" s="51" t="str">
        <f t="shared" si="69"/>
        <v xml:space="preserve">, </v>
      </c>
      <c r="L727" s="51">
        <f t="shared" si="71"/>
        <v>2</v>
      </c>
      <c r="M727" s="51">
        <f t="shared" si="72"/>
        <v>2</v>
      </c>
      <c r="N727" s="51" t="str">
        <f t="shared" si="73"/>
        <v xml:space="preserve"> months</v>
      </c>
      <c r="O727" s="52" t="str">
        <f t="shared" si="74"/>
        <v>13 years, 2 months</v>
      </c>
    </row>
    <row r="728" spans="8:15" x14ac:dyDescent="0.25">
      <c r="H728" s="49">
        <v>685</v>
      </c>
      <c r="I728" s="51">
        <f t="shared" si="70"/>
        <v>13</v>
      </c>
      <c r="J728" s="51" t="str">
        <f t="shared" si="68"/>
        <v xml:space="preserve"> years</v>
      </c>
      <c r="K728" s="51" t="str">
        <f t="shared" si="69"/>
        <v xml:space="preserve">, </v>
      </c>
      <c r="L728" s="51">
        <f t="shared" si="71"/>
        <v>3</v>
      </c>
      <c r="M728" s="51">
        <f t="shared" si="72"/>
        <v>3</v>
      </c>
      <c r="N728" s="51" t="str">
        <f t="shared" si="73"/>
        <v xml:space="preserve"> months</v>
      </c>
      <c r="O728" s="52" t="str">
        <f t="shared" si="74"/>
        <v>13 years, 3 months</v>
      </c>
    </row>
    <row r="729" spans="8:15" x14ac:dyDescent="0.25">
      <c r="H729" s="49">
        <v>686</v>
      </c>
      <c r="I729" s="51">
        <f t="shared" si="70"/>
        <v>13</v>
      </c>
      <c r="J729" s="51" t="str">
        <f t="shared" si="68"/>
        <v xml:space="preserve"> years</v>
      </c>
      <c r="K729" s="51" t="str">
        <f t="shared" si="69"/>
        <v xml:space="preserve">, </v>
      </c>
      <c r="L729" s="51">
        <f t="shared" si="71"/>
        <v>3</v>
      </c>
      <c r="M729" s="51">
        <f t="shared" si="72"/>
        <v>3</v>
      </c>
      <c r="N729" s="51" t="str">
        <f t="shared" si="73"/>
        <v xml:space="preserve"> months</v>
      </c>
      <c r="O729" s="52" t="str">
        <f t="shared" si="74"/>
        <v>13 years, 3 months</v>
      </c>
    </row>
    <row r="730" spans="8:15" x14ac:dyDescent="0.25">
      <c r="H730" s="49">
        <v>687</v>
      </c>
      <c r="I730" s="51">
        <f t="shared" si="70"/>
        <v>13</v>
      </c>
      <c r="J730" s="51" t="str">
        <f t="shared" si="68"/>
        <v xml:space="preserve"> years</v>
      </c>
      <c r="K730" s="51" t="str">
        <f t="shared" si="69"/>
        <v xml:space="preserve">, </v>
      </c>
      <c r="L730" s="51">
        <f t="shared" si="71"/>
        <v>3</v>
      </c>
      <c r="M730" s="51">
        <f t="shared" si="72"/>
        <v>3</v>
      </c>
      <c r="N730" s="51" t="str">
        <f t="shared" si="73"/>
        <v xml:space="preserve"> months</v>
      </c>
      <c r="O730" s="52" t="str">
        <f t="shared" si="74"/>
        <v>13 years, 3 months</v>
      </c>
    </row>
    <row r="731" spans="8:15" x14ac:dyDescent="0.25">
      <c r="H731" s="49">
        <v>688</v>
      </c>
      <c r="I731" s="51">
        <f t="shared" si="70"/>
        <v>13</v>
      </c>
      <c r="J731" s="51" t="str">
        <f t="shared" si="68"/>
        <v xml:space="preserve"> years</v>
      </c>
      <c r="K731" s="51" t="str">
        <f t="shared" si="69"/>
        <v xml:space="preserve">, </v>
      </c>
      <c r="L731" s="51">
        <f t="shared" si="71"/>
        <v>3</v>
      </c>
      <c r="M731" s="51">
        <f t="shared" si="72"/>
        <v>3</v>
      </c>
      <c r="N731" s="51" t="str">
        <f t="shared" si="73"/>
        <v xml:space="preserve"> months</v>
      </c>
      <c r="O731" s="52" t="str">
        <f t="shared" si="74"/>
        <v>13 years, 3 months</v>
      </c>
    </row>
    <row r="732" spans="8:15" x14ac:dyDescent="0.25">
      <c r="H732" s="49">
        <v>689</v>
      </c>
      <c r="I732" s="51">
        <f t="shared" si="70"/>
        <v>13</v>
      </c>
      <c r="J732" s="51" t="str">
        <f t="shared" ref="J732:J795" si="75">IF(I732=1," year"," years")</f>
        <v xml:space="preserve"> years</v>
      </c>
      <c r="K732" s="51" t="str">
        <f t="shared" ref="K732:K795" si="76">IF(OR(L732=12,L732=0),"",", ")</f>
        <v xml:space="preserve">, </v>
      </c>
      <c r="L732" s="51">
        <f t="shared" si="71"/>
        <v>3</v>
      </c>
      <c r="M732" s="51">
        <f t="shared" si="72"/>
        <v>3</v>
      </c>
      <c r="N732" s="51" t="str">
        <f t="shared" si="73"/>
        <v xml:space="preserve"> months</v>
      </c>
      <c r="O732" s="52" t="str">
        <f t="shared" si="74"/>
        <v>13 years, 3 months</v>
      </c>
    </row>
    <row r="733" spans="8:15" x14ac:dyDescent="0.25">
      <c r="H733" s="49">
        <v>690</v>
      </c>
      <c r="I733" s="51">
        <f t="shared" si="70"/>
        <v>13</v>
      </c>
      <c r="J733" s="51" t="str">
        <f t="shared" si="75"/>
        <v xml:space="preserve"> years</v>
      </c>
      <c r="K733" s="51" t="str">
        <f t="shared" si="76"/>
        <v xml:space="preserve">, </v>
      </c>
      <c r="L733" s="51">
        <f t="shared" si="71"/>
        <v>4</v>
      </c>
      <c r="M733" s="51">
        <f t="shared" si="72"/>
        <v>4</v>
      </c>
      <c r="N733" s="51" t="str">
        <f t="shared" si="73"/>
        <v xml:space="preserve"> months</v>
      </c>
      <c r="O733" s="52" t="str">
        <f t="shared" si="74"/>
        <v>13 years, 4 months</v>
      </c>
    </row>
    <row r="734" spans="8:15" x14ac:dyDescent="0.25">
      <c r="H734" s="49">
        <v>691</v>
      </c>
      <c r="I734" s="51">
        <f t="shared" si="70"/>
        <v>13</v>
      </c>
      <c r="J734" s="51" t="str">
        <f t="shared" si="75"/>
        <v xml:space="preserve"> years</v>
      </c>
      <c r="K734" s="51" t="str">
        <f t="shared" si="76"/>
        <v xml:space="preserve">, </v>
      </c>
      <c r="L734" s="51">
        <f t="shared" si="71"/>
        <v>4</v>
      </c>
      <c r="M734" s="51">
        <f t="shared" si="72"/>
        <v>4</v>
      </c>
      <c r="N734" s="51" t="str">
        <f t="shared" si="73"/>
        <v xml:space="preserve"> months</v>
      </c>
      <c r="O734" s="52" t="str">
        <f t="shared" si="74"/>
        <v>13 years, 4 months</v>
      </c>
    </row>
    <row r="735" spans="8:15" x14ac:dyDescent="0.25">
      <c r="H735" s="49">
        <v>692</v>
      </c>
      <c r="I735" s="51">
        <f t="shared" si="70"/>
        <v>13</v>
      </c>
      <c r="J735" s="51" t="str">
        <f t="shared" si="75"/>
        <v xml:space="preserve"> years</v>
      </c>
      <c r="K735" s="51" t="str">
        <f t="shared" si="76"/>
        <v xml:space="preserve">, </v>
      </c>
      <c r="L735" s="51">
        <f t="shared" si="71"/>
        <v>4</v>
      </c>
      <c r="M735" s="51">
        <f t="shared" si="72"/>
        <v>4</v>
      </c>
      <c r="N735" s="51" t="str">
        <f t="shared" si="73"/>
        <v xml:space="preserve"> months</v>
      </c>
      <c r="O735" s="52" t="str">
        <f t="shared" si="74"/>
        <v>13 years, 4 months</v>
      </c>
    </row>
    <row r="736" spans="8:15" x14ac:dyDescent="0.25">
      <c r="H736" s="49">
        <v>693</v>
      </c>
      <c r="I736" s="51">
        <f t="shared" ref="I736:I799" si="77">IF(INT(H736/52)=0,"",INT(H736/52))+IF(L736=12,1,0)</f>
        <v>13</v>
      </c>
      <c r="J736" s="51" t="str">
        <f t="shared" si="75"/>
        <v xml:space="preserve"> years</v>
      </c>
      <c r="K736" s="51" t="str">
        <f t="shared" si="76"/>
        <v xml:space="preserve">, </v>
      </c>
      <c r="L736" s="51">
        <f t="shared" si="71"/>
        <v>4</v>
      </c>
      <c r="M736" s="51">
        <f t="shared" si="72"/>
        <v>4</v>
      </c>
      <c r="N736" s="51" t="str">
        <f t="shared" si="73"/>
        <v xml:space="preserve"> months</v>
      </c>
      <c r="O736" s="52" t="str">
        <f t="shared" si="74"/>
        <v>13 years, 4 months</v>
      </c>
    </row>
    <row r="737" spans="8:15" x14ac:dyDescent="0.25">
      <c r="H737" s="49">
        <v>694</v>
      </c>
      <c r="I737" s="51">
        <f t="shared" si="77"/>
        <v>13</v>
      </c>
      <c r="J737" s="51" t="str">
        <f t="shared" si="75"/>
        <v xml:space="preserve"> years</v>
      </c>
      <c r="K737" s="51" t="str">
        <f t="shared" si="76"/>
        <v xml:space="preserve">, </v>
      </c>
      <c r="L737" s="51">
        <f t="shared" si="71"/>
        <v>5</v>
      </c>
      <c r="M737" s="51">
        <f t="shared" si="72"/>
        <v>5</v>
      </c>
      <c r="N737" s="51" t="str">
        <f t="shared" si="73"/>
        <v xml:space="preserve"> months</v>
      </c>
      <c r="O737" s="52" t="str">
        <f t="shared" si="74"/>
        <v>13 years, 5 months</v>
      </c>
    </row>
    <row r="738" spans="8:15" x14ac:dyDescent="0.25">
      <c r="H738" s="49">
        <v>695</v>
      </c>
      <c r="I738" s="51">
        <f t="shared" si="77"/>
        <v>13</v>
      </c>
      <c r="J738" s="51" t="str">
        <f t="shared" si="75"/>
        <v xml:space="preserve"> years</v>
      </c>
      <c r="K738" s="51" t="str">
        <f t="shared" si="76"/>
        <v xml:space="preserve">, </v>
      </c>
      <c r="L738" s="51">
        <f t="shared" si="71"/>
        <v>5</v>
      </c>
      <c r="M738" s="51">
        <f t="shared" si="72"/>
        <v>5</v>
      </c>
      <c r="N738" s="51" t="str">
        <f t="shared" si="73"/>
        <v xml:space="preserve"> months</v>
      </c>
      <c r="O738" s="52" t="str">
        <f t="shared" si="74"/>
        <v>13 years, 5 months</v>
      </c>
    </row>
    <row r="739" spans="8:15" x14ac:dyDescent="0.25">
      <c r="H739" s="49">
        <v>696</v>
      </c>
      <c r="I739" s="51">
        <f t="shared" si="77"/>
        <v>13</v>
      </c>
      <c r="J739" s="51" t="str">
        <f t="shared" si="75"/>
        <v xml:space="preserve"> years</v>
      </c>
      <c r="K739" s="51" t="str">
        <f t="shared" si="76"/>
        <v xml:space="preserve">, </v>
      </c>
      <c r="L739" s="51">
        <f t="shared" si="71"/>
        <v>5</v>
      </c>
      <c r="M739" s="51">
        <f t="shared" si="72"/>
        <v>5</v>
      </c>
      <c r="N739" s="51" t="str">
        <f t="shared" si="73"/>
        <v xml:space="preserve"> months</v>
      </c>
      <c r="O739" s="52" t="str">
        <f t="shared" si="74"/>
        <v>13 years, 5 months</v>
      </c>
    </row>
    <row r="740" spans="8:15" x14ac:dyDescent="0.25">
      <c r="H740" s="49">
        <v>697</v>
      </c>
      <c r="I740" s="51">
        <f t="shared" si="77"/>
        <v>13</v>
      </c>
      <c r="J740" s="51" t="str">
        <f t="shared" si="75"/>
        <v xml:space="preserve"> years</v>
      </c>
      <c r="K740" s="51" t="str">
        <f t="shared" si="76"/>
        <v xml:space="preserve">, </v>
      </c>
      <c r="L740" s="51">
        <f t="shared" si="71"/>
        <v>5</v>
      </c>
      <c r="M740" s="51">
        <f t="shared" si="72"/>
        <v>5</v>
      </c>
      <c r="N740" s="51" t="str">
        <f t="shared" si="73"/>
        <v xml:space="preserve"> months</v>
      </c>
      <c r="O740" s="52" t="str">
        <f t="shared" si="74"/>
        <v>13 years, 5 months</v>
      </c>
    </row>
    <row r="741" spans="8:15" x14ac:dyDescent="0.25">
      <c r="H741" s="49">
        <v>698</v>
      </c>
      <c r="I741" s="51">
        <f t="shared" si="77"/>
        <v>13</v>
      </c>
      <c r="J741" s="51" t="str">
        <f t="shared" si="75"/>
        <v xml:space="preserve"> years</v>
      </c>
      <c r="K741" s="51" t="str">
        <f t="shared" si="76"/>
        <v xml:space="preserve">, </v>
      </c>
      <c r="L741" s="51">
        <f t="shared" si="71"/>
        <v>6</v>
      </c>
      <c r="M741" s="51">
        <f t="shared" si="72"/>
        <v>6</v>
      </c>
      <c r="N741" s="51" t="str">
        <f t="shared" si="73"/>
        <v xml:space="preserve"> months</v>
      </c>
      <c r="O741" s="52" t="str">
        <f t="shared" si="74"/>
        <v>13 years, 6 months</v>
      </c>
    </row>
    <row r="742" spans="8:15" x14ac:dyDescent="0.25">
      <c r="H742" s="49">
        <v>699</v>
      </c>
      <c r="I742" s="51">
        <f t="shared" si="77"/>
        <v>13</v>
      </c>
      <c r="J742" s="51" t="str">
        <f t="shared" si="75"/>
        <v xml:space="preserve"> years</v>
      </c>
      <c r="K742" s="51" t="str">
        <f t="shared" si="76"/>
        <v xml:space="preserve">, </v>
      </c>
      <c r="L742" s="51">
        <f t="shared" si="71"/>
        <v>6</v>
      </c>
      <c r="M742" s="51">
        <f t="shared" si="72"/>
        <v>6</v>
      </c>
      <c r="N742" s="51" t="str">
        <f t="shared" si="73"/>
        <v xml:space="preserve"> months</v>
      </c>
      <c r="O742" s="52" t="str">
        <f t="shared" si="74"/>
        <v>13 years, 6 months</v>
      </c>
    </row>
    <row r="743" spans="8:15" x14ac:dyDescent="0.25">
      <c r="H743" s="49">
        <v>700</v>
      </c>
      <c r="I743" s="51">
        <f t="shared" si="77"/>
        <v>13</v>
      </c>
      <c r="J743" s="51" t="str">
        <f t="shared" si="75"/>
        <v xml:space="preserve"> years</v>
      </c>
      <c r="K743" s="51" t="str">
        <f t="shared" si="76"/>
        <v xml:space="preserve">, </v>
      </c>
      <c r="L743" s="51">
        <f t="shared" si="71"/>
        <v>6</v>
      </c>
      <c r="M743" s="51">
        <f t="shared" si="72"/>
        <v>6</v>
      </c>
      <c r="N743" s="51" t="str">
        <f t="shared" si="73"/>
        <v xml:space="preserve"> months</v>
      </c>
      <c r="O743" s="52" t="str">
        <f t="shared" si="74"/>
        <v>13 years, 6 months</v>
      </c>
    </row>
    <row r="744" spans="8:15" x14ac:dyDescent="0.25">
      <c r="H744" s="49">
        <v>701</v>
      </c>
      <c r="I744" s="51">
        <f t="shared" si="77"/>
        <v>13</v>
      </c>
      <c r="J744" s="51" t="str">
        <f t="shared" si="75"/>
        <v xml:space="preserve"> years</v>
      </c>
      <c r="K744" s="51" t="str">
        <f t="shared" si="76"/>
        <v xml:space="preserve">, </v>
      </c>
      <c r="L744" s="51">
        <f t="shared" si="71"/>
        <v>6</v>
      </c>
      <c r="M744" s="51">
        <f t="shared" si="72"/>
        <v>6</v>
      </c>
      <c r="N744" s="51" t="str">
        <f t="shared" si="73"/>
        <v xml:space="preserve"> months</v>
      </c>
      <c r="O744" s="52" t="str">
        <f t="shared" si="74"/>
        <v>13 years, 6 months</v>
      </c>
    </row>
    <row r="745" spans="8:15" x14ac:dyDescent="0.25">
      <c r="H745" s="49">
        <v>702</v>
      </c>
      <c r="I745" s="51">
        <f t="shared" si="77"/>
        <v>13</v>
      </c>
      <c r="J745" s="51" t="str">
        <f t="shared" si="75"/>
        <v xml:space="preserve"> years</v>
      </c>
      <c r="K745" s="51" t="str">
        <f t="shared" si="76"/>
        <v xml:space="preserve">, </v>
      </c>
      <c r="L745" s="51">
        <f t="shared" si="71"/>
        <v>6</v>
      </c>
      <c r="M745" s="51">
        <f t="shared" si="72"/>
        <v>6</v>
      </c>
      <c r="N745" s="51" t="str">
        <f t="shared" si="73"/>
        <v xml:space="preserve"> months</v>
      </c>
      <c r="O745" s="52" t="str">
        <f t="shared" si="74"/>
        <v>13 years, 6 months</v>
      </c>
    </row>
    <row r="746" spans="8:15" x14ac:dyDescent="0.25">
      <c r="H746" s="49">
        <v>703</v>
      </c>
      <c r="I746" s="51">
        <f t="shared" si="77"/>
        <v>13</v>
      </c>
      <c r="J746" s="51" t="str">
        <f t="shared" si="75"/>
        <v xml:space="preserve"> years</v>
      </c>
      <c r="K746" s="51" t="str">
        <f t="shared" si="76"/>
        <v xml:space="preserve">, </v>
      </c>
      <c r="L746" s="51">
        <f t="shared" si="71"/>
        <v>7</v>
      </c>
      <c r="M746" s="51">
        <f t="shared" si="72"/>
        <v>7</v>
      </c>
      <c r="N746" s="51" t="str">
        <f t="shared" si="73"/>
        <v xml:space="preserve"> months</v>
      </c>
      <c r="O746" s="52" t="str">
        <f t="shared" si="74"/>
        <v>13 years, 7 months</v>
      </c>
    </row>
    <row r="747" spans="8:15" x14ac:dyDescent="0.25">
      <c r="H747" s="49">
        <v>704</v>
      </c>
      <c r="I747" s="51">
        <f t="shared" si="77"/>
        <v>13</v>
      </c>
      <c r="J747" s="51" t="str">
        <f t="shared" si="75"/>
        <v xml:space="preserve"> years</v>
      </c>
      <c r="K747" s="51" t="str">
        <f t="shared" si="76"/>
        <v xml:space="preserve">, </v>
      </c>
      <c r="L747" s="51">
        <f t="shared" si="71"/>
        <v>7</v>
      </c>
      <c r="M747" s="51">
        <f t="shared" si="72"/>
        <v>7</v>
      </c>
      <c r="N747" s="51" t="str">
        <f t="shared" si="73"/>
        <v xml:space="preserve"> months</v>
      </c>
      <c r="O747" s="52" t="str">
        <f t="shared" si="74"/>
        <v>13 years, 7 months</v>
      </c>
    </row>
    <row r="748" spans="8:15" x14ac:dyDescent="0.25">
      <c r="H748" s="49">
        <v>705</v>
      </c>
      <c r="I748" s="51">
        <f t="shared" si="77"/>
        <v>13</v>
      </c>
      <c r="J748" s="51" t="str">
        <f t="shared" si="75"/>
        <v xml:space="preserve"> years</v>
      </c>
      <c r="K748" s="51" t="str">
        <f t="shared" si="76"/>
        <v xml:space="preserve">, </v>
      </c>
      <c r="L748" s="51">
        <f t="shared" si="71"/>
        <v>7</v>
      </c>
      <c r="M748" s="51">
        <f t="shared" si="72"/>
        <v>7</v>
      </c>
      <c r="N748" s="51" t="str">
        <f t="shared" si="73"/>
        <v xml:space="preserve"> months</v>
      </c>
      <c r="O748" s="52" t="str">
        <f t="shared" si="74"/>
        <v>13 years, 7 months</v>
      </c>
    </row>
    <row r="749" spans="8:15" x14ac:dyDescent="0.25">
      <c r="H749" s="49">
        <v>706</v>
      </c>
      <c r="I749" s="51">
        <f t="shared" si="77"/>
        <v>13</v>
      </c>
      <c r="J749" s="51" t="str">
        <f t="shared" si="75"/>
        <v xml:space="preserve"> years</v>
      </c>
      <c r="K749" s="51" t="str">
        <f t="shared" si="76"/>
        <v xml:space="preserve">, </v>
      </c>
      <c r="L749" s="51">
        <f t="shared" ref="L749:L812" si="78">IF((H749/52*12-INT(H749/52*12))=0,(H749/52-INT(H749/52))*12,INT((H749/52-INT(H749/52))*12)+1)</f>
        <v>7</v>
      </c>
      <c r="M749" s="51">
        <f t="shared" ref="M749:M812" si="79">IF(OR(L749=0,L749=12),"",L749)</f>
        <v>7</v>
      </c>
      <c r="N749" s="51" t="str">
        <f t="shared" ref="N749:N812" si="80">IF(L749=1," month",IF(OR(L749=0,L749=12),""," months"))</f>
        <v xml:space="preserve"> months</v>
      </c>
      <c r="O749" s="52" t="str">
        <f t="shared" ref="O749:O812" si="81">CONCATENATE(I749&amp;J749&amp;K749&amp;M749&amp;N749)</f>
        <v>13 years, 7 months</v>
      </c>
    </row>
    <row r="750" spans="8:15" x14ac:dyDescent="0.25">
      <c r="H750" s="49">
        <v>707</v>
      </c>
      <c r="I750" s="51">
        <f t="shared" si="77"/>
        <v>13</v>
      </c>
      <c r="J750" s="51" t="str">
        <f t="shared" si="75"/>
        <v xml:space="preserve"> years</v>
      </c>
      <c r="K750" s="51" t="str">
        <f t="shared" si="76"/>
        <v xml:space="preserve">, </v>
      </c>
      <c r="L750" s="51">
        <f t="shared" si="78"/>
        <v>8</v>
      </c>
      <c r="M750" s="51">
        <f t="shared" si="79"/>
        <v>8</v>
      </c>
      <c r="N750" s="51" t="str">
        <f t="shared" si="80"/>
        <v xml:space="preserve"> months</v>
      </c>
      <c r="O750" s="52" t="str">
        <f t="shared" si="81"/>
        <v>13 years, 8 months</v>
      </c>
    </row>
    <row r="751" spans="8:15" x14ac:dyDescent="0.25">
      <c r="H751" s="49">
        <v>708</v>
      </c>
      <c r="I751" s="51">
        <f t="shared" si="77"/>
        <v>13</v>
      </c>
      <c r="J751" s="51" t="str">
        <f t="shared" si="75"/>
        <v xml:space="preserve"> years</v>
      </c>
      <c r="K751" s="51" t="str">
        <f t="shared" si="76"/>
        <v xml:space="preserve">, </v>
      </c>
      <c r="L751" s="51">
        <f t="shared" si="78"/>
        <v>8</v>
      </c>
      <c r="M751" s="51">
        <f t="shared" si="79"/>
        <v>8</v>
      </c>
      <c r="N751" s="51" t="str">
        <f t="shared" si="80"/>
        <v xml:space="preserve"> months</v>
      </c>
      <c r="O751" s="52" t="str">
        <f t="shared" si="81"/>
        <v>13 years, 8 months</v>
      </c>
    </row>
    <row r="752" spans="8:15" x14ac:dyDescent="0.25">
      <c r="H752" s="49">
        <v>709</v>
      </c>
      <c r="I752" s="51">
        <f t="shared" si="77"/>
        <v>13</v>
      </c>
      <c r="J752" s="51" t="str">
        <f t="shared" si="75"/>
        <v xml:space="preserve"> years</v>
      </c>
      <c r="K752" s="51" t="str">
        <f t="shared" si="76"/>
        <v xml:space="preserve">, </v>
      </c>
      <c r="L752" s="51">
        <f t="shared" si="78"/>
        <v>8</v>
      </c>
      <c r="M752" s="51">
        <f t="shared" si="79"/>
        <v>8</v>
      </c>
      <c r="N752" s="51" t="str">
        <f t="shared" si="80"/>
        <v xml:space="preserve"> months</v>
      </c>
      <c r="O752" s="52" t="str">
        <f t="shared" si="81"/>
        <v>13 years, 8 months</v>
      </c>
    </row>
    <row r="753" spans="8:15" x14ac:dyDescent="0.25">
      <c r="H753" s="49">
        <v>710</v>
      </c>
      <c r="I753" s="51">
        <f t="shared" si="77"/>
        <v>13</v>
      </c>
      <c r="J753" s="51" t="str">
        <f t="shared" si="75"/>
        <v xml:space="preserve"> years</v>
      </c>
      <c r="K753" s="51" t="str">
        <f t="shared" si="76"/>
        <v xml:space="preserve">, </v>
      </c>
      <c r="L753" s="51">
        <f t="shared" si="78"/>
        <v>8</v>
      </c>
      <c r="M753" s="51">
        <f t="shared" si="79"/>
        <v>8</v>
      </c>
      <c r="N753" s="51" t="str">
        <f t="shared" si="80"/>
        <v xml:space="preserve"> months</v>
      </c>
      <c r="O753" s="52" t="str">
        <f t="shared" si="81"/>
        <v>13 years, 8 months</v>
      </c>
    </row>
    <row r="754" spans="8:15" x14ac:dyDescent="0.25">
      <c r="H754" s="49">
        <v>711</v>
      </c>
      <c r="I754" s="51">
        <f t="shared" si="77"/>
        <v>13</v>
      </c>
      <c r="J754" s="51" t="str">
        <f t="shared" si="75"/>
        <v xml:space="preserve"> years</v>
      </c>
      <c r="K754" s="51" t="str">
        <f t="shared" si="76"/>
        <v xml:space="preserve">, </v>
      </c>
      <c r="L754" s="51">
        <f t="shared" si="78"/>
        <v>9</v>
      </c>
      <c r="M754" s="51">
        <f t="shared" si="79"/>
        <v>9</v>
      </c>
      <c r="N754" s="51" t="str">
        <f t="shared" si="80"/>
        <v xml:space="preserve"> months</v>
      </c>
      <c r="O754" s="52" t="str">
        <f t="shared" si="81"/>
        <v>13 years, 9 months</v>
      </c>
    </row>
    <row r="755" spans="8:15" x14ac:dyDescent="0.25">
      <c r="H755" s="49">
        <v>712</v>
      </c>
      <c r="I755" s="51">
        <f t="shared" si="77"/>
        <v>13</v>
      </c>
      <c r="J755" s="51" t="str">
        <f t="shared" si="75"/>
        <v xml:space="preserve"> years</v>
      </c>
      <c r="K755" s="51" t="str">
        <f t="shared" si="76"/>
        <v xml:space="preserve">, </v>
      </c>
      <c r="L755" s="51">
        <f t="shared" si="78"/>
        <v>9</v>
      </c>
      <c r="M755" s="51">
        <f t="shared" si="79"/>
        <v>9</v>
      </c>
      <c r="N755" s="51" t="str">
        <f t="shared" si="80"/>
        <v xml:space="preserve"> months</v>
      </c>
      <c r="O755" s="52" t="str">
        <f t="shared" si="81"/>
        <v>13 years, 9 months</v>
      </c>
    </row>
    <row r="756" spans="8:15" x14ac:dyDescent="0.25">
      <c r="H756" s="49">
        <v>713</v>
      </c>
      <c r="I756" s="51">
        <f t="shared" si="77"/>
        <v>13</v>
      </c>
      <c r="J756" s="51" t="str">
        <f t="shared" si="75"/>
        <v xml:space="preserve"> years</v>
      </c>
      <c r="K756" s="51" t="str">
        <f t="shared" si="76"/>
        <v xml:space="preserve">, </v>
      </c>
      <c r="L756" s="51">
        <f t="shared" si="78"/>
        <v>9</v>
      </c>
      <c r="M756" s="51">
        <f t="shared" si="79"/>
        <v>9</v>
      </c>
      <c r="N756" s="51" t="str">
        <f t="shared" si="80"/>
        <v xml:space="preserve"> months</v>
      </c>
      <c r="O756" s="52" t="str">
        <f t="shared" si="81"/>
        <v>13 years, 9 months</v>
      </c>
    </row>
    <row r="757" spans="8:15" x14ac:dyDescent="0.25">
      <c r="H757" s="49">
        <v>714</v>
      </c>
      <c r="I757" s="51">
        <f t="shared" si="77"/>
        <v>13</v>
      </c>
      <c r="J757" s="51" t="str">
        <f t="shared" si="75"/>
        <v xml:space="preserve"> years</v>
      </c>
      <c r="K757" s="51" t="str">
        <f t="shared" si="76"/>
        <v xml:space="preserve">, </v>
      </c>
      <c r="L757" s="51">
        <f t="shared" si="78"/>
        <v>9</v>
      </c>
      <c r="M757" s="51">
        <f t="shared" si="79"/>
        <v>9</v>
      </c>
      <c r="N757" s="51" t="str">
        <f t="shared" si="80"/>
        <v xml:space="preserve"> months</v>
      </c>
      <c r="O757" s="52" t="str">
        <f t="shared" si="81"/>
        <v>13 years, 9 months</v>
      </c>
    </row>
    <row r="758" spans="8:15" x14ac:dyDescent="0.25">
      <c r="H758" s="49">
        <v>715</v>
      </c>
      <c r="I758" s="51">
        <f t="shared" si="77"/>
        <v>13</v>
      </c>
      <c r="J758" s="51" t="str">
        <f t="shared" si="75"/>
        <v xml:space="preserve"> years</v>
      </c>
      <c r="K758" s="51" t="str">
        <f t="shared" si="76"/>
        <v xml:space="preserve">, </v>
      </c>
      <c r="L758" s="51">
        <f t="shared" si="78"/>
        <v>9</v>
      </c>
      <c r="M758" s="51">
        <f t="shared" si="79"/>
        <v>9</v>
      </c>
      <c r="N758" s="51" t="str">
        <f t="shared" si="80"/>
        <v xml:space="preserve"> months</v>
      </c>
      <c r="O758" s="52" t="str">
        <f t="shared" si="81"/>
        <v>13 years, 9 months</v>
      </c>
    </row>
    <row r="759" spans="8:15" x14ac:dyDescent="0.25">
      <c r="H759" s="49">
        <v>716</v>
      </c>
      <c r="I759" s="51">
        <f t="shared" si="77"/>
        <v>13</v>
      </c>
      <c r="J759" s="51" t="str">
        <f t="shared" si="75"/>
        <v xml:space="preserve"> years</v>
      </c>
      <c r="K759" s="51" t="str">
        <f t="shared" si="76"/>
        <v xml:space="preserve">, </v>
      </c>
      <c r="L759" s="51">
        <f t="shared" si="78"/>
        <v>10</v>
      </c>
      <c r="M759" s="51">
        <f t="shared" si="79"/>
        <v>10</v>
      </c>
      <c r="N759" s="51" t="str">
        <f t="shared" si="80"/>
        <v xml:space="preserve"> months</v>
      </c>
      <c r="O759" s="52" t="str">
        <f t="shared" si="81"/>
        <v>13 years, 10 months</v>
      </c>
    </row>
    <row r="760" spans="8:15" x14ac:dyDescent="0.25">
      <c r="H760" s="49">
        <v>717</v>
      </c>
      <c r="I760" s="51">
        <f t="shared" si="77"/>
        <v>13</v>
      </c>
      <c r="J760" s="51" t="str">
        <f t="shared" si="75"/>
        <v xml:space="preserve"> years</v>
      </c>
      <c r="K760" s="51" t="str">
        <f t="shared" si="76"/>
        <v xml:space="preserve">, </v>
      </c>
      <c r="L760" s="51">
        <f t="shared" si="78"/>
        <v>10</v>
      </c>
      <c r="M760" s="51">
        <f t="shared" si="79"/>
        <v>10</v>
      </c>
      <c r="N760" s="51" t="str">
        <f t="shared" si="80"/>
        <v xml:space="preserve"> months</v>
      </c>
      <c r="O760" s="52" t="str">
        <f t="shared" si="81"/>
        <v>13 years, 10 months</v>
      </c>
    </row>
    <row r="761" spans="8:15" x14ac:dyDescent="0.25">
      <c r="H761" s="49">
        <v>718</v>
      </c>
      <c r="I761" s="51">
        <f t="shared" si="77"/>
        <v>13</v>
      </c>
      <c r="J761" s="51" t="str">
        <f t="shared" si="75"/>
        <v xml:space="preserve"> years</v>
      </c>
      <c r="K761" s="51" t="str">
        <f t="shared" si="76"/>
        <v xml:space="preserve">, </v>
      </c>
      <c r="L761" s="51">
        <f t="shared" si="78"/>
        <v>10</v>
      </c>
      <c r="M761" s="51">
        <f t="shared" si="79"/>
        <v>10</v>
      </c>
      <c r="N761" s="51" t="str">
        <f t="shared" si="80"/>
        <v xml:space="preserve"> months</v>
      </c>
      <c r="O761" s="52" t="str">
        <f t="shared" si="81"/>
        <v>13 years, 10 months</v>
      </c>
    </row>
    <row r="762" spans="8:15" x14ac:dyDescent="0.25">
      <c r="H762" s="49">
        <v>719</v>
      </c>
      <c r="I762" s="51">
        <f t="shared" si="77"/>
        <v>13</v>
      </c>
      <c r="J762" s="51" t="str">
        <f t="shared" si="75"/>
        <v xml:space="preserve"> years</v>
      </c>
      <c r="K762" s="51" t="str">
        <f t="shared" si="76"/>
        <v xml:space="preserve">, </v>
      </c>
      <c r="L762" s="51">
        <f t="shared" si="78"/>
        <v>10</v>
      </c>
      <c r="M762" s="51">
        <f t="shared" si="79"/>
        <v>10</v>
      </c>
      <c r="N762" s="51" t="str">
        <f t="shared" si="80"/>
        <v xml:space="preserve"> months</v>
      </c>
      <c r="O762" s="52" t="str">
        <f t="shared" si="81"/>
        <v>13 years, 10 months</v>
      </c>
    </row>
    <row r="763" spans="8:15" x14ac:dyDescent="0.25">
      <c r="H763" s="49">
        <v>720</v>
      </c>
      <c r="I763" s="51">
        <f t="shared" si="77"/>
        <v>13</v>
      </c>
      <c r="J763" s="51" t="str">
        <f t="shared" si="75"/>
        <v xml:space="preserve"> years</v>
      </c>
      <c r="K763" s="51" t="str">
        <f t="shared" si="76"/>
        <v xml:space="preserve">, </v>
      </c>
      <c r="L763" s="51">
        <f t="shared" si="78"/>
        <v>11</v>
      </c>
      <c r="M763" s="51">
        <f t="shared" si="79"/>
        <v>11</v>
      </c>
      <c r="N763" s="51" t="str">
        <f t="shared" si="80"/>
        <v xml:space="preserve"> months</v>
      </c>
      <c r="O763" s="52" t="str">
        <f t="shared" si="81"/>
        <v>13 years, 11 months</v>
      </c>
    </row>
    <row r="764" spans="8:15" x14ac:dyDescent="0.25">
      <c r="H764" s="49">
        <v>721</v>
      </c>
      <c r="I764" s="51">
        <f t="shared" si="77"/>
        <v>13</v>
      </c>
      <c r="J764" s="51" t="str">
        <f t="shared" si="75"/>
        <v xml:space="preserve"> years</v>
      </c>
      <c r="K764" s="51" t="str">
        <f t="shared" si="76"/>
        <v xml:space="preserve">, </v>
      </c>
      <c r="L764" s="51">
        <f t="shared" si="78"/>
        <v>11</v>
      </c>
      <c r="M764" s="51">
        <f t="shared" si="79"/>
        <v>11</v>
      </c>
      <c r="N764" s="51" t="str">
        <f t="shared" si="80"/>
        <v xml:space="preserve"> months</v>
      </c>
      <c r="O764" s="52" t="str">
        <f t="shared" si="81"/>
        <v>13 years, 11 months</v>
      </c>
    </row>
    <row r="765" spans="8:15" x14ac:dyDescent="0.25">
      <c r="H765" s="49">
        <v>722</v>
      </c>
      <c r="I765" s="51">
        <f t="shared" si="77"/>
        <v>13</v>
      </c>
      <c r="J765" s="51" t="str">
        <f t="shared" si="75"/>
        <v xml:space="preserve"> years</v>
      </c>
      <c r="K765" s="51" t="str">
        <f t="shared" si="76"/>
        <v xml:space="preserve">, </v>
      </c>
      <c r="L765" s="51">
        <f t="shared" si="78"/>
        <v>11</v>
      </c>
      <c r="M765" s="51">
        <f t="shared" si="79"/>
        <v>11</v>
      </c>
      <c r="N765" s="51" t="str">
        <f t="shared" si="80"/>
        <v xml:space="preserve"> months</v>
      </c>
      <c r="O765" s="52" t="str">
        <f t="shared" si="81"/>
        <v>13 years, 11 months</v>
      </c>
    </row>
    <row r="766" spans="8:15" x14ac:dyDescent="0.25">
      <c r="H766" s="49">
        <v>723</v>
      </c>
      <c r="I766" s="51">
        <f t="shared" si="77"/>
        <v>13</v>
      </c>
      <c r="J766" s="51" t="str">
        <f t="shared" si="75"/>
        <v xml:space="preserve"> years</v>
      </c>
      <c r="K766" s="51" t="str">
        <f t="shared" si="76"/>
        <v xml:space="preserve">, </v>
      </c>
      <c r="L766" s="51">
        <f t="shared" si="78"/>
        <v>11</v>
      </c>
      <c r="M766" s="51">
        <f t="shared" si="79"/>
        <v>11</v>
      </c>
      <c r="N766" s="51" t="str">
        <f t="shared" si="80"/>
        <v xml:space="preserve"> months</v>
      </c>
      <c r="O766" s="52" t="str">
        <f t="shared" si="81"/>
        <v>13 years, 11 months</v>
      </c>
    </row>
    <row r="767" spans="8:15" x14ac:dyDescent="0.25">
      <c r="H767" s="49">
        <v>724</v>
      </c>
      <c r="I767" s="51">
        <f t="shared" si="77"/>
        <v>14</v>
      </c>
      <c r="J767" s="51" t="str">
        <f t="shared" si="75"/>
        <v xml:space="preserve"> years</v>
      </c>
      <c r="K767" s="51" t="str">
        <f t="shared" si="76"/>
        <v/>
      </c>
      <c r="L767" s="51">
        <f t="shared" si="78"/>
        <v>12</v>
      </c>
      <c r="M767" s="51" t="str">
        <f t="shared" si="79"/>
        <v/>
      </c>
      <c r="N767" s="51" t="str">
        <f t="shared" si="80"/>
        <v/>
      </c>
      <c r="O767" s="52" t="str">
        <f t="shared" si="81"/>
        <v>14 years</v>
      </c>
    </row>
    <row r="768" spans="8:15" x14ac:dyDescent="0.25">
      <c r="H768" s="49">
        <v>725</v>
      </c>
      <c r="I768" s="51">
        <f t="shared" si="77"/>
        <v>14</v>
      </c>
      <c r="J768" s="51" t="str">
        <f t="shared" si="75"/>
        <v xml:space="preserve"> years</v>
      </c>
      <c r="K768" s="51" t="str">
        <f t="shared" si="76"/>
        <v/>
      </c>
      <c r="L768" s="51">
        <f t="shared" si="78"/>
        <v>12</v>
      </c>
      <c r="M768" s="51" t="str">
        <f t="shared" si="79"/>
        <v/>
      </c>
      <c r="N768" s="51" t="str">
        <f t="shared" si="80"/>
        <v/>
      </c>
      <c r="O768" s="52" t="str">
        <f t="shared" si="81"/>
        <v>14 years</v>
      </c>
    </row>
    <row r="769" spans="8:15" x14ac:dyDescent="0.25">
      <c r="H769" s="49">
        <v>726</v>
      </c>
      <c r="I769" s="51">
        <f t="shared" si="77"/>
        <v>14</v>
      </c>
      <c r="J769" s="51" t="str">
        <f t="shared" si="75"/>
        <v xml:space="preserve"> years</v>
      </c>
      <c r="K769" s="51" t="str">
        <f t="shared" si="76"/>
        <v/>
      </c>
      <c r="L769" s="51">
        <f t="shared" si="78"/>
        <v>12</v>
      </c>
      <c r="M769" s="51" t="str">
        <f t="shared" si="79"/>
        <v/>
      </c>
      <c r="N769" s="51" t="str">
        <f t="shared" si="80"/>
        <v/>
      </c>
      <c r="O769" s="52" t="str">
        <f t="shared" si="81"/>
        <v>14 years</v>
      </c>
    </row>
    <row r="770" spans="8:15" x14ac:dyDescent="0.25">
      <c r="H770" s="49">
        <v>727</v>
      </c>
      <c r="I770" s="51">
        <f t="shared" si="77"/>
        <v>14</v>
      </c>
      <c r="J770" s="51" t="str">
        <f t="shared" si="75"/>
        <v xml:space="preserve"> years</v>
      </c>
      <c r="K770" s="51" t="str">
        <f t="shared" si="76"/>
        <v/>
      </c>
      <c r="L770" s="51">
        <f t="shared" si="78"/>
        <v>12</v>
      </c>
      <c r="M770" s="51" t="str">
        <f t="shared" si="79"/>
        <v/>
      </c>
      <c r="N770" s="51" t="str">
        <f t="shared" si="80"/>
        <v/>
      </c>
      <c r="O770" s="52" t="str">
        <f t="shared" si="81"/>
        <v>14 years</v>
      </c>
    </row>
    <row r="771" spans="8:15" x14ac:dyDescent="0.25">
      <c r="H771" s="49">
        <v>728</v>
      </c>
      <c r="I771" s="51">
        <f t="shared" si="77"/>
        <v>14</v>
      </c>
      <c r="J771" s="51" t="str">
        <f t="shared" si="75"/>
        <v xml:space="preserve"> years</v>
      </c>
      <c r="K771" s="51" t="str">
        <f t="shared" si="76"/>
        <v/>
      </c>
      <c r="L771" s="51">
        <f t="shared" si="78"/>
        <v>0</v>
      </c>
      <c r="M771" s="51" t="str">
        <f t="shared" si="79"/>
        <v/>
      </c>
      <c r="N771" s="51" t="str">
        <f t="shared" si="80"/>
        <v/>
      </c>
      <c r="O771" s="52" t="str">
        <f t="shared" si="81"/>
        <v>14 years</v>
      </c>
    </row>
    <row r="772" spans="8:15" x14ac:dyDescent="0.25">
      <c r="H772" s="49">
        <v>729</v>
      </c>
      <c r="I772" s="51">
        <f t="shared" si="77"/>
        <v>14</v>
      </c>
      <c r="J772" s="51" t="str">
        <f t="shared" si="75"/>
        <v xml:space="preserve"> years</v>
      </c>
      <c r="K772" s="51" t="str">
        <f t="shared" si="76"/>
        <v xml:space="preserve">, </v>
      </c>
      <c r="L772" s="51">
        <f t="shared" si="78"/>
        <v>1</v>
      </c>
      <c r="M772" s="51">
        <f t="shared" si="79"/>
        <v>1</v>
      </c>
      <c r="N772" s="51" t="str">
        <f t="shared" si="80"/>
        <v xml:space="preserve"> month</v>
      </c>
      <c r="O772" s="52" t="str">
        <f t="shared" si="81"/>
        <v>14 years, 1 month</v>
      </c>
    </row>
    <row r="773" spans="8:15" x14ac:dyDescent="0.25">
      <c r="H773" s="49">
        <v>730</v>
      </c>
      <c r="I773" s="51">
        <f t="shared" si="77"/>
        <v>14</v>
      </c>
      <c r="J773" s="51" t="str">
        <f t="shared" si="75"/>
        <v xml:space="preserve"> years</v>
      </c>
      <c r="K773" s="51" t="str">
        <f t="shared" si="76"/>
        <v xml:space="preserve">, </v>
      </c>
      <c r="L773" s="51">
        <f t="shared" si="78"/>
        <v>1</v>
      </c>
      <c r="M773" s="51">
        <f t="shared" si="79"/>
        <v>1</v>
      </c>
      <c r="N773" s="51" t="str">
        <f t="shared" si="80"/>
        <v xml:space="preserve"> month</v>
      </c>
      <c r="O773" s="52" t="str">
        <f t="shared" si="81"/>
        <v>14 years, 1 month</v>
      </c>
    </row>
    <row r="774" spans="8:15" x14ac:dyDescent="0.25">
      <c r="H774" s="49">
        <v>731</v>
      </c>
      <c r="I774" s="51">
        <f t="shared" si="77"/>
        <v>14</v>
      </c>
      <c r="J774" s="51" t="str">
        <f t="shared" si="75"/>
        <v xml:space="preserve"> years</v>
      </c>
      <c r="K774" s="51" t="str">
        <f t="shared" si="76"/>
        <v xml:space="preserve">, </v>
      </c>
      <c r="L774" s="51">
        <f t="shared" si="78"/>
        <v>1</v>
      </c>
      <c r="M774" s="51">
        <f t="shared" si="79"/>
        <v>1</v>
      </c>
      <c r="N774" s="51" t="str">
        <f t="shared" si="80"/>
        <v xml:space="preserve"> month</v>
      </c>
      <c r="O774" s="52" t="str">
        <f t="shared" si="81"/>
        <v>14 years, 1 month</v>
      </c>
    </row>
    <row r="775" spans="8:15" x14ac:dyDescent="0.25">
      <c r="H775" s="49">
        <v>732</v>
      </c>
      <c r="I775" s="51">
        <f t="shared" si="77"/>
        <v>14</v>
      </c>
      <c r="J775" s="51" t="str">
        <f t="shared" si="75"/>
        <v xml:space="preserve"> years</v>
      </c>
      <c r="K775" s="51" t="str">
        <f t="shared" si="76"/>
        <v xml:space="preserve">, </v>
      </c>
      <c r="L775" s="51">
        <f t="shared" si="78"/>
        <v>1</v>
      </c>
      <c r="M775" s="51">
        <f t="shared" si="79"/>
        <v>1</v>
      </c>
      <c r="N775" s="51" t="str">
        <f t="shared" si="80"/>
        <v xml:space="preserve"> month</v>
      </c>
      <c r="O775" s="52" t="str">
        <f t="shared" si="81"/>
        <v>14 years, 1 month</v>
      </c>
    </row>
    <row r="776" spans="8:15" x14ac:dyDescent="0.25">
      <c r="H776" s="49">
        <v>733</v>
      </c>
      <c r="I776" s="51">
        <f t="shared" si="77"/>
        <v>14</v>
      </c>
      <c r="J776" s="51" t="str">
        <f t="shared" si="75"/>
        <v xml:space="preserve"> years</v>
      </c>
      <c r="K776" s="51" t="str">
        <f t="shared" si="76"/>
        <v xml:space="preserve">, </v>
      </c>
      <c r="L776" s="51">
        <f t="shared" si="78"/>
        <v>2</v>
      </c>
      <c r="M776" s="51">
        <f t="shared" si="79"/>
        <v>2</v>
      </c>
      <c r="N776" s="51" t="str">
        <f t="shared" si="80"/>
        <v xml:space="preserve"> months</v>
      </c>
      <c r="O776" s="52" t="str">
        <f t="shared" si="81"/>
        <v>14 years, 2 months</v>
      </c>
    </row>
    <row r="777" spans="8:15" x14ac:dyDescent="0.25">
      <c r="H777" s="49">
        <v>734</v>
      </c>
      <c r="I777" s="51">
        <f t="shared" si="77"/>
        <v>14</v>
      </c>
      <c r="J777" s="51" t="str">
        <f t="shared" si="75"/>
        <v xml:space="preserve"> years</v>
      </c>
      <c r="K777" s="51" t="str">
        <f t="shared" si="76"/>
        <v xml:space="preserve">, </v>
      </c>
      <c r="L777" s="51">
        <f t="shared" si="78"/>
        <v>2</v>
      </c>
      <c r="M777" s="51">
        <f t="shared" si="79"/>
        <v>2</v>
      </c>
      <c r="N777" s="51" t="str">
        <f t="shared" si="80"/>
        <v xml:space="preserve"> months</v>
      </c>
      <c r="O777" s="52" t="str">
        <f t="shared" si="81"/>
        <v>14 years, 2 months</v>
      </c>
    </row>
    <row r="778" spans="8:15" x14ac:dyDescent="0.25">
      <c r="H778" s="49">
        <v>735</v>
      </c>
      <c r="I778" s="51">
        <f t="shared" si="77"/>
        <v>14</v>
      </c>
      <c r="J778" s="51" t="str">
        <f t="shared" si="75"/>
        <v xml:space="preserve"> years</v>
      </c>
      <c r="K778" s="51" t="str">
        <f t="shared" si="76"/>
        <v xml:space="preserve">, </v>
      </c>
      <c r="L778" s="51">
        <f t="shared" si="78"/>
        <v>2</v>
      </c>
      <c r="M778" s="51">
        <f t="shared" si="79"/>
        <v>2</v>
      </c>
      <c r="N778" s="51" t="str">
        <f t="shared" si="80"/>
        <v xml:space="preserve"> months</v>
      </c>
      <c r="O778" s="52" t="str">
        <f t="shared" si="81"/>
        <v>14 years, 2 months</v>
      </c>
    </row>
    <row r="779" spans="8:15" x14ac:dyDescent="0.25">
      <c r="H779" s="49">
        <v>736</v>
      </c>
      <c r="I779" s="51">
        <f t="shared" si="77"/>
        <v>14</v>
      </c>
      <c r="J779" s="51" t="str">
        <f t="shared" si="75"/>
        <v xml:space="preserve"> years</v>
      </c>
      <c r="K779" s="51" t="str">
        <f t="shared" si="76"/>
        <v xml:space="preserve">, </v>
      </c>
      <c r="L779" s="51">
        <f t="shared" si="78"/>
        <v>2</v>
      </c>
      <c r="M779" s="51">
        <f t="shared" si="79"/>
        <v>2</v>
      </c>
      <c r="N779" s="51" t="str">
        <f t="shared" si="80"/>
        <v xml:space="preserve"> months</v>
      </c>
      <c r="O779" s="52" t="str">
        <f t="shared" si="81"/>
        <v>14 years, 2 months</v>
      </c>
    </row>
    <row r="780" spans="8:15" x14ac:dyDescent="0.25">
      <c r="H780" s="49">
        <v>737</v>
      </c>
      <c r="I780" s="51">
        <f t="shared" si="77"/>
        <v>14</v>
      </c>
      <c r="J780" s="51" t="str">
        <f t="shared" si="75"/>
        <v xml:space="preserve"> years</v>
      </c>
      <c r="K780" s="51" t="str">
        <f t="shared" si="76"/>
        <v xml:space="preserve">, </v>
      </c>
      <c r="L780" s="51">
        <f t="shared" si="78"/>
        <v>3</v>
      </c>
      <c r="M780" s="51">
        <f t="shared" si="79"/>
        <v>3</v>
      </c>
      <c r="N780" s="51" t="str">
        <f t="shared" si="80"/>
        <v xml:space="preserve"> months</v>
      </c>
      <c r="O780" s="52" t="str">
        <f t="shared" si="81"/>
        <v>14 years, 3 months</v>
      </c>
    </row>
    <row r="781" spans="8:15" x14ac:dyDescent="0.25">
      <c r="H781" s="49">
        <v>738</v>
      </c>
      <c r="I781" s="51">
        <f t="shared" si="77"/>
        <v>14</v>
      </c>
      <c r="J781" s="51" t="str">
        <f t="shared" si="75"/>
        <v xml:space="preserve"> years</v>
      </c>
      <c r="K781" s="51" t="str">
        <f t="shared" si="76"/>
        <v xml:space="preserve">, </v>
      </c>
      <c r="L781" s="51">
        <f t="shared" si="78"/>
        <v>3</v>
      </c>
      <c r="M781" s="51">
        <f t="shared" si="79"/>
        <v>3</v>
      </c>
      <c r="N781" s="51" t="str">
        <f t="shared" si="80"/>
        <v xml:space="preserve"> months</v>
      </c>
      <c r="O781" s="52" t="str">
        <f t="shared" si="81"/>
        <v>14 years, 3 months</v>
      </c>
    </row>
    <row r="782" spans="8:15" x14ac:dyDescent="0.25">
      <c r="H782" s="49">
        <v>739</v>
      </c>
      <c r="I782" s="51">
        <f t="shared" si="77"/>
        <v>14</v>
      </c>
      <c r="J782" s="51" t="str">
        <f t="shared" si="75"/>
        <v xml:space="preserve"> years</v>
      </c>
      <c r="K782" s="51" t="str">
        <f t="shared" si="76"/>
        <v xml:space="preserve">, </v>
      </c>
      <c r="L782" s="51">
        <f t="shared" si="78"/>
        <v>3</v>
      </c>
      <c r="M782" s="51">
        <f t="shared" si="79"/>
        <v>3</v>
      </c>
      <c r="N782" s="51" t="str">
        <f t="shared" si="80"/>
        <v xml:space="preserve"> months</v>
      </c>
      <c r="O782" s="52" t="str">
        <f t="shared" si="81"/>
        <v>14 years, 3 months</v>
      </c>
    </row>
    <row r="783" spans="8:15" x14ac:dyDescent="0.25">
      <c r="H783" s="49">
        <v>740</v>
      </c>
      <c r="I783" s="51">
        <f t="shared" si="77"/>
        <v>14</v>
      </c>
      <c r="J783" s="51" t="str">
        <f t="shared" si="75"/>
        <v xml:space="preserve"> years</v>
      </c>
      <c r="K783" s="51" t="str">
        <f t="shared" si="76"/>
        <v xml:space="preserve">, </v>
      </c>
      <c r="L783" s="51">
        <f t="shared" si="78"/>
        <v>3</v>
      </c>
      <c r="M783" s="51">
        <f t="shared" si="79"/>
        <v>3</v>
      </c>
      <c r="N783" s="51" t="str">
        <f t="shared" si="80"/>
        <v xml:space="preserve"> months</v>
      </c>
      <c r="O783" s="52" t="str">
        <f t="shared" si="81"/>
        <v>14 years, 3 months</v>
      </c>
    </row>
    <row r="784" spans="8:15" x14ac:dyDescent="0.25">
      <c r="H784" s="49">
        <v>741</v>
      </c>
      <c r="I784" s="51">
        <f t="shared" si="77"/>
        <v>14</v>
      </c>
      <c r="J784" s="51" t="str">
        <f t="shared" si="75"/>
        <v xml:space="preserve"> years</v>
      </c>
      <c r="K784" s="51" t="str">
        <f t="shared" si="76"/>
        <v xml:space="preserve">, </v>
      </c>
      <c r="L784" s="51">
        <f t="shared" si="78"/>
        <v>3</v>
      </c>
      <c r="M784" s="51">
        <f t="shared" si="79"/>
        <v>3</v>
      </c>
      <c r="N784" s="51" t="str">
        <f t="shared" si="80"/>
        <v xml:space="preserve"> months</v>
      </c>
      <c r="O784" s="52" t="str">
        <f t="shared" si="81"/>
        <v>14 years, 3 months</v>
      </c>
    </row>
    <row r="785" spans="8:15" x14ac:dyDescent="0.25">
      <c r="H785" s="49">
        <v>742</v>
      </c>
      <c r="I785" s="51">
        <f t="shared" si="77"/>
        <v>14</v>
      </c>
      <c r="J785" s="51" t="str">
        <f t="shared" si="75"/>
        <v xml:space="preserve"> years</v>
      </c>
      <c r="K785" s="51" t="str">
        <f t="shared" si="76"/>
        <v xml:space="preserve">, </v>
      </c>
      <c r="L785" s="51">
        <f t="shared" si="78"/>
        <v>4</v>
      </c>
      <c r="M785" s="51">
        <f t="shared" si="79"/>
        <v>4</v>
      </c>
      <c r="N785" s="51" t="str">
        <f t="shared" si="80"/>
        <v xml:space="preserve"> months</v>
      </c>
      <c r="O785" s="52" t="str">
        <f t="shared" si="81"/>
        <v>14 years, 4 months</v>
      </c>
    </row>
    <row r="786" spans="8:15" x14ac:dyDescent="0.25">
      <c r="H786" s="49">
        <v>743</v>
      </c>
      <c r="I786" s="51">
        <f t="shared" si="77"/>
        <v>14</v>
      </c>
      <c r="J786" s="51" t="str">
        <f t="shared" si="75"/>
        <v xml:space="preserve"> years</v>
      </c>
      <c r="K786" s="51" t="str">
        <f t="shared" si="76"/>
        <v xml:space="preserve">, </v>
      </c>
      <c r="L786" s="51">
        <f t="shared" si="78"/>
        <v>4</v>
      </c>
      <c r="M786" s="51">
        <f t="shared" si="79"/>
        <v>4</v>
      </c>
      <c r="N786" s="51" t="str">
        <f t="shared" si="80"/>
        <v xml:space="preserve"> months</v>
      </c>
      <c r="O786" s="52" t="str">
        <f t="shared" si="81"/>
        <v>14 years, 4 months</v>
      </c>
    </row>
    <row r="787" spans="8:15" x14ac:dyDescent="0.25">
      <c r="H787" s="49">
        <v>744</v>
      </c>
      <c r="I787" s="51">
        <f t="shared" si="77"/>
        <v>14</v>
      </c>
      <c r="J787" s="51" t="str">
        <f t="shared" si="75"/>
        <v xml:space="preserve"> years</v>
      </c>
      <c r="K787" s="51" t="str">
        <f t="shared" si="76"/>
        <v xml:space="preserve">, </v>
      </c>
      <c r="L787" s="51">
        <f t="shared" si="78"/>
        <v>4</v>
      </c>
      <c r="M787" s="51">
        <f t="shared" si="79"/>
        <v>4</v>
      </c>
      <c r="N787" s="51" t="str">
        <f t="shared" si="80"/>
        <v xml:space="preserve"> months</v>
      </c>
      <c r="O787" s="52" t="str">
        <f t="shared" si="81"/>
        <v>14 years, 4 months</v>
      </c>
    </row>
    <row r="788" spans="8:15" x14ac:dyDescent="0.25">
      <c r="H788" s="49">
        <v>745</v>
      </c>
      <c r="I788" s="51">
        <f t="shared" si="77"/>
        <v>14</v>
      </c>
      <c r="J788" s="51" t="str">
        <f t="shared" si="75"/>
        <v xml:space="preserve"> years</v>
      </c>
      <c r="K788" s="51" t="str">
        <f t="shared" si="76"/>
        <v xml:space="preserve">, </v>
      </c>
      <c r="L788" s="51">
        <f t="shared" si="78"/>
        <v>4</v>
      </c>
      <c r="M788" s="51">
        <f t="shared" si="79"/>
        <v>4</v>
      </c>
      <c r="N788" s="51" t="str">
        <f t="shared" si="80"/>
        <v xml:space="preserve"> months</v>
      </c>
      <c r="O788" s="52" t="str">
        <f t="shared" si="81"/>
        <v>14 years, 4 months</v>
      </c>
    </row>
    <row r="789" spans="8:15" x14ac:dyDescent="0.25">
      <c r="H789" s="49">
        <v>746</v>
      </c>
      <c r="I789" s="51">
        <f t="shared" si="77"/>
        <v>14</v>
      </c>
      <c r="J789" s="51" t="str">
        <f t="shared" si="75"/>
        <v xml:space="preserve"> years</v>
      </c>
      <c r="K789" s="51" t="str">
        <f t="shared" si="76"/>
        <v xml:space="preserve">, </v>
      </c>
      <c r="L789" s="51">
        <f t="shared" si="78"/>
        <v>5</v>
      </c>
      <c r="M789" s="51">
        <f t="shared" si="79"/>
        <v>5</v>
      </c>
      <c r="N789" s="51" t="str">
        <f t="shared" si="80"/>
        <v xml:space="preserve"> months</v>
      </c>
      <c r="O789" s="52" t="str">
        <f t="shared" si="81"/>
        <v>14 years, 5 months</v>
      </c>
    </row>
    <row r="790" spans="8:15" x14ac:dyDescent="0.25">
      <c r="H790" s="49">
        <v>747</v>
      </c>
      <c r="I790" s="51">
        <f t="shared" si="77"/>
        <v>14</v>
      </c>
      <c r="J790" s="51" t="str">
        <f t="shared" si="75"/>
        <v xml:space="preserve"> years</v>
      </c>
      <c r="K790" s="51" t="str">
        <f t="shared" si="76"/>
        <v xml:space="preserve">, </v>
      </c>
      <c r="L790" s="51">
        <f t="shared" si="78"/>
        <v>5</v>
      </c>
      <c r="M790" s="51">
        <f t="shared" si="79"/>
        <v>5</v>
      </c>
      <c r="N790" s="51" t="str">
        <f t="shared" si="80"/>
        <v xml:space="preserve"> months</v>
      </c>
      <c r="O790" s="52" t="str">
        <f t="shared" si="81"/>
        <v>14 years, 5 months</v>
      </c>
    </row>
    <row r="791" spans="8:15" x14ac:dyDescent="0.25">
      <c r="H791" s="49">
        <v>748</v>
      </c>
      <c r="I791" s="51">
        <f t="shared" si="77"/>
        <v>14</v>
      </c>
      <c r="J791" s="51" t="str">
        <f t="shared" si="75"/>
        <v xml:space="preserve"> years</v>
      </c>
      <c r="K791" s="51" t="str">
        <f t="shared" si="76"/>
        <v xml:space="preserve">, </v>
      </c>
      <c r="L791" s="51">
        <f t="shared" si="78"/>
        <v>5</v>
      </c>
      <c r="M791" s="51">
        <f t="shared" si="79"/>
        <v>5</v>
      </c>
      <c r="N791" s="51" t="str">
        <f t="shared" si="80"/>
        <v xml:space="preserve"> months</v>
      </c>
      <c r="O791" s="52" t="str">
        <f t="shared" si="81"/>
        <v>14 years, 5 months</v>
      </c>
    </row>
    <row r="792" spans="8:15" x14ac:dyDescent="0.25">
      <c r="H792" s="49">
        <v>749</v>
      </c>
      <c r="I792" s="51">
        <f t="shared" si="77"/>
        <v>14</v>
      </c>
      <c r="J792" s="51" t="str">
        <f t="shared" si="75"/>
        <v xml:space="preserve"> years</v>
      </c>
      <c r="K792" s="51" t="str">
        <f t="shared" si="76"/>
        <v xml:space="preserve">, </v>
      </c>
      <c r="L792" s="51">
        <f t="shared" si="78"/>
        <v>5</v>
      </c>
      <c r="M792" s="51">
        <f t="shared" si="79"/>
        <v>5</v>
      </c>
      <c r="N792" s="51" t="str">
        <f t="shared" si="80"/>
        <v xml:space="preserve"> months</v>
      </c>
      <c r="O792" s="52" t="str">
        <f t="shared" si="81"/>
        <v>14 years, 5 months</v>
      </c>
    </row>
    <row r="793" spans="8:15" x14ac:dyDescent="0.25">
      <c r="H793" s="49">
        <v>750</v>
      </c>
      <c r="I793" s="51">
        <f t="shared" si="77"/>
        <v>14</v>
      </c>
      <c r="J793" s="51" t="str">
        <f t="shared" si="75"/>
        <v xml:space="preserve"> years</v>
      </c>
      <c r="K793" s="51" t="str">
        <f t="shared" si="76"/>
        <v xml:space="preserve">, </v>
      </c>
      <c r="L793" s="51">
        <f t="shared" si="78"/>
        <v>6</v>
      </c>
      <c r="M793" s="51">
        <f t="shared" si="79"/>
        <v>6</v>
      </c>
      <c r="N793" s="51" t="str">
        <f t="shared" si="80"/>
        <v xml:space="preserve"> months</v>
      </c>
      <c r="O793" s="52" t="str">
        <f t="shared" si="81"/>
        <v>14 years, 6 months</v>
      </c>
    </row>
    <row r="794" spans="8:15" x14ac:dyDescent="0.25">
      <c r="H794" s="49">
        <v>751</v>
      </c>
      <c r="I794" s="51">
        <f t="shared" si="77"/>
        <v>14</v>
      </c>
      <c r="J794" s="51" t="str">
        <f t="shared" si="75"/>
        <v xml:space="preserve"> years</v>
      </c>
      <c r="K794" s="51" t="str">
        <f t="shared" si="76"/>
        <v xml:space="preserve">, </v>
      </c>
      <c r="L794" s="51">
        <f t="shared" si="78"/>
        <v>6</v>
      </c>
      <c r="M794" s="51">
        <f t="shared" si="79"/>
        <v>6</v>
      </c>
      <c r="N794" s="51" t="str">
        <f t="shared" si="80"/>
        <v xml:space="preserve"> months</v>
      </c>
      <c r="O794" s="52" t="str">
        <f t="shared" si="81"/>
        <v>14 years, 6 months</v>
      </c>
    </row>
    <row r="795" spans="8:15" x14ac:dyDescent="0.25">
      <c r="H795" s="49">
        <v>752</v>
      </c>
      <c r="I795" s="51">
        <f t="shared" si="77"/>
        <v>14</v>
      </c>
      <c r="J795" s="51" t="str">
        <f t="shared" si="75"/>
        <v xml:space="preserve"> years</v>
      </c>
      <c r="K795" s="51" t="str">
        <f t="shared" si="76"/>
        <v xml:space="preserve">, </v>
      </c>
      <c r="L795" s="51">
        <f t="shared" si="78"/>
        <v>6</v>
      </c>
      <c r="M795" s="51">
        <f t="shared" si="79"/>
        <v>6</v>
      </c>
      <c r="N795" s="51" t="str">
        <f t="shared" si="80"/>
        <v xml:space="preserve"> months</v>
      </c>
      <c r="O795" s="52" t="str">
        <f t="shared" si="81"/>
        <v>14 years, 6 months</v>
      </c>
    </row>
    <row r="796" spans="8:15" x14ac:dyDescent="0.25">
      <c r="H796" s="49">
        <v>753</v>
      </c>
      <c r="I796" s="51">
        <f t="shared" si="77"/>
        <v>14</v>
      </c>
      <c r="J796" s="51" t="str">
        <f t="shared" ref="J796:J859" si="82">IF(I796=1," year"," years")</f>
        <v xml:space="preserve"> years</v>
      </c>
      <c r="K796" s="51" t="str">
        <f t="shared" ref="K796:K859" si="83">IF(OR(L796=12,L796=0),"",", ")</f>
        <v xml:space="preserve">, </v>
      </c>
      <c r="L796" s="51">
        <f t="shared" si="78"/>
        <v>6</v>
      </c>
      <c r="M796" s="51">
        <f t="shared" si="79"/>
        <v>6</v>
      </c>
      <c r="N796" s="51" t="str">
        <f t="shared" si="80"/>
        <v xml:space="preserve"> months</v>
      </c>
      <c r="O796" s="52" t="str">
        <f t="shared" si="81"/>
        <v>14 years, 6 months</v>
      </c>
    </row>
    <row r="797" spans="8:15" x14ac:dyDescent="0.25">
      <c r="H797" s="49">
        <v>754</v>
      </c>
      <c r="I797" s="51">
        <f t="shared" si="77"/>
        <v>14</v>
      </c>
      <c r="J797" s="51" t="str">
        <f t="shared" si="82"/>
        <v xml:space="preserve"> years</v>
      </c>
      <c r="K797" s="51" t="str">
        <f t="shared" si="83"/>
        <v xml:space="preserve">, </v>
      </c>
      <c r="L797" s="51">
        <f t="shared" si="78"/>
        <v>6</v>
      </c>
      <c r="M797" s="51">
        <f t="shared" si="79"/>
        <v>6</v>
      </c>
      <c r="N797" s="51" t="str">
        <f t="shared" si="80"/>
        <v xml:space="preserve"> months</v>
      </c>
      <c r="O797" s="52" t="str">
        <f t="shared" si="81"/>
        <v>14 years, 6 months</v>
      </c>
    </row>
    <row r="798" spans="8:15" x14ac:dyDescent="0.25">
      <c r="H798" s="49">
        <v>755</v>
      </c>
      <c r="I798" s="51">
        <f t="shared" si="77"/>
        <v>14</v>
      </c>
      <c r="J798" s="51" t="str">
        <f t="shared" si="82"/>
        <v xml:space="preserve"> years</v>
      </c>
      <c r="K798" s="51" t="str">
        <f t="shared" si="83"/>
        <v xml:space="preserve">, </v>
      </c>
      <c r="L798" s="51">
        <f t="shared" si="78"/>
        <v>7</v>
      </c>
      <c r="M798" s="51">
        <f t="shared" si="79"/>
        <v>7</v>
      </c>
      <c r="N798" s="51" t="str">
        <f t="shared" si="80"/>
        <v xml:space="preserve"> months</v>
      </c>
      <c r="O798" s="52" t="str">
        <f t="shared" si="81"/>
        <v>14 years, 7 months</v>
      </c>
    </row>
    <row r="799" spans="8:15" x14ac:dyDescent="0.25">
      <c r="H799" s="49">
        <v>756</v>
      </c>
      <c r="I799" s="51">
        <f t="shared" si="77"/>
        <v>14</v>
      </c>
      <c r="J799" s="51" t="str">
        <f t="shared" si="82"/>
        <v xml:space="preserve"> years</v>
      </c>
      <c r="K799" s="51" t="str">
        <f t="shared" si="83"/>
        <v xml:space="preserve">, </v>
      </c>
      <c r="L799" s="51">
        <f t="shared" si="78"/>
        <v>7</v>
      </c>
      <c r="M799" s="51">
        <f t="shared" si="79"/>
        <v>7</v>
      </c>
      <c r="N799" s="51" t="str">
        <f t="shared" si="80"/>
        <v xml:space="preserve"> months</v>
      </c>
      <c r="O799" s="52" t="str">
        <f t="shared" si="81"/>
        <v>14 years, 7 months</v>
      </c>
    </row>
    <row r="800" spans="8:15" x14ac:dyDescent="0.25">
      <c r="H800" s="49">
        <v>757</v>
      </c>
      <c r="I800" s="51">
        <f t="shared" ref="I800:I863" si="84">IF(INT(H800/52)=0,"",INT(H800/52))+IF(L800=12,1,0)</f>
        <v>14</v>
      </c>
      <c r="J800" s="51" t="str">
        <f t="shared" si="82"/>
        <v xml:space="preserve"> years</v>
      </c>
      <c r="K800" s="51" t="str">
        <f t="shared" si="83"/>
        <v xml:space="preserve">, </v>
      </c>
      <c r="L800" s="51">
        <f t="shared" si="78"/>
        <v>7</v>
      </c>
      <c r="M800" s="51">
        <f t="shared" si="79"/>
        <v>7</v>
      </c>
      <c r="N800" s="51" t="str">
        <f t="shared" si="80"/>
        <v xml:space="preserve"> months</v>
      </c>
      <c r="O800" s="52" t="str">
        <f t="shared" si="81"/>
        <v>14 years, 7 months</v>
      </c>
    </row>
    <row r="801" spans="8:15" x14ac:dyDescent="0.25">
      <c r="H801" s="49">
        <v>758</v>
      </c>
      <c r="I801" s="51">
        <f t="shared" si="84"/>
        <v>14</v>
      </c>
      <c r="J801" s="51" t="str">
        <f t="shared" si="82"/>
        <v xml:space="preserve"> years</v>
      </c>
      <c r="K801" s="51" t="str">
        <f t="shared" si="83"/>
        <v xml:space="preserve">, </v>
      </c>
      <c r="L801" s="51">
        <f t="shared" si="78"/>
        <v>7</v>
      </c>
      <c r="M801" s="51">
        <f t="shared" si="79"/>
        <v>7</v>
      </c>
      <c r="N801" s="51" t="str">
        <f t="shared" si="80"/>
        <v xml:space="preserve"> months</v>
      </c>
      <c r="O801" s="52" t="str">
        <f t="shared" si="81"/>
        <v>14 years, 7 months</v>
      </c>
    </row>
    <row r="802" spans="8:15" x14ac:dyDescent="0.25">
      <c r="H802" s="49">
        <v>759</v>
      </c>
      <c r="I802" s="51">
        <f t="shared" si="84"/>
        <v>14</v>
      </c>
      <c r="J802" s="51" t="str">
        <f t="shared" si="82"/>
        <v xml:space="preserve"> years</v>
      </c>
      <c r="K802" s="51" t="str">
        <f t="shared" si="83"/>
        <v xml:space="preserve">, </v>
      </c>
      <c r="L802" s="51">
        <f t="shared" si="78"/>
        <v>8</v>
      </c>
      <c r="M802" s="51">
        <f t="shared" si="79"/>
        <v>8</v>
      </c>
      <c r="N802" s="51" t="str">
        <f t="shared" si="80"/>
        <v xml:space="preserve"> months</v>
      </c>
      <c r="O802" s="52" t="str">
        <f t="shared" si="81"/>
        <v>14 years, 8 months</v>
      </c>
    </row>
    <row r="803" spans="8:15" x14ac:dyDescent="0.25">
      <c r="H803" s="49">
        <v>760</v>
      </c>
      <c r="I803" s="51">
        <f t="shared" si="84"/>
        <v>14</v>
      </c>
      <c r="J803" s="51" t="str">
        <f t="shared" si="82"/>
        <v xml:space="preserve"> years</v>
      </c>
      <c r="K803" s="51" t="str">
        <f t="shared" si="83"/>
        <v xml:space="preserve">, </v>
      </c>
      <c r="L803" s="51">
        <f t="shared" si="78"/>
        <v>8</v>
      </c>
      <c r="M803" s="51">
        <f t="shared" si="79"/>
        <v>8</v>
      </c>
      <c r="N803" s="51" t="str">
        <f t="shared" si="80"/>
        <v xml:space="preserve"> months</v>
      </c>
      <c r="O803" s="52" t="str">
        <f t="shared" si="81"/>
        <v>14 years, 8 months</v>
      </c>
    </row>
    <row r="804" spans="8:15" x14ac:dyDescent="0.25">
      <c r="H804" s="49">
        <v>761</v>
      </c>
      <c r="I804" s="51">
        <f t="shared" si="84"/>
        <v>14</v>
      </c>
      <c r="J804" s="51" t="str">
        <f t="shared" si="82"/>
        <v xml:space="preserve"> years</v>
      </c>
      <c r="K804" s="51" t="str">
        <f t="shared" si="83"/>
        <v xml:space="preserve">, </v>
      </c>
      <c r="L804" s="51">
        <f t="shared" si="78"/>
        <v>8</v>
      </c>
      <c r="M804" s="51">
        <f t="shared" si="79"/>
        <v>8</v>
      </c>
      <c r="N804" s="51" t="str">
        <f t="shared" si="80"/>
        <v xml:space="preserve"> months</v>
      </c>
      <c r="O804" s="52" t="str">
        <f t="shared" si="81"/>
        <v>14 years, 8 months</v>
      </c>
    </row>
    <row r="805" spans="8:15" x14ac:dyDescent="0.25">
      <c r="H805" s="49">
        <v>762</v>
      </c>
      <c r="I805" s="51">
        <f t="shared" si="84"/>
        <v>14</v>
      </c>
      <c r="J805" s="51" t="str">
        <f t="shared" si="82"/>
        <v xml:space="preserve"> years</v>
      </c>
      <c r="K805" s="51" t="str">
        <f t="shared" si="83"/>
        <v xml:space="preserve">, </v>
      </c>
      <c r="L805" s="51">
        <f t="shared" si="78"/>
        <v>8</v>
      </c>
      <c r="M805" s="51">
        <f t="shared" si="79"/>
        <v>8</v>
      </c>
      <c r="N805" s="51" t="str">
        <f t="shared" si="80"/>
        <v xml:space="preserve"> months</v>
      </c>
      <c r="O805" s="52" t="str">
        <f t="shared" si="81"/>
        <v>14 years, 8 months</v>
      </c>
    </row>
    <row r="806" spans="8:15" x14ac:dyDescent="0.25">
      <c r="H806" s="49">
        <v>763</v>
      </c>
      <c r="I806" s="51">
        <f t="shared" si="84"/>
        <v>14</v>
      </c>
      <c r="J806" s="51" t="str">
        <f t="shared" si="82"/>
        <v xml:space="preserve"> years</v>
      </c>
      <c r="K806" s="51" t="str">
        <f t="shared" si="83"/>
        <v xml:space="preserve">, </v>
      </c>
      <c r="L806" s="51">
        <f t="shared" si="78"/>
        <v>9</v>
      </c>
      <c r="M806" s="51">
        <f t="shared" si="79"/>
        <v>9</v>
      </c>
      <c r="N806" s="51" t="str">
        <f t="shared" si="80"/>
        <v xml:space="preserve"> months</v>
      </c>
      <c r="O806" s="52" t="str">
        <f t="shared" si="81"/>
        <v>14 years, 9 months</v>
      </c>
    </row>
    <row r="807" spans="8:15" x14ac:dyDescent="0.25">
      <c r="H807" s="49">
        <v>764</v>
      </c>
      <c r="I807" s="51">
        <f t="shared" si="84"/>
        <v>14</v>
      </c>
      <c r="J807" s="51" t="str">
        <f t="shared" si="82"/>
        <v xml:space="preserve"> years</v>
      </c>
      <c r="K807" s="51" t="str">
        <f t="shared" si="83"/>
        <v xml:space="preserve">, </v>
      </c>
      <c r="L807" s="51">
        <f t="shared" si="78"/>
        <v>9</v>
      </c>
      <c r="M807" s="51">
        <f t="shared" si="79"/>
        <v>9</v>
      </c>
      <c r="N807" s="51" t="str">
        <f t="shared" si="80"/>
        <v xml:space="preserve"> months</v>
      </c>
      <c r="O807" s="52" t="str">
        <f t="shared" si="81"/>
        <v>14 years, 9 months</v>
      </c>
    </row>
    <row r="808" spans="8:15" x14ac:dyDescent="0.25">
      <c r="H808" s="49">
        <v>765</v>
      </c>
      <c r="I808" s="51">
        <f t="shared" si="84"/>
        <v>14</v>
      </c>
      <c r="J808" s="51" t="str">
        <f t="shared" si="82"/>
        <v xml:space="preserve"> years</v>
      </c>
      <c r="K808" s="51" t="str">
        <f t="shared" si="83"/>
        <v xml:space="preserve">, </v>
      </c>
      <c r="L808" s="51">
        <f t="shared" si="78"/>
        <v>9</v>
      </c>
      <c r="M808" s="51">
        <f t="shared" si="79"/>
        <v>9</v>
      </c>
      <c r="N808" s="51" t="str">
        <f t="shared" si="80"/>
        <v xml:space="preserve"> months</v>
      </c>
      <c r="O808" s="52" t="str">
        <f t="shared" si="81"/>
        <v>14 years, 9 months</v>
      </c>
    </row>
    <row r="809" spans="8:15" x14ac:dyDescent="0.25">
      <c r="H809" s="49">
        <v>766</v>
      </c>
      <c r="I809" s="51">
        <f t="shared" si="84"/>
        <v>14</v>
      </c>
      <c r="J809" s="51" t="str">
        <f t="shared" si="82"/>
        <v xml:space="preserve"> years</v>
      </c>
      <c r="K809" s="51" t="str">
        <f t="shared" si="83"/>
        <v xml:space="preserve">, </v>
      </c>
      <c r="L809" s="51">
        <f t="shared" si="78"/>
        <v>9</v>
      </c>
      <c r="M809" s="51">
        <f t="shared" si="79"/>
        <v>9</v>
      </c>
      <c r="N809" s="51" t="str">
        <f t="shared" si="80"/>
        <v xml:space="preserve"> months</v>
      </c>
      <c r="O809" s="52" t="str">
        <f t="shared" si="81"/>
        <v>14 years, 9 months</v>
      </c>
    </row>
    <row r="810" spans="8:15" x14ac:dyDescent="0.25">
      <c r="H810" s="49">
        <v>767</v>
      </c>
      <c r="I810" s="51">
        <f t="shared" si="84"/>
        <v>14</v>
      </c>
      <c r="J810" s="51" t="str">
        <f t="shared" si="82"/>
        <v xml:space="preserve"> years</v>
      </c>
      <c r="K810" s="51" t="str">
        <f t="shared" si="83"/>
        <v xml:space="preserve">, </v>
      </c>
      <c r="L810" s="51">
        <f t="shared" si="78"/>
        <v>9</v>
      </c>
      <c r="M810" s="51">
        <f t="shared" si="79"/>
        <v>9</v>
      </c>
      <c r="N810" s="51" t="str">
        <f t="shared" si="80"/>
        <v xml:space="preserve"> months</v>
      </c>
      <c r="O810" s="52" t="str">
        <f t="shared" si="81"/>
        <v>14 years, 9 months</v>
      </c>
    </row>
    <row r="811" spans="8:15" x14ac:dyDescent="0.25">
      <c r="H811" s="49">
        <v>768</v>
      </c>
      <c r="I811" s="51">
        <f t="shared" si="84"/>
        <v>14</v>
      </c>
      <c r="J811" s="51" t="str">
        <f t="shared" si="82"/>
        <v xml:space="preserve"> years</v>
      </c>
      <c r="K811" s="51" t="str">
        <f t="shared" si="83"/>
        <v xml:space="preserve">, </v>
      </c>
      <c r="L811" s="51">
        <f t="shared" si="78"/>
        <v>10</v>
      </c>
      <c r="M811" s="51">
        <f t="shared" si="79"/>
        <v>10</v>
      </c>
      <c r="N811" s="51" t="str">
        <f t="shared" si="80"/>
        <v xml:space="preserve"> months</v>
      </c>
      <c r="O811" s="52" t="str">
        <f t="shared" si="81"/>
        <v>14 years, 10 months</v>
      </c>
    </row>
    <row r="812" spans="8:15" x14ac:dyDescent="0.25">
      <c r="H812" s="49">
        <v>769</v>
      </c>
      <c r="I812" s="51">
        <f t="shared" si="84"/>
        <v>14</v>
      </c>
      <c r="J812" s="51" t="str">
        <f t="shared" si="82"/>
        <v xml:space="preserve"> years</v>
      </c>
      <c r="K812" s="51" t="str">
        <f t="shared" si="83"/>
        <v xml:space="preserve">, </v>
      </c>
      <c r="L812" s="51">
        <f t="shared" si="78"/>
        <v>10</v>
      </c>
      <c r="M812" s="51">
        <f t="shared" si="79"/>
        <v>10</v>
      </c>
      <c r="N812" s="51" t="str">
        <f t="shared" si="80"/>
        <v xml:space="preserve"> months</v>
      </c>
      <c r="O812" s="52" t="str">
        <f t="shared" si="81"/>
        <v>14 years, 10 months</v>
      </c>
    </row>
    <row r="813" spans="8:15" x14ac:dyDescent="0.25">
      <c r="H813" s="49">
        <v>770</v>
      </c>
      <c r="I813" s="51">
        <f t="shared" si="84"/>
        <v>14</v>
      </c>
      <c r="J813" s="51" t="str">
        <f t="shared" si="82"/>
        <v xml:space="preserve"> years</v>
      </c>
      <c r="K813" s="51" t="str">
        <f t="shared" si="83"/>
        <v xml:space="preserve">, </v>
      </c>
      <c r="L813" s="51">
        <f t="shared" ref="L813:L876" si="85">IF((H813/52*12-INT(H813/52*12))=0,(H813/52-INT(H813/52))*12,INT((H813/52-INT(H813/52))*12)+1)</f>
        <v>10</v>
      </c>
      <c r="M813" s="51">
        <f t="shared" ref="M813:M876" si="86">IF(OR(L813=0,L813=12),"",L813)</f>
        <v>10</v>
      </c>
      <c r="N813" s="51" t="str">
        <f t="shared" ref="N813:N876" si="87">IF(L813=1," month",IF(OR(L813=0,L813=12),""," months"))</f>
        <v xml:space="preserve"> months</v>
      </c>
      <c r="O813" s="52" t="str">
        <f t="shared" ref="O813:O876" si="88">CONCATENATE(I813&amp;J813&amp;K813&amp;M813&amp;N813)</f>
        <v>14 years, 10 months</v>
      </c>
    </row>
    <row r="814" spans="8:15" x14ac:dyDescent="0.25">
      <c r="H814" s="49">
        <v>771</v>
      </c>
      <c r="I814" s="51">
        <f t="shared" si="84"/>
        <v>14</v>
      </c>
      <c r="J814" s="51" t="str">
        <f t="shared" si="82"/>
        <v xml:space="preserve"> years</v>
      </c>
      <c r="K814" s="51" t="str">
        <f t="shared" si="83"/>
        <v xml:space="preserve">, </v>
      </c>
      <c r="L814" s="51">
        <f t="shared" si="85"/>
        <v>10</v>
      </c>
      <c r="M814" s="51">
        <f t="shared" si="86"/>
        <v>10</v>
      </c>
      <c r="N814" s="51" t="str">
        <f t="shared" si="87"/>
        <v xml:space="preserve"> months</v>
      </c>
      <c r="O814" s="52" t="str">
        <f t="shared" si="88"/>
        <v>14 years, 10 months</v>
      </c>
    </row>
    <row r="815" spans="8:15" x14ac:dyDescent="0.25">
      <c r="H815" s="49">
        <v>772</v>
      </c>
      <c r="I815" s="51">
        <f t="shared" si="84"/>
        <v>14</v>
      </c>
      <c r="J815" s="51" t="str">
        <f t="shared" si="82"/>
        <v xml:space="preserve"> years</v>
      </c>
      <c r="K815" s="51" t="str">
        <f t="shared" si="83"/>
        <v xml:space="preserve">, </v>
      </c>
      <c r="L815" s="51">
        <f t="shared" si="85"/>
        <v>11</v>
      </c>
      <c r="M815" s="51">
        <f t="shared" si="86"/>
        <v>11</v>
      </c>
      <c r="N815" s="51" t="str">
        <f t="shared" si="87"/>
        <v xml:space="preserve"> months</v>
      </c>
      <c r="O815" s="52" t="str">
        <f t="shared" si="88"/>
        <v>14 years, 11 months</v>
      </c>
    </row>
    <row r="816" spans="8:15" x14ac:dyDescent="0.25">
      <c r="H816" s="49">
        <v>773</v>
      </c>
      <c r="I816" s="51">
        <f t="shared" si="84"/>
        <v>14</v>
      </c>
      <c r="J816" s="51" t="str">
        <f t="shared" si="82"/>
        <v xml:space="preserve"> years</v>
      </c>
      <c r="K816" s="51" t="str">
        <f t="shared" si="83"/>
        <v xml:space="preserve">, </v>
      </c>
      <c r="L816" s="51">
        <f t="shared" si="85"/>
        <v>11</v>
      </c>
      <c r="M816" s="51">
        <f t="shared" si="86"/>
        <v>11</v>
      </c>
      <c r="N816" s="51" t="str">
        <f t="shared" si="87"/>
        <v xml:space="preserve"> months</v>
      </c>
      <c r="O816" s="52" t="str">
        <f t="shared" si="88"/>
        <v>14 years, 11 months</v>
      </c>
    </row>
    <row r="817" spans="8:15" x14ac:dyDescent="0.25">
      <c r="H817" s="49">
        <v>774</v>
      </c>
      <c r="I817" s="51">
        <f t="shared" si="84"/>
        <v>14</v>
      </c>
      <c r="J817" s="51" t="str">
        <f t="shared" si="82"/>
        <v xml:space="preserve"> years</v>
      </c>
      <c r="K817" s="51" t="str">
        <f t="shared" si="83"/>
        <v xml:space="preserve">, </v>
      </c>
      <c r="L817" s="51">
        <f t="shared" si="85"/>
        <v>11</v>
      </c>
      <c r="M817" s="51">
        <f t="shared" si="86"/>
        <v>11</v>
      </c>
      <c r="N817" s="51" t="str">
        <f t="shared" si="87"/>
        <v xml:space="preserve"> months</v>
      </c>
      <c r="O817" s="52" t="str">
        <f t="shared" si="88"/>
        <v>14 years, 11 months</v>
      </c>
    </row>
    <row r="818" spans="8:15" x14ac:dyDescent="0.25">
      <c r="H818" s="49">
        <v>775</v>
      </c>
      <c r="I818" s="51">
        <f t="shared" si="84"/>
        <v>14</v>
      </c>
      <c r="J818" s="51" t="str">
        <f t="shared" si="82"/>
        <v xml:space="preserve"> years</v>
      </c>
      <c r="K818" s="51" t="str">
        <f t="shared" si="83"/>
        <v xml:space="preserve">, </v>
      </c>
      <c r="L818" s="51">
        <f t="shared" si="85"/>
        <v>11</v>
      </c>
      <c r="M818" s="51">
        <f t="shared" si="86"/>
        <v>11</v>
      </c>
      <c r="N818" s="51" t="str">
        <f t="shared" si="87"/>
        <v xml:space="preserve"> months</v>
      </c>
      <c r="O818" s="52" t="str">
        <f t="shared" si="88"/>
        <v>14 years, 11 months</v>
      </c>
    </row>
    <row r="819" spans="8:15" x14ac:dyDescent="0.25">
      <c r="H819" s="49">
        <v>776</v>
      </c>
      <c r="I819" s="51">
        <f t="shared" si="84"/>
        <v>15</v>
      </c>
      <c r="J819" s="51" t="str">
        <f t="shared" si="82"/>
        <v xml:space="preserve"> years</v>
      </c>
      <c r="K819" s="51" t="str">
        <f t="shared" si="83"/>
        <v/>
      </c>
      <c r="L819" s="51">
        <f t="shared" si="85"/>
        <v>12</v>
      </c>
      <c r="M819" s="51" t="str">
        <f t="shared" si="86"/>
        <v/>
      </c>
      <c r="N819" s="51" t="str">
        <f t="shared" si="87"/>
        <v/>
      </c>
      <c r="O819" s="52" t="str">
        <f t="shared" si="88"/>
        <v>15 years</v>
      </c>
    </row>
    <row r="820" spans="8:15" x14ac:dyDescent="0.25">
      <c r="H820" s="49">
        <v>777</v>
      </c>
      <c r="I820" s="51">
        <f t="shared" si="84"/>
        <v>15</v>
      </c>
      <c r="J820" s="51" t="str">
        <f t="shared" si="82"/>
        <v xml:space="preserve"> years</v>
      </c>
      <c r="K820" s="51" t="str">
        <f t="shared" si="83"/>
        <v/>
      </c>
      <c r="L820" s="51">
        <f t="shared" si="85"/>
        <v>12</v>
      </c>
      <c r="M820" s="51" t="str">
        <f t="shared" si="86"/>
        <v/>
      </c>
      <c r="N820" s="51" t="str">
        <f t="shared" si="87"/>
        <v/>
      </c>
      <c r="O820" s="52" t="str">
        <f t="shared" si="88"/>
        <v>15 years</v>
      </c>
    </row>
    <row r="821" spans="8:15" x14ac:dyDescent="0.25">
      <c r="H821" s="49">
        <v>778</v>
      </c>
      <c r="I821" s="51">
        <f t="shared" si="84"/>
        <v>15</v>
      </c>
      <c r="J821" s="51" t="str">
        <f t="shared" si="82"/>
        <v xml:space="preserve"> years</v>
      </c>
      <c r="K821" s="51" t="str">
        <f t="shared" si="83"/>
        <v/>
      </c>
      <c r="L821" s="51">
        <f t="shared" si="85"/>
        <v>12</v>
      </c>
      <c r="M821" s="51" t="str">
        <f t="shared" si="86"/>
        <v/>
      </c>
      <c r="N821" s="51" t="str">
        <f t="shared" si="87"/>
        <v/>
      </c>
      <c r="O821" s="52" t="str">
        <f t="shared" si="88"/>
        <v>15 years</v>
      </c>
    </row>
    <row r="822" spans="8:15" x14ac:dyDescent="0.25">
      <c r="H822" s="49">
        <v>779</v>
      </c>
      <c r="I822" s="51">
        <f t="shared" si="84"/>
        <v>15</v>
      </c>
      <c r="J822" s="51" t="str">
        <f t="shared" si="82"/>
        <v xml:space="preserve"> years</v>
      </c>
      <c r="K822" s="51" t="str">
        <f t="shared" si="83"/>
        <v/>
      </c>
      <c r="L822" s="51">
        <f t="shared" si="85"/>
        <v>12</v>
      </c>
      <c r="M822" s="51" t="str">
        <f t="shared" si="86"/>
        <v/>
      </c>
      <c r="N822" s="51" t="str">
        <f t="shared" si="87"/>
        <v/>
      </c>
      <c r="O822" s="52" t="str">
        <f t="shared" si="88"/>
        <v>15 years</v>
      </c>
    </row>
    <row r="823" spans="8:15" x14ac:dyDescent="0.25">
      <c r="H823" s="49">
        <v>780</v>
      </c>
      <c r="I823" s="51">
        <f t="shared" si="84"/>
        <v>15</v>
      </c>
      <c r="J823" s="51" t="str">
        <f t="shared" si="82"/>
        <v xml:space="preserve"> years</v>
      </c>
      <c r="K823" s="51" t="str">
        <f t="shared" si="83"/>
        <v/>
      </c>
      <c r="L823" s="51">
        <f t="shared" si="85"/>
        <v>0</v>
      </c>
      <c r="M823" s="51" t="str">
        <f t="shared" si="86"/>
        <v/>
      </c>
      <c r="N823" s="51" t="str">
        <f t="shared" si="87"/>
        <v/>
      </c>
      <c r="O823" s="52" t="str">
        <f t="shared" si="88"/>
        <v>15 years</v>
      </c>
    </row>
    <row r="824" spans="8:15" x14ac:dyDescent="0.25">
      <c r="H824" s="49">
        <v>781</v>
      </c>
      <c r="I824" s="51">
        <f t="shared" si="84"/>
        <v>15</v>
      </c>
      <c r="J824" s="51" t="str">
        <f t="shared" si="82"/>
        <v xml:space="preserve"> years</v>
      </c>
      <c r="K824" s="51" t="str">
        <f t="shared" si="83"/>
        <v xml:space="preserve">, </v>
      </c>
      <c r="L824" s="51">
        <f t="shared" si="85"/>
        <v>1</v>
      </c>
      <c r="M824" s="51">
        <f t="shared" si="86"/>
        <v>1</v>
      </c>
      <c r="N824" s="51" t="str">
        <f t="shared" si="87"/>
        <v xml:space="preserve"> month</v>
      </c>
      <c r="O824" s="52" t="str">
        <f t="shared" si="88"/>
        <v>15 years, 1 month</v>
      </c>
    </row>
    <row r="825" spans="8:15" x14ac:dyDescent="0.25">
      <c r="H825" s="49">
        <v>782</v>
      </c>
      <c r="I825" s="51">
        <f t="shared" si="84"/>
        <v>15</v>
      </c>
      <c r="J825" s="51" t="str">
        <f t="shared" si="82"/>
        <v xml:space="preserve"> years</v>
      </c>
      <c r="K825" s="51" t="str">
        <f t="shared" si="83"/>
        <v xml:space="preserve">, </v>
      </c>
      <c r="L825" s="51">
        <f t="shared" si="85"/>
        <v>1</v>
      </c>
      <c r="M825" s="51">
        <f t="shared" si="86"/>
        <v>1</v>
      </c>
      <c r="N825" s="51" t="str">
        <f t="shared" si="87"/>
        <v xml:space="preserve"> month</v>
      </c>
      <c r="O825" s="52" t="str">
        <f t="shared" si="88"/>
        <v>15 years, 1 month</v>
      </c>
    </row>
    <row r="826" spans="8:15" x14ac:dyDescent="0.25">
      <c r="H826" s="49">
        <v>783</v>
      </c>
      <c r="I826" s="51">
        <f t="shared" si="84"/>
        <v>15</v>
      </c>
      <c r="J826" s="51" t="str">
        <f t="shared" si="82"/>
        <v xml:space="preserve"> years</v>
      </c>
      <c r="K826" s="51" t="str">
        <f t="shared" si="83"/>
        <v xml:space="preserve">, </v>
      </c>
      <c r="L826" s="51">
        <f t="shared" si="85"/>
        <v>1</v>
      </c>
      <c r="M826" s="51">
        <f t="shared" si="86"/>
        <v>1</v>
      </c>
      <c r="N826" s="51" t="str">
        <f t="shared" si="87"/>
        <v xml:space="preserve"> month</v>
      </c>
      <c r="O826" s="52" t="str">
        <f t="shared" si="88"/>
        <v>15 years, 1 month</v>
      </c>
    </row>
    <row r="827" spans="8:15" x14ac:dyDescent="0.25">
      <c r="H827" s="49">
        <v>784</v>
      </c>
      <c r="I827" s="51">
        <f t="shared" si="84"/>
        <v>15</v>
      </c>
      <c r="J827" s="51" t="str">
        <f t="shared" si="82"/>
        <v xml:space="preserve"> years</v>
      </c>
      <c r="K827" s="51" t="str">
        <f t="shared" si="83"/>
        <v xml:space="preserve">, </v>
      </c>
      <c r="L827" s="51">
        <f t="shared" si="85"/>
        <v>1</v>
      </c>
      <c r="M827" s="51">
        <f t="shared" si="86"/>
        <v>1</v>
      </c>
      <c r="N827" s="51" t="str">
        <f t="shared" si="87"/>
        <v xml:space="preserve"> month</v>
      </c>
      <c r="O827" s="52" t="str">
        <f t="shared" si="88"/>
        <v>15 years, 1 month</v>
      </c>
    </row>
    <row r="828" spans="8:15" x14ac:dyDescent="0.25">
      <c r="H828" s="49">
        <v>785</v>
      </c>
      <c r="I828" s="51">
        <f t="shared" si="84"/>
        <v>15</v>
      </c>
      <c r="J828" s="51" t="str">
        <f t="shared" si="82"/>
        <v xml:space="preserve"> years</v>
      </c>
      <c r="K828" s="51" t="str">
        <f t="shared" si="83"/>
        <v xml:space="preserve">, </v>
      </c>
      <c r="L828" s="51">
        <f t="shared" si="85"/>
        <v>2</v>
      </c>
      <c r="M828" s="51">
        <f t="shared" si="86"/>
        <v>2</v>
      </c>
      <c r="N828" s="51" t="str">
        <f t="shared" si="87"/>
        <v xml:space="preserve"> months</v>
      </c>
      <c r="O828" s="52" t="str">
        <f t="shared" si="88"/>
        <v>15 years, 2 months</v>
      </c>
    </row>
    <row r="829" spans="8:15" x14ac:dyDescent="0.25">
      <c r="H829" s="49">
        <v>786</v>
      </c>
      <c r="I829" s="51">
        <f t="shared" si="84"/>
        <v>15</v>
      </c>
      <c r="J829" s="51" t="str">
        <f t="shared" si="82"/>
        <v xml:space="preserve"> years</v>
      </c>
      <c r="K829" s="51" t="str">
        <f t="shared" si="83"/>
        <v xml:space="preserve">, </v>
      </c>
      <c r="L829" s="51">
        <f t="shared" si="85"/>
        <v>2</v>
      </c>
      <c r="M829" s="51">
        <f t="shared" si="86"/>
        <v>2</v>
      </c>
      <c r="N829" s="51" t="str">
        <f t="shared" si="87"/>
        <v xml:space="preserve"> months</v>
      </c>
      <c r="O829" s="52" t="str">
        <f t="shared" si="88"/>
        <v>15 years, 2 months</v>
      </c>
    </row>
    <row r="830" spans="8:15" x14ac:dyDescent="0.25">
      <c r="H830" s="49">
        <v>787</v>
      </c>
      <c r="I830" s="51">
        <f t="shared" si="84"/>
        <v>15</v>
      </c>
      <c r="J830" s="51" t="str">
        <f t="shared" si="82"/>
        <v xml:space="preserve"> years</v>
      </c>
      <c r="K830" s="51" t="str">
        <f t="shared" si="83"/>
        <v xml:space="preserve">, </v>
      </c>
      <c r="L830" s="51">
        <f t="shared" si="85"/>
        <v>2</v>
      </c>
      <c r="M830" s="51">
        <f t="shared" si="86"/>
        <v>2</v>
      </c>
      <c r="N830" s="51" t="str">
        <f t="shared" si="87"/>
        <v xml:space="preserve"> months</v>
      </c>
      <c r="O830" s="52" t="str">
        <f t="shared" si="88"/>
        <v>15 years, 2 months</v>
      </c>
    </row>
    <row r="831" spans="8:15" x14ac:dyDescent="0.25">
      <c r="H831" s="49">
        <v>788</v>
      </c>
      <c r="I831" s="51">
        <f t="shared" si="84"/>
        <v>15</v>
      </c>
      <c r="J831" s="51" t="str">
        <f t="shared" si="82"/>
        <v xml:space="preserve"> years</v>
      </c>
      <c r="K831" s="51" t="str">
        <f t="shared" si="83"/>
        <v xml:space="preserve">, </v>
      </c>
      <c r="L831" s="51">
        <f t="shared" si="85"/>
        <v>2</v>
      </c>
      <c r="M831" s="51">
        <f t="shared" si="86"/>
        <v>2</v>
      </c>
      <c r="N831" s="51" t="str">
        <f t="shared" si="87"/>
        <v xml:space="preserve"> months</v>
      </c>
      <c r="O831" s="52" t="str">
        <f t="shared" si="88"/>
        <v>15 years, 2 months</v>
      </c>
    </row>
    <row r="832" spans="8:15" x14ac:dyDescent="0.25">
      <c r="H832" s="49">
        <v>789</v>
      </c>
      <c r="I832" s="51">
        <f t="shared" si="84"/>
        <v>15</v>
      </c>
      <c r="J832" s="51" t="str">
        <f t="shared" si="82"/>
        <v xml:space="preserve"> years</v>
      </c>
      <c r="K832" s="51" t="str">
        <f t="shared" si="83"/>
        <v xml:space="preserve">, </v>
      </c>
      <c r="L832" s="51">
        <f t="shared" si="85"/>
        <v>3</v>
      </c>
      <c r="M832" s="51">
        <f t="shared" si="86"/>
        <v>3</v>
      </c>
      <c r="N832" s="51" t="str">
        <f t="shared" si="87"/>
        <v xml:space="preserve"> months</v>
      </c>
      <c r="O832" s="52" t="str">
        <f t="shared" si="88"/>
        <v>15 years, 3 months</v>
      </c>
    </row>
    <row r="833" spans="8:15" x14ac:dyDescent="0.25">
      <c r="H833" s="49">
        <v>790</v>
      </c>
      <c r="I833" s="51">
        <f t="shared" si="84"/>
        <v>15</v>
      </c>
      <c r="J833" s="51" t="str">
        <f t="shared" si="82"/>
        <v xml:space="preserve"> years</v>
      </c>
      <c r="K833" s="51" t="str">
        <f t="shared" si="83"/>
        <v xml:space="preserve">, </v>
      </c>
      <c r="L833" s="51">
        <f t="shared" si="85"/>
        <v>3</v>
      </c>
      <c r="M833" s="51">
        <f t="shared" si="86"/>
        <v>3</v>
      </c>
      <c r="N833" s="51" t="str">
        <f t="shared" si="87"/>
        <v xml:space="preserve"> months</v>
      </c>
      <c r="O833" s="52" t="str">
        <f t="shared" si="88"/>
        <v>15 years, 3 months</v>
      </c>
    </row>
    <row r="834" spans="8:15" x14ac:dyDescent="0.25">
      <c r="H834" s="49">
        <v>791</v>
      </c>
      <c r="I834" s="51">
        <f t="shared" si="84"/>
        <v>15</v>
      </c>
      <c r="J834" s="51" t="str">
        <f t="shared" si="82"/>
        <v xml:space="preserve"> years</v>
      </c>
      <c r="K834" s="51" t="str">
        <f t="shared" si="83"/>
        <v xml:space="preserve">, </v>
      </c>
      <c r="L834" s="51">
        <f t="shared" si="85"/>
        <v>3</v>
      </c>
      <c r="M834" s="51">
        <f t="shared" si="86"/>
        <v>3</v>
      </c>
      <c r="N834" s="51" t="str">
        <f t="shared" si="87"/>
        <v xml:space="preserve"> months</v>
      </c>
      <c r="O834" s="52" t="str">
        <f t="shared" si="88"/>
        <v>15 years, 3 months</v>
      </c>
    </row>
    <row r="835" spans="8:15" x14ac:dyDescent="0.25">
      <c r="H835" s="49">
        <v>792</v>
      </c>
      <c r="I835" s="51">
        <f t="shared" si="84"/>
        <v>15</v>
      </c>
      <c r="J835" s="51" t="str">
        <f t="shared" si="82"/>
        <v xml:space="preserve"> years</v>
      </c>
      <c r="K835" s="51" t="str">
        <f t="shared" si="83"/>
        <v xml:space="preserve">, </v>
      </c>
      <c r="L835" s="51">
        <f t="shared" si="85"/>
        <v>3</v>
      </c>
      <c r="M835" s="51">
        <f t="shared" si="86"/>
        <v>3</v>
      </c>
      <c r="N835" s="51" t="str">
        <f t="shared" si="87"/>
        <v xml:space="preserve"> months</v>
      </c>
      <c r="O835" s="52" t="str">
        <f t="shared" si="88"/>
        <v>15 years, 3 months</v>
      </c>
    </row>
    <row r="836" spans="8:15" x14ac:dyDescent="0.25">
      <c r="H836" s="49">
        <v>793</v>
      </c>
      <c r="I836" s="51">
        <f t="shared" si="84"/>
        <v>15</v>
      </c>
      <c r="J836" s="51" t="str">
        <f t="shared" si="82"/>
        <v xml:space="preserve"> years</v>
      </c>
      <c r="K836" s="51" t="str">
        <f t="shared" si="83"/>
        <v xml:space="preserve">, </v>
      </c>
      <c r="L836" s="51">
        <f t="shared" si="85"/>
        <v>3</v>
      </c>
      <c r="M836" s="51">
        <f t="shared" si="86"/>
        <v>3</v>
      </c>
      <c r="N836" s="51" t="str">
        <f t="shared" si="87"/>
        <v xml:space="preserve"> months</v>
      </c>
      <c r="O836" s="52" t="str">
        <f t="shared" si="88"/>
        <v>15 years, 3 months</v>
      </c>
    </row>
    <row r="837" spans="8:15" x14ac:dyDescent="0.25">
      <c r="H837" s="49">
        <v>794</v>
      </c>
      <c r="I837" s="51">
        <f t="shared" si="84"/>
        <v>15</v>
      </c>
      <c r="J837" s="51" t="str">
        <f t="shared" si="82"/>
        <v xml:space="preserve"> years</v>
      </c>
      <c r="K837" s="51" t="str">
        <f t="shared" si="83"/>
        <v xml:space="preserve">, </v>
      </c>
      <c r="L837" s="51">
        <f t="shared" si="85"/>
        <v>4</v>
      </c>
      <c r="M837" s="51">
        <f t="shared" si="86"/>
        <v>4</v>
      </c>
      <c r="N837" s="51" t="str">
        <f t="shared" si="87"/>
        <v xml:space="preserve"> months</v>
      </c>
      <c r="O837" s="52" t="str">
        <f t="shared" si="88"/>
        <v>15 years, 4 months</v>
      </c>
    </row>
    <row r="838" spans="8:15" x14ac:dyDescent="0.25">
      <c r="H838" s="49">
        <v>795</v>
      </c>
      <c r="I838" s="51">
        <f t="shared" si="84"/>
        <v>15</v>
      </c>
      <c r="J838" s="51" t="str">
        <f t="shared" si="82"/>
        <v xml:space="preserve"> years</v>
      </c>
      <c r="K838" s="51" t="str">
        <f t="shared" si="83"/>
        <v xml:space="preserve">, </v>
      </c>
      <c r="L838" s="51">
        <f t="shared" si="85"/>
        <v>4</v>
      </c>
      <c r="M838" s="51">
        <f t="shared" si="86"/>
        <v>4</v>
      </c>
      <c r="N838" s="51" t="str">
        <f t="shared" si="87"/>
        <v xml:space="preserve"> months</v>
      </c>
      <c r="O838" s="52" t="str">
        <f t="shared" si="88"/>
        <v>15 years, 4 months</v>
      </c>
    </row>
    <row r="839" spans="8:15" x14ac:dyDescent="0.25">
      <c r="H839" s="49">
        <v>796</v>
      </c>
      <c r="I839" s="51">
        <f t="shared" si="84"/>
        <v>15</v>
      </c>
      <c r="J839" s="51" t="str">
        <f t="shared" si="82"/>
        <v xml:space="preserve"> years</v>
      </c>
      <c r="K839" s="51" t="str">
        <f t="shared" si="83"/>
        <v xml:space="preserve">, </v>
      </c>
      <c r="L839" s="51">
        <f t="shared" si="85"/>
        <v>4</v>
      </c>
      <c r="M839" s="51">
        <f t="shared" si="86"/>
        <v>4</v>
      </c>
      <c r="N839" s="51" t="str">
        <f t="shared" si="87"/>
        <v xml:space="preserve"> months</v>
      </c>
      <c r="O839" s="52" t="str">
        <f t="shared" si="88"/>
        <v>15 years, 4 months</v>
      </c>
    </row>
    <row r="840" spans="8:15" x14ac:dyDescent="0.25">
      <c r="H840" s="49">
        <v>797</v>
      </c>
      <c r="I840" s="51">
        <f t="shared" si="84"/>
        <v>15</v>
      </c>
      <c r="J840" s="51" t="str">
        <f t="shared" si="82"/>
        <v xml:space="preserve"> years</v>
      </c>
      <c r="K840" s="51" t="str">
        <f t="shared" si="83"/>
        <v xml:space="preserve">, </v>
      </c>
      <c r="L840" s="51">
        <f t="shared" si="85"/>
        <v>4</v>
      </c>
      <c r="M840" s="51">
        <f t="shared" si="86"/>
        <v>4</v>
      </c>
      <c r="N840" s="51" t="str">
        <f t="shared" si="87"/>
        <v xml:space="preserve"> months</v>
      </c>
      <c r="O840" s="52" t="str">
        <f t="shared" si="88"/>
        <v>15 years, 4 months</v>
      </c>
    </row>
    <row r="841" spans="8:15" x14ac:dyDescent="0.25">
      <c r="H841" s="49">
        <v>798</v>
      </c>
      <c r="I841" s="51">
        <f t="shared" si="84"/>
        <v>15</v>
      </c>
      <c r="J841" s="51" t="str">
        <f t="shared" si="82"/>
        <v xml:space="preserve"> years</v>
      </c>
      <c r="K841" s="51" t="str">
        <f t="shared" si="83"/>
        <v xml:space="preserve">, </v>
      </c>
      <c r="L841" s="51">
        <f t="shared" si="85"/>
        <v>5</v>
      </c>
      <c r="M841" s="51">
        <f t="shared" si="86"/>
        <v>5</v>
      </c>
      <c r="N841" s="51" t="str">
        <f t="shared" si="87"/>
        <v xml:space="preserve"> months</v>
      </c>
      <c r="O841" s="52" t="str">
        <f t="shared" si="88"/>
        <v>15 years, 5 months</v>
      </c>
    </row>
    <row r="842" spans="8:15" x14ac:dyDescent="0.25">
      <c r="H842" s="49">
        <v>799</v>
      </c>
      <c r="I842" s="51">
        <f t="shared" si="84"/>
        <v>15</v>
      </c>
      <c r="J842" s="51" t="str">
        <f t="shared" si="82"/>
        <v xml:space="preserve"> years</v>
      </c>
      <c r="K842" s="51" t="str">
        <f t="shared" si="83"/>
        <v xml:space="preserve">, </v>
      </c>
      <c r="L842" s="51">
        <f t="shared" si="85"/>
        <v>5</v>
      </c>
      <c r="M842" s="51">
        <f t="shared" si="86"/>
        <v>5</v>
      </c>
      <c r="N842" s="51" t="str">
        <f t="shared" si="87"/>
        <v xml:space="preserve"> months</v>
      </c>
      <c r="O842" s="52" t="str">
        <f t="shared" si="88"/>
        <v>15 years, 5 months</v>
      </c>
    </row>
    <row r="843" spans="8:15" x14ac:dyDescent="0.25">
      <c r="H843" s="49">
        <v>800</v>
      </c>
      <c r="I843" s="51">
        <f t="shared" si="84"/>
        <v>15</v>
      </c>
      <c r="J843" s="51" t="str">
        <f t="shared" si="82"/>
        <v xml:space="preserve"> years</v>
      </c>
      <c r="K843" s="51" t="str">
        <f t="shared" si="83"/>
        <v xml:space="preserve">, </v>
      </c>
      <c r="L843" s="51">
        <f t="shared" si="85"/>
        <v>5</v>
      </c>
      <c r="M843" s="51">
        <f t="shared" si="86"/>
        <v>5</v>
      </c>
      <c r="N843" s="51" t="str">
        <f t="shared" si="87"/>
        <v xml:space="preserve"> months</v>
      </c>
      <c r="O843" s="52" t="str">
        <f t="shared" si="88"/>
        <v>15 years, 5 months</v>
      </c>
    </row>
    <row r="844" spans="8:15" x14ac:dyDescent="0.25">
      <c r="H844" s="49">
        <v>801</v>
      </c>
      <c r="I844" s="51">
        <f t="shared" si="84"/>
        <v>15</v>
      </c>
      <c r="J844" s="51" t="str">
        <f t="shared" si="82"/>
        <v xml:space="preserve"> years</v>
      </c>
      <c r="K844" s="51" t="str">
        <f t="shared" si="83"/>
        <v xml:space="preserve">, </v>
      </c>
      <c r="L844" s="51">
        <f t="shared" si="85"/>
        <v>5</v>
      </c>
      <c r="M844" s="51">
        <f t="shared" si="86"/>
        <v>5</v>
      </c>
      <c r="N844" s="51" t="str">
        <f t="shared" si="87"/>
        <v xml:space="preserve"> months</v>
      </c>
      <c r="O844" s="52" t="str">
        <f t="shared" si="88"/>
        <v>15 years, 5 months</v>
      </c>
    </row>
    <row r="845" spans="8:15" x14ac:dyDescent="0.25">
      <c r="H845" s="49">
        <v>802</v>
      </c>
      <c r="I845" s="51">
        <f t="shared" si="84"/>
        <v>15</v>
      </c>
      <c r="J845" s="51" t="str">
        <f t="shared" si="82"/>
        <v xml:space="preserve"> years</v>
      </c>
      <c r="K845" s="51" t="str">
        <f t="shared" si="83"/>
        <v xml:space="preserve">, </v>
      </c>
      <c r="L845" s="51">
        <f t="shared" si="85"/>
        <v>6</v>
      </c>
      <c r="M845" s="51">
        <f t="shared" si="86"/>
        <v>6</v>
      </c>
      <c r="N845" s="51" t="str">
        <f t="shared" si="87"/>
        <v xml:space="preserve"> months</v>
      </c>
      <c r="O845" s="52" t="str">
        <f t="shared" si="88"/>
        <v>15 years, 6 months</v>
      </c>
    </row>
    <row r="846" spans="8:15" x14ac:dyDescent="0.25">
      <c r="H846" s="49">
        <v>803</v>
      </c>
      <c r="I846" s="51">
        <f t="shared" si="84"/>
        <v>15</v>
      </c>
      <c r="J846" s="51" t="str">
        <f t="shared" si="82"/>
        <v xml:space="preserve"> years</v>
      </c>
      <c r="K846" s="51" t="str">
        <f t="shared" si="83"/>
        <v xml:space="preserve">, </v>
      </c>
      <c r="L846" s="51">
        <f t="shared" si="85"/>
        <v>6</v>
      </c>
      <c r="M846" s="51">
        <f t="shared" si="86"/>
        <v>6</v>
      </c>
      <c r="N846" s="51" t="str">
        <f t="shared" si="87"/>
        <v xml:space="preserve"> months</v>
      </c>
      <c r="O846" s="52" t="str">
        <f t="shared" si="88"/>
        <v>15 years, 6 months</v>
      </c>
    </row>
    <row r="847" spans="8:15" x14ac:dyDescent="0.25">
      <c r="H847" s="49">
        <v>804</v>
      </c>
      <c r="I847" s="51">
        <f t="shared" si="84"/>
        <v>15</v>
      </c>
      <c r="J847" s="51" t="str">
        <f t="shared" si="82"/>
        <v xml:space="preserve"> years</v>
      </c>
      <c r="K847" s="51" t="str">
        <f t="shared" si="83"/>
        <v xml:space="preserve">, </v>
      </c>
      <c r="L847" s="51">
        <f t="shared" si="85"/>
        <v>6</v>
      </c>
      <c r="M847" s="51">
        <f t="shared" si="86"/>
        <v>6</v>
      </c>
      <c r="N847" s="51" t="str">
        <f t="shared" si="87"/>
        <v xml:space="preserve"> months</v>
      </c>
      <c r="O847" s="52" t="str">
        <f t="shared" si="88"/>
        <v>15 years, 6 months</v>
      </c>
    </row>
    <row r="848" spans="8:15" x14ac:dyDescent="0.25">
      <c r="H848" s="49">
        <v>805</v>
      </c>
      <c r="I848" s="51">
        <f t="shared" si="84"/>
        <v>15</v>
      </c>
      <c r="J848" s="51" t="str">
        <f t="shared" si="82"/>
        <v xml:space="preserve"> years</v>
      </c>
      <c r="K848" s="51" t="str">
        <f t="shared" si="83"/>
        <v xml:space="preserve">, </v>
      </c>
      <c r="L848" s="51">
        <f t="shared" si="85"/>
        <v>6</v>
      </c>
      <c r="M848" s="51">
        <f t="shared" si="86"/>
        <v>6</v>
      </c>
      <c r="N848" s="51" t="str">
        <f t="shared" si="87"/>
        <v xml:space="preserve"> months</v>
      </c>
      <c r="O848" s="52" t="str">
        <f t="shared" si="88"/>
        <v>15 years, 6 months</v>
      </c>
    </row>
    <row r="849" spans="8:15" x14ac:dyDescent="0.25">
      <c r="H849" s="49">
        <v>806</v>
      </c>
      <c r="I849" s="51">
        <f t="shared" si="84"/>
        <v>15</v>
      </c>
      <c r="J849" s="51" t="str">
        <f t="shared" si="82"/>
        <v xml:space="preserve"> years</v>
      </c>
      <c r="K849" s="51" t="str">
        <f t="shared" si="83"/>
        <v xml:space="preserve">, </v>
      </c>
      <c r="L849" s="51">
        <f t="shared" si="85"/>
        <v>6</v>
      </c>
      <c r="M849" s="51">
        <f t="shared" si="86"/>
        <v>6</v>
      </c>
      <c r="N849" s="51" t="str">
        <f t="shared" si="87"/>
        <v xml:space="preserve"> months</v>
      </c>
      <c r="O849" s="52" t="str">
        <f t="shared" si="88"/>
        <v>15 years, 6 months</v>
      </c>
    </row>
    <row r="850" spans="8:15" x14ac:dyDescent="0.25">
      <c r="H850" s="49">
        <v>807</v>
      </c>
      <c r="I850" s="51">
        <f t="shared" si="84"/>
        <v>15</v>
      </c>
      <c r="J850" s="51" t="str">
        <f t="shared" si="82"/>
        <v xml:space="preserve"> years</v>
      </c>
      <c r="K850" s="51" t="str">
        <f t="shared" si="83"/>
        <v xml:space="preserve">, </v>
      </c>
      <c r="L850" s="51">
        <f t="shared" si="85"/>
        <v>7</v>
      </c>
      <c r="M850" s="51">
        <f t="shared" si="86"/>
        <v>7</v>
      </c>
      <c r="N850" s="51" t="str">
        <f t="shared" si="87"/>
        <v xml:space="preserve"> months</v>
      </c>
      <c r="O850" s="52" t="str">
        <f t="shared" si="88"/>
        <v>15 years, 7 months</v>
      </c>
    </row>
    <row r="851" spans="8:15" x14ac:dyDescent="0.25">
      <c r="H851" s="49">
        <v>808</v>
      </c>
      <c r="I851" s="51">
        <f t="shared" si="84"/>
        <v>15</v>
      </c>
      <c r="J851" s="51" t="str">
        <f t="shared" si="82"/>
        <v xml:space="preserve"> years</v>
      </c>
      <c r="K851" s="51" t="str">
        <f t="shared" si="83"/>
        <v xml:space="preserve">, </v>
      </c>
      <c r="L851" s="51">
        <f t="shared" si="85"/>
        <v>7</v>
      </c>
      <c r="M851" s="51">
        <f t="shared" si="86"/>
        <v>7</v>
      </c>
      <c r="N851" s="51" t="str">
        <f t="shared" si="87"/>
        <v xml:space="preserve"> months</v>
      </c>
      <c r="O851" s="52" t="str">
        <f t="shared" si="88"/>
        <v>15 years, 7 months</v>
      </c>
    </row>
    <row r="852" spans="8:15" x14ac:dyDescent="0.25">
      <c r="H852" s="49">
        <v>809</v>
      </c>
      <c r="I852" s="51">
        <f t="shared" si="84"/>
        <v>15</v>
      </c>
      <c r="J852" s="51" t="str">
        <f t="shared" si="82"/>
        <v xml:space="preserve"> years</v>
      </c>
      <c r="K852" s="51" t="str">
        <f t="shared" si="83"/>
        <v xml:space="preserve">, </v>
      </c>
      <c r="L852" s="51">
        <f t="shared" si="85"/>
        <v>7</v>
      </c>
      <c r="M852" s="51">
        <f t="shared" si="86"/>
        <v>7</v>
      </c>
      <c r="N852" s="51" t="str">
        <f t="shared" si="87"/>
        <v xml:space="preserve"> months</v>
      </c>
      <c r="O852" s="52" t="str">
        <f t="shared" si="88"/>
        <v>15 years, 7 months</v>
      </c>
    </row>
    <row r="853" spans="8:15" x14ac:dyDescent="0.25">
      <c r="H853" s="49">
        <v>810</v>
      </c>
      <c r="I853" s="51">
        <f t="shared" si="84"/>
        <v>15</v>
      </c>
      <c r="J853" s="51" t="str">
        <f t="shared" si="82"/>
        <v xml:space="preserve"> years</v>
      </c>
      <c r="K853" s="51" t="str">
        <f t="shared" si="83"/>
        <v xml:space="preserve">, </v>
      </c>
      <c r="L853" s="51">
        <f t="shared" si="85"/>
        <v>7</v>
      </c>
      <c r="M853" s="51">
        <f t="shared" si="86"/>
        <v>7</v>
      </c>
      <c r="N853" s="51" t="str">
        <f t="shared" si="87"/>
        <v xml:space="preserve"> months</v>
      </c>
      <c r="O853" s="52" t="str">
        <f t="shared" si="88"/>
        <v>15 years, 7 months</v>
      </c>
    </row>
    <row r="854" spans="8:15" x14ac:dyDescent="0.25">
      <c r="H854" s="49">
        <v>811</v>
      </c>
      <c r="I854" s="51">
        <f t="shared" si="84"/>
        <v>15</v>
      </c>
      <c r="J854" s="51" t="str">
        <f t="shared" si="82"/>
        <v xml:space="preserve"> years</v>
      </c>
      <c r="K854" s="51" t="str">
        <f t="shared" si="83"/>
        <v xml:space="preserve">, </v>
      </c>
      <c r="L854" s="51">
        <f t="shared" si="85"/>
        <v>8</v>
      </c>
      <c r="M854" s="51">
        <f t="shared" si="86"/>
        <v>8</v>
      </c>
      <c r="N854" s="51" t="str">
        <f t="shared" si="87"/>
        <v xml:space="preserve"> months</v>
      </c>
      <c r="O854" s="52" t="str">
        <f t="shared" si="88"/>
        <v>15 years, 8 months</v>
      </c>
    </row>
    <row r="855" spans="8:15" x14ac:dyDescent="0.25">
      <c r="H855" s="49">
        <v>812</v>
      </c>
      <c r="I855" s="51">
        <f t="shared" si="84"/>
        <v>15</v>
      </c>
      <c r="J855" s="51" t="str">
        <f t="shared" si="82"/>
        <v xml:space="preserve"> years</v>
      </c>
      <c r="K855" s="51" t="str">
        <f t="shared" si="83"/>
        <v xml:space="preserve">, </v>
      </c>
      <c r="L855" s="51">
        <f t="shared" si="85"/>
        <v>8</v>
      </c>
      <c r="M855" s="51">
        <f t="shared" si="86"/>
        <v>8</v>
      </c>
      <c r="N855" s="51" t="str">
        <f t="shared" si="87"/>
        <v xml:space="preserve"> months</v>
      </c>
      <c r="O855" s="52" t="str">
        <f t="shared" si="88"/>
        <v>15 years, 8 months</v>
      </c>
    </row>
    <row r="856" spans="8:15" x14ac:dyDescent="0.25">
      <c r="H856" s="49">
        <v>813</v>
      </c>
      <c r="I856" s="51">
        <f t="shared" si="84"/>
        <v>15</v>
      </c>
      <c r="J856" s="51" t="str">
        <f t="shared" si="82"/>
        <v xml:space="preserve"> years</v>
      </c>
      <c r="K856" s="51" t="str">
        <f t="shared" si="83"/>
        <v xml:space="preserve">, </v>
      </c>
      <c r="L856" s="51">
        <f t="shared" si="85"/>
        <v>8</v>
      </c>
      <c r="M856" s="51">
        <f t="shared" si="86"/>
        <v>8</v>
      </c>
      <c r="N856" s="51" t="str">
        <f t="shared" si="87"/>
        <v xml:space="preserve"> months</v>
      </c>
      <c r="O856" s="52" t="str">
        <f t="shared" si="88"/>
        <v>15 years, 8 months</v>
      </c>
    </row>
    <row r="857" spans="8:15" x14ac:dyDescent="0.25">
      <c r="H857" s="49">
        <v>814</v>
      </c>
      <c r="I857" s="51">
        <f t="shared" si="84"/>
        <v>15</v>
      </c>
      <c r="J857" s="51" t="str">
        <f t="shared" si="82"/>
        <v xml:space="preserve"> years</v>
      </c>
      <c r="K857" s="51" t="str">
        <f t="shared" si="83"/>
        <v xml:space="preserve">, </v>
      </c>
      <c r="L857" s="51">
        <f t="shared" si="85"/>
        <v>8</v>
      </c>
      <c r="M857" s="51">
        <f t="shared" si="86"/>
        <v>8</v>
      </c>
      <c r="N857" s="51" t="str">
        <f t="shared" si="87"/>
        <v xml:space="preserve"> months</v>
      </c>
      <c r="O857" s="52" t="str">
        <f t="shared" si="88"/>
        <v>15 years, 8 months</v>
      </c>
    </row>
    <row r="858" spans="8:15" x14ac:dyDescent="0.25">
      <c r="H858" s="49">
        <v>815</v>
      </c>
      <c r="I858" s="51">
        <f t="shared" si="84"/>
        <v>15</v>
      </c>
      <c r="J858" s="51" t="str">
        <f t="shared" si="82"/>
        <v xml:space="preserve"> years</v>
      </c>
      <c r="K858" s="51" t="str">
        <f t="shared" si="83"/>
        <v xml:space="preserve">, </v>
      </c>
      <c r="L858" s="51">
        <f t="shared" si="85"/>
        <v>9</v>
      </c>
      <c r="M858" s="51">
        <f t="shared" si="86"/>
        <v>9</v>
      </c>
      <c r="N858" s="51" t="str">
        <f t="shared" si="87"/>
        <v xml:space="preserve"> months</v>
      </c>
      <c r="O858" s="52" t="str">
        <f t="shared" si="88"/>
        <v>15 years, 9 months</v>
      </c>
    </row>
    <row r="859" spans="8:15" x14ac:dyDescent="0.25">
      <c r="H859" s="49">
        <v>816</v>
      </c>
      <c r="I859" s="51">
        <f t="shared" si="84"/>
        <v>15</v>
      </c>
      <c r="J859" s="51" t="str">
        <f t="shared" si="82"/>
        <v xml:space="preserve"> years</v>
      </c>
      <c r="K859" s="51" t="str">
        <f t="shared" si="83"/>
        <v xml:space="preserve">, </v>
      </c>
      <c r="L859" s="51">
        <f t="shared" si="85"/>
        <v>9</v>
      </c>
      <c r="M859" s="51">
        <f t="shared" si="86"/>
        <v>9</v>
      </c>
      <c r="N859" s="51" t="str">
        <f t="shared" si="87"/>
        <v xml:space="preserve"> months</v>
      </c>
      <c r="O859" s="52" t="str">
        <f t="shared" si="88"/>
        <v>15 years, 9 months</v>
      </c>
    </row>
    <row r="860" spans="8:15" x14ac:dyDescent="0.25">
      <c r="H860" s="49">
        <v>817</v>
      </c>
      <c r="I860" s="51">
        <f t="shared" si="84"/>
        <v>15</v>
      </c>
      <c r="J860" s="51" t="str">
        <f t="shared" ref="J860:J923" si="89">IF(I860=1," year"," years")</f>
        <v xml:space="preserve"> years</v>
      </c>
      <c r="K860" s="51" t="str">
        <f t="shared" ref="K860:K923" si="90">IF(OR(L860=12,L860=0),"",", ")</f>
        <v xml:space="preserve">, </v>
      </c>
      <c r="L860" s="51">
        <f t="shared" si="85"/>
        <v>9</v>
      </c>
      <c r="M860" s="51">
        <f t="shared" si="86"/>
        <v>9</v>
      </c>
      <c r="N860" s="51" t="str">
        <f t="shared" si="87"/>
        <v xml:space="preserve"> months</v>
      </c>
      <c r="O860" s="52" t="str">
        <f t="shared" si="88"/>
        <v>15 years, 9 months</v>
      </c>
    </row>
    <row r="861" spans="8:15" x14ac:dyDescent="0.25">
      <c r="H861" s="49">
        <v>818</v>
      </c>
      <c r="I861" s="51">
        <f t="shared" si="84"/>
        <v>15</v>
      </c>
      <c r="J861" s="51" t="str">
        <f t="shared" si="89"/>
        <v xml:space="preserve"> years</v>
      </c>
      <c r="K861" s="51" t="str">
        <f t="shared" si="90"/>
        <v xml:space="preserve">, </v>
      </c>
      <c r="L861" s="51">
        <f t="shared" si="85"/>
        <v>9</v>
      </c>
      <c r="M861" s="51">
        <f t="shared" si="86"/>
        <v>9</v>
      </c>
      <c r="N861" s="51" t="str">
        <f t="shared" si="87"/>
        <v xml:space="preserve"> months</v>
      </c>
      <c r="O861" s="52" t="str">
        <f t="shared" si="88"/>
        <v>15 years, 9 months</v>
      </c>
    </row>
    <row r="862" spans="8:15" x14ac:dyDescent="0.25">
      <c r="H862" s="49">
        <v>819</v>
      </c>
      <c r="I862" s="51">
        <f t="shared" si="84"/>
        <v>15</v>
      </c>
      <c r="J862" s="51" t="str">
        <f t="shared" si="89"/>
        <v xml:space="preserve"> years</v>
      </c>
      <c r="K862" s="51" t="str">
        <f t="shared" si="90"/>
        <v xml:space="preserve">, </v>
      </c>
      <c r="L862" s="51">
        <f t="shared" si="85"/>
        <v>9</v>
      </c>
      <c r="M862" s="51">
        <f t="shared" si="86"/>
        <v>9</v>
      </c>
      <c r="N862" s="51" t="str">
        <f t="shared" si="87"/>
        <v xml:space="preserve"> months</v>
      </c>
      <c r="O862" s="52" t="str">
        <f t="shared" si="88"/>
        <v>15 years, 9 months</v>
      </c>
    </row>
    <row r="863" spans="8:15" x14ac:dyDescent="0.25">
      <c r="H863" s="49">
        <v>820</v>
      </c>
      <c r="I863" s="51">
        <f t="shared" si="84"/>
        <v>15</v>
      </c>
      <c r="J863" s="51" t="str">
        <f t="shared" si="89"/>
        <v xml:space="preserve"> years</v>
      </c>
      <c r="K863" s="51" t="str">
        <f t="shared" si="90"/>
        <v xml:space="preserve">, </v>
      </c>
      <c r="L863" s="51">
        <f t="shared" si="85"/>
        <v>10</v>
      </c>
      <c r="M863" s="51">
        <f t="shared" si="86"/>
        <v>10</v>
      </c>
      <c r="N863" s="51" t="str">
        <f t="shared" si="87"/>
        <v xml:space="preserve"> months</v>
      </c>
      <c r="O863" s="52" t="str">
        <f t="shared" si="88"/>
        <v>15 years, 10 months</v>
      </c>
    </row>
    <row r="864" spans="8:15" x14ac:dyDescent="0.25">
      <c r="H864" s="49">
        <v>821</v>
      </c>
      <c r="I864" s="51">
        <f t="shared" ref="I864:I927" si="91">IF(INT(H864/52)=0,"",INT(H864/52))+IF(L864=12,1,0)</f>
        <v>15</v>
      </c>
      <c r="J864" s="51" t="str">
        <f t="shared" si="89"/>
        <v xml:space="preserve"> years</v>
      </c>
      <c r="K864" s="51" t="str">
        <f t="shared" si="90"/>
        <v xml:space="preserve">, </v>
      </c>
      <c r="L864" s="51">
        <f t="shared" si="85"/>
        <v>10</v>
      </c>
      <c r="M864" s="51">
        <f t="shared" si="86"/>
        <v>10</v>
      </c>
      <c r="N864" s="51" t="str">
        <f t="shared" si="87"/>
        <v xml:space="preserve"> months</v>
      </c>
      <c r="O864" s="52" t="str">
        <f t="shared" si="88"/>
        <v>15 years, 10 months</v>
      </c>
    </row>
    <row r="865" spans="8:15" x14ac:dyDescent="0.25">
      <c r="H865" s="49">
        <v>822</v>
      </c>
      <c r="I865" s="51">
        <f t="shared" si="91"/>
        <v>15</v>
      </c>
      <c r="J865" s="51" t="str">
        <f t="shared" si="89"/>
        <v xml:space="preserve"> years</v>
      </c>
      <c r="K865" s="51" t="str">
        <f t="shared" si="90"/>
        <v xml:space="preserve">, </v>
      </c>
      <c r="L865" s="51">
        <f t="shared" si="85"/>
        <v>10</v>
      </c>
      <c r="M865" s="51">
        <f t="shared" si="86"/>
        <v>10</v>
      </c>
      <c r="N865" s="51" t="str">
        <f t="shared" si="87"/>
        <v xml:space="preserve"> months</v>
      </c>
      <c r="O865" s="52" t="str">
        <f t="shared" si="88"/>
        <v>15 years, 10 months</v>
      </c>
    </row>
    <row r="866" spans="8:15" x14ac:dyDescent="0.25">
      <c r="H866" s="49">
        <v>823</v>
      </c>
      <c r="I866" s="51">
        <f t="shared" si="91"/>
        <v>15</v>
      </c>
      <c r="J866" s="51" t="str">
        <f t="shared" si="89"/>
        <v xml:space="preserve"> years</v>
      </c>
      <c r="K866" s="51" t="str">
        <f t="shared" si="90"/>
        <v xml:space="preserve">, </v>
      </c>
      <c r="L866" s="51">
        <f t="shared" si="85"/>
        <v>10</v>
      </c>
      <c r="M866" s="51">
        <f t="shared" si="86"/>
        <v>10</v>
      </c>
      <c r="N866" s="51" t="str">
        <f t="shared" si="87"/>
        <v xml:space="preserve"> months</v>
      </c>
      <c r="O866" s="52" t="str">
        <f t="shared" si="88"/>
        <v>15 years, 10 months</v>
      </c>
    </row>
    <row r="867" spans="8:15" x14ac:dyDescent="0.25">
      <c r="H867" s="49">
        <v>824</v>
      </c>
      <c r="I867" s="51">
        <f t="shared" si="91"/>
        <v>15</v>
      </c>
      <c r="J867" s="51" t="str">
        <f t="shared" si="89"/>
        <v xml:space="preserve"> years</v>
      </c>
      <c r="K867" s="51" t="str">
        <f t="shared" si="90"/>
        <v xml:space="preserve">, </v>
      </c>
      <c r="L867" s="51">
        <f t="shared" si="85"/>
        <v>11</v>
      </c>
      <c r="M867" s="51">
        <f t="shared" si="86"/>
        <v>11</v>
      </c>
      <c r="N867" s="51" t="str">
        <f t="shared" si="87"/>
        <v xml:space="preserve"> months</v>
      </c>
      <c r="O867" s="52" t="str">
        <f t="shared" si="88"/>
        <v>15 years, 11 months</v>
      </c>
    </row>
    <row r="868" spans="8:15" x14ac:dyDescent="0.25">
      <c r="H868" s="49">
        <v>825</v>
      </c>
      <c r="I868" s="51">
        <f t="shared" si="91"/>
        <v>15</v>
      </c>
      <c r="J868" s="51" t="str">
        <f t="shared" si="89"/>
        <v xml:space="preserve"> years</v>
      </c>
      <c r="K868" s="51" t="str">
        <f t="shared" si="90"/>
        <v xml:space="preserve">, </v>
      </c>
      <c r="L868" s="51">
        <f t="shared" si="85"/>
        <v>11</v>
      </c>
      <c r="M868" s="51">
        <f t="shared" si="86"/>
        <v>11</v>
      </c>
      <c r="N868" s="51" t="str">
        <f t="shared" si="87"/>
        <v xml:space="preserve"> months</v>
      </c>
      <c r="O868" s="52" t="str">
        <f t="shared" si="88"/>
        <v>15 years, 11 months</v>
      </c>
    </row>
    <row r="869" spans="8:15" x14ac:dyDescent="0.25">
      <c r="H869" s="49">
        <v>826</v>
      </c>
      <c r="I869" s="51">
        <f t="shared" si="91"/>
        <v>15</v>
      </c>
      <c r="J869" s="51" t="str">
        <f t="shared" si="89"/>
        <v xml:space="preserve"> years</v>
      </c>
      <c r="K869" s="51" t="str">
        <f t="shared" si="90"/>
        <v xml:space="preserve">, </v>
      </c>
      <c r="L869" s="51">
        <f t="shared" si="85"/>
        <v>11</v>
      </c>
      <c r="M869" s="51">
        <f t="shared" si="86"/>
        <v>11</v>
      </c>
      <c r="N869" s="51" t="str">
        <f t="shared" si="87"/>
        <v xml:space="preserve"> months</v>
      </c>
      <c r="O869" s="52" t="str">
        <f t="shared" si="88"/>
        <v>15 years, 11 months</v>
      </c>
    </row>
    <row r="870" spans="8:15" x14ac:dyDescent="0.25">
      <c r="H870" s="49">
        <v>827</v>
      </c>
      <c r="I870" s="51">
        <f t="shared" si="91"/>
        <v>15</v>
      </c>
      <c r="J870" s="51" t="str">
        <f t="shared" si="89"/>
        <v xml:space="preserve"> years</v>
      </c>
      <c r="K870" s="51" t="str">
        <f t="shared" si="90"/>
        <v xml:space="preserve">, </v>
      </c>
      <c r="L870" s="51">
        <f t="shared" si="85"/>
        <v>11</v>
      </c>
      <c r="M870" s="51">
        <f t="shared" si="86"/>
        <v>11</v>
      </c>
      <c r="N870" s="51" t="str">
        <f t="shared" si="87"/>
        <v xml:space="preserve"> months</v>
      </c>
      <c r="O870" s="52" t="str">
        <f t="shared" si="88"/>
        <v>15 years, 11 months</v>
      </c>
    </row>
    <row r="871" spans="8:15" x14ac:dyDescent="0.25">
      <c r="H871" s="49">
        <v>828</v>
      </c>
      <c r="I871" s="51">
        <f t="shared" si="91"/>
        <v>16</v>
      </c>
      <c r="J871" s="51" t="str">
        <f t="shared" si="89"/>
        <v xml:space="preserve"> years</v>
      </c>
      <c r="K871" s="51" t="str">
        <f t="shared" si="90"/>
        <v/>
      </c>
      <c r="L871" s="51">
        <f t="shared" si="85"/>
        <v>12</v>
      </c>
      <c r="M871" s="51" t="str">
        <f t="shared" si="86"/>
        <v/>
      </c>
      <c r="N871" s="51" t="str">
        <f t="shared" si="87"/>
        <v/>
      </c>
      <c r="O871" s="52" t="str">
        <f t="shared" si="88"/>
        <v>16 years</v>
      </c>
    </row>
    <row r="872" spans="8:15" x14ac:dyDescent="0.25">
      <c r="H872" s="49">
        <v>829</v>
      </c>
      <c r="I872" s="51">
        <f t="shared" si="91"/>
        <v>16</v>
      </c>
      <c r="J872" s="51" t="str">
        <f t="shared" si="89"/>
        <v xml:space="preserve"> years</v>
      </c>
      <c r="K872" s="51" t="str">
        <f t="shared" si="90"/>
        <v/>
      </c>
      <c r="L872" s="51">
        <f t="shared" si="85"/>
        <v>12</v>
      </c>
      <c r="M872" s="51" t="str">
        <f t="shared" si="86"/>
        <v/>
      </c>
      <c r="N872" s="51" t="str">
        <f t="shared" si="87"/>
        <v/>
      </c>
      <c r="O872" s="52" t="str">
        <f t="shared" si="88"/>
        <v>16 years</v>
      </c>
    </row>
    <row r="873" spans="8:15" x14ac:dyDescent="0.25">
      <c r="H873" s="49">
        <v>830</v>
      </c>
      <c r="I873" s="51">
        <f t="shared" si="91"/>
        <v>16</v>
      </c>
      <c r="J873" s="51" t="str">
        <f t="shared" si="89"/>
        <v xml:space="preserve"> years</v>
      </c>
      <c r="K873" s="51" t="str">
        <f t="shared" si="90"/>
        <v/>
      </c>
      <c r="L873" s="51">
        <f t="shared" si="85"/>
        <v>12</v>
      </c>
      <c r="M873" s="51" t="str">
        <f t="shared" si="86"/>
        <v/>
      </c>
      <c r="N873" s="51" t="str">
        <f t="shared" si="87"/>
        <v/>
      </c>
      <c r="O873" s="52" t="str">
        <f t="shared" si="88"/>
        <v>16 years</v>
      </c>
    </row>
    <row r="874" spans="8:15" x14ac:dyDescent="0.25">
      <c r="H874" s="49">
        <v>831</v>
      </c>
      <c r="I874" s="51">
        <f t="shared" si="91"/>
        <v>16</v>
      </c>
      <c r="J874" s="51" t="str">
        <f t="shared" si="89"/>
        <v xml:space="preserve"> years</v>
      </c>
      <c r="K874" s="51" t="str">
        <f t="shared" si="90"/>
        <v/>
      </c>
      <c r="L874" s="51">
        <f t="shared" si="85"/>
        <v>12</v>
      </c>
      <c r="M874" s="51" t="str">
        <f t="shared" si="86"/>
        <v/>
      </c>
      <c r="N874" s="51" t="str">
        <f t="shared" si="87"/>
        <v/>
      </c>
      <c r="O874" s="52" t="str">
        <f t="shared" si="88"/>
        <v>16 years</v>
      </c>
    </row>
    <row r="875" spans="8:15" x14ac:dyDescent="0.25">
      <c r="H875" s="49">
        <v>832</v>
      </c>
      <c r="I875" s="51">
        <f t="shared" si="91"/>
        <v>16</v>
      </c>
      <c r="J875" s="51" t="str">
        <f t="shared" si="89"/>
        <v xml:space="preserve"> years</v>
      </c>
      <c r="K875" s="51" t="str">
        <f t="shared" si="90"/>
        <v/>
      </c>
      <c r="L875" s="51">
        <f t="shared" si="85"/>
        <v>0</v>
      </c>
      <c r="M875" s="51" t="str">
        <f t="shared" si="86"/>
        <v/>
      </c>
      <c r="N875" s="51" t="str">
        <f t="shared" si="87"/>
        <v/>
      </c>
      <c r="O875" s="52" t="str">
        <f t="shared" si="88"/>
        <v>16 years</v>
      </c>
    </row>
    <row r="876" spans="8:15" x14ac:dyDescent="0.25">
      <c r="H876" s="49">
        <v>833</v>
      </c>
      <c r="I876" s="51">
        <f t="shared" si="91"/>
        <v>16</v>
      </c>
      <c r="J876" s="51" t="str">
        <f t="shared" si="89"/>
        <v xml:space="preserve"> years</v>
      </c>
      <c r="K876" s="51" t="str">
        <f t="shared" si="90"/>
        <v xml:space="preserve">, </v>
      </c>
      <c r="L876" s="51">
        <f t="shared" si="85"/>
        <v>1</v>
      </c>
      <c r="M876" s="51">
        <f t="shared" si="86"/>
        <v>1</v>
      </c>
      <c r="N876" s="51" t="str">
        <f t="shared" si="87"/>
        <v xml:space="preserve"> month</v>
      </c>
      <c r="O876" s="52" t="str">
        <f t="shared" si="88"/>
        <v>16 years, 1 month</v>
      </c>
    </row>
    <row r="877" spans="8:15" x14ac:dyDescent="0.25">
      <c r="H877" s="49">
        <v>834</v>
      </c>
      <c r="I877" s="51">
        <f t="shared" si="91"/>
        <v>16</v>
      </c>
      <c r="J877" s="51" t="str">
        <f t="shared" si="89"/>
        <v xml:space="preserve"> years</v>
      </c>
      <c r="K877" s="51" t="str">
        <f t="shared" si="90"/>
        <v xml:space="preserve">, </v>
      </c>
      <c r="L877" s="51">
        <f t="shared" ref="L877:L940" si="92">IF((H877/52*12-INT(H877/52*12))=0,(H877/52-INT(H877/52))*12,INT((H877/52-INT(H877/52))*12)+1)</f>
        <v>1</v>
      </c>
      <c r="M877" s="51">
        <f t="shared" ref="M877:M940" si="93">IF(OR(L877=0,L877=12),"",L877)</f>
        <v>1</v>
      </c>
      <c r="N877" s="51" t="str">
        <f t="shared" ref="N877:N940" si="94">IF(L877=1," month",IF(OR(L877=0,L877=12),""," months"))</f>
        <v xml:space="preserve"> month</v>
      </c>
      <c r="O877" s="52" t="str">
        <f t="shared" ref="O877:O940" si="95">CONCATENATE(I877&amp;J877&amp;K877&amp;M877&amp;N877)</f>
        <v>16 years, 1 month</v>
      </c>
    </row>
    <row r="878" spans="8:15" x14ac:dyDescent="0.25">
      <c r="H878" s="49">
        <v>835</v>
      </c>
      <c r="I878" s="51">
        <f t="shared" si="91"/>
        <v>16</v>
      </c>
      <c r="J878" s="51" t="str">
        <f t="shared" si="89"/>
        <v xml:space="preserve"> years</v>
      </c>
      <c r="K878" s="51" t="str">
        <f t="shared" si="90"/>
        <v xml:space="preserve">, </v>
      </c>
      <c r="L878" s="51">
        <f t="shared" si="92"/>
        <v>1</v>
      </c>
      <c r="M878" s="51">
        <f t="shared" si="93"/>
        <v>1</v>
      </c>
      <c r="N878" s="51" t="str">
        <f t="shared" si="94"/>
        <v xml:space="preserve"> month</v>
      </c>
      <c r="O878" s="52" t="str">
        <f t="shared" si="95"/>
        <v>16 years, 1 month</v>
      </c>
    </row>
    <row r="879" spans="8:15" x14ac:dyDescent="0.25">
      <c r="H879" s="49">
        <v>836</v>
      </c>
      <c r="I879" s="51">
        <f t="shared" si="91"/>
        <v>16</v>
      </c>
      <c r="J879" s="51" t="str">
        <f t="shared" si="89"/>
        <v xml:space="preserve"> years</v>
      </c>
      <c r="K879" s="51" t="str">
        <f t="shared" si="90"/>
        <v xml:space="preserve">, </v>
      </c>
      <c r="L879" s="51">
        <f t="shared" si="92"/>
        <v>1</v>
      </c>
      <c r="M879" s="51">
        <f t="shared" si="93"/>
        <v>1</v>
      </c>
      <c r="N879" s="51" t="str">
        <f t="shared" si="94"/>
        <v xml:space="preserve"> month</v>
      </c>
      <c r="O879" s="52" t="str">
        <f t="shared" si="95"/>
        <v>16 years, 1 month</v>
      </c>
    </row>
    <row r="880" spans="8:15" x14ac:dyDescent="0.25">
      <c r="H880" s="49">
        <v>837</v>
      </c>
      <c r="I880" s="51">
        <f t="shared" si="91"/>
        <v>16</v>
      </c>
      <c r="J880" s="51" t="str">
        <f t="shared" si="89"/>
        <v xml:space="preserve"> years</v>
      </c>
      <c r="K880" s="51" t="str">
        <f t="shared" si="90"/>
        <v xml:space="preserve">, </v>
      </c>
      <c r="L880" s="51">
        <f t="shared" si="92"/>
        <v>2</v>
      </c>
      <c r="M880" s="51">
        <f t="shared" si="93"/>
        <v>2</v>
      </c>
      <c r="N880" s="51" t="str">
        <f t="shared" si="94"/>
        <v xml:space="preserve"> months</v>
      </c>
      <c r="O880" s="52" t="str">
        <f t="shared" si="95"/>
        <v>16 years, 2 months</v>
      </c>
    </row>
    <row r="881" spans="8:15" x14ac:dyDescent="0.25">
      <c r="H881" s="49">
        <v>838</v>
      </c>
      <c r="I881" s="51">
        <f t="shared" si="91"/>
        <v>16</v>
      </c>
      <c r="J881" s="51" t="str">
        <f t="shared" si="89"/>
        <v xml:space="preserve"> years</v>
      </c>
      <c r="K881" s="51" t="str">
        <f t="shared" si="90"/>
        <v xml:space="preserve">, </v>
      </c>
      <c r="L881" s="51">
        <f t="shared" si="92"/>
        <v>2</v>
      </c>
      <c r="M881" s="51">
        <f t="shared" si="93"/>
        <v>2</v>
      </c>
      <c r="N881" s="51" t="str">
        <f t="shared" si="94"/>
        <v xml:space="preserve"> months</v>
      </c>
      <c r="O881" s="52" t="str">
        <f t="shared" si="95"/>
        <v>16 years, 2 months</v>
      </c>
    </row>
    <row r="882" spans="8:15" x14ac:dyDescent="0.25">
      <c r="H882" s="49">
        <v>839</v>
      </c>
      <c r="I882" s="51">
        <f t="shared" si="91"/>
        <v>16</v>
      </c>
      <c r="J882" s="51" t="str">
        <f t="shared" si="89"/>
        <v xml:space="preserve"> years</v>
      </c>
      <c r="K882" s="51" t="str">
        <f t="shared" si="90"/>
        <v xml:space="preserve">, </v>
      </c>
      <c r="L882" s="51">
        <f t="shared" si="92"/>
        <v>2</v>
      </c>
      <c r="M882" s="51">
        <f t="shared" si="93"/>
        <v>2</v>
      </c>
      <c r="N882" s="51" t="str">
        <f t="shared" si="94"/>
        <v xml:space="preserve"> months</v>
      </c>
      <c r="O882" s="52" t="str">
        <f t="shared" si="95"/>
        <v>16 years, 2 months</v>
      </c>
    </row>
    <row r="883" spans="8:15" x14ac:dyDescent="0.25">
      <c r="H883" s="49">
        <v>840</v>
      </c>
      <c r="I883" s="51">
        <f t="shared" si="91"/>
        <v>16</v>
      </c>
      <c r="J883" s="51" t="str">
        <f t="shared" si="89"/>
        <v xml:space="preserve"> years</v>
      </c>
      <c r="K883" s="51" t="str">
        <f t="shared" si="90"/>
        <v xml:space="preserve">, </v>
      </c>
      <c r="L883" s="51">
        <f t="shared" si="92"/>
        <v>2</v>
      </c>
      <c r="M883" s="51">
        <f t="shared" si="93"/>
        <v>2</v>
      </c>
      <c r="N883" s="51" t="str">
        <f t="shared" si="94"/>
        <v xml:space="preserve"> months</v>
      </c>
      <c r="O883" s="52" t="str">
        <f t="shared" si="95"/>
        <v>16 years, 2 months</v>
      </c>
    </row>
    <row r="884" spans="8:15" x14ac:dyDescent="0.25">
      <c r="H884" s="49">
        <v>841</v>
      </c>
      <c r="I884" s="51">
        <f t="shared" si="91"/>
        <v>16</v>
      </c>
      <c r="J884" s="51" t="str">
        <f t="shared" si="89"/>
        <v xml:space="preserve"> years</v>
      </c>
      <c r="K884" s="51" t="str">
        <f t="shared" si="90"/>
        <v xml:space="preserve">, </v>
      </c>
      <c r="L884" s="51">
        <f t="shared" si="92"/>
        <v>3</v>
      </c>
      <c r="M884" s="51">
        <f t="shared" si="93"/>
        <v>3</v>
      </c>
      <c r="N884" s="51" t="str">
        <f t="shared" si="94"/>
        <v xml:space="preserve"> months</v>
      </c>
      <c r="O884" s="52" t="str">
        <f t="shared" si="95"/>
        <v>16 years, 3 months</v>
      </c>
    </row>
    <row r="885" spans="8:15" x14ac:dyDescent="0.25">
      <c r="H885" s="49">
        <v>842</v>
      </c>
      <c r="I885" s="51">
        <f t="shared" si="91"/>
        <v>16</v>
      </c>
      <c r="J885" s="51" t="str">
        <f t="shared" si="89"/>
        <v xml:space="preserve"> years</v>
      </c>
      <c r="K885" s="51" t="str">
        <f t="shared" si="90"/>
        <v xml:space="preserve">, </v>
      </c>
      <c r="L885" s="51">
        <f t="shared" si="92"/>
        <v>3</v>
      </c>
      <c r="M885" s="51">
        <f t="shared" si="93"/>
        <v>3</v>
      </c>
      <c r="N885" s="51" t="str">
        <f t="shared" si="94"/>
        <v xml:space="preserve"> months</v>
      </c>
      <c r="O885" s="52" t="str">
        <f t="shared" si="95"/>
        <v>16 years, 3 months</v>
      </c>
    </row>
    <row r="886" spans="8:15" x14ac:dyDescent="0.25">
      <c r="H886" s="49">
        <v>843</v>
      </c>
      <c r="I886" s="51">
        <f t="shared" si="91"/>
        <v>16</v>
      </c>
      <c r="J886" s="51" t="str">
        <f t="shared" si="89"/>
        <v xml:space="preserve"> years</v>
      </c>
      <c r="K886" s="51" t="str">
        <f t="shared" si="90"/>
        <v xml:space="preserve">, </v>
      </c>
      <c r="L886" s="51">
        <f t="shared" si="92"/>
        <v>3</v>
      </c>
      <c r="M886" s="51">
        <f t="shared" si="93"/>
        <v>3</v>
      </c>
      <c r="N886" s="51" t="str">
        <f t="shared" si="94"/>
        <v xml:space="preserve"> months</v>
      </c>
      <c r="O886" s="52" t="str">
        <f t="shared" si="95"/>
        <v>16 years, 3 months</v>
      </c>
    </row>
    <row r="887" spans="8:15" x14ac:dyDescent="0.25">
      <c r="H887" s="49">
        <v>844</v>
      </c>
      <c r="I887" s="51">
        <f t="shared" si="91"/>
        <v>16</v>
      </c>
      <c r="J887" s="51" t="str">
        <f t="shared" si="89"/>
        <v xml:space="preserve"> years</v>
      </c>
      <c r="K887" s="51" t="str">
        <f t="shared" si="90"/>
        <v xml:space="preserve">, </v>
      </c>
      <c r="L887" s="51">
        <f t="shared" si="92"/>
        <v>3</v>
      </c>
      <c r="M887" s="51">
        <f t="shared" si="93"/>
        <v>3</v>
      </c>
      <c r="N887" s="51" t="str">
        <f t="shared" si="94"/>
        <v xml:space="preserve"> months</v>
      </c>
      <c r="O887" s="52" t="str">
        <f t="shared" si="95"/>
        <v>16 years, 3 months</v>
      </c>
    </row>
    <row r="888" spans="8:15" x14ac:dyDescent="0.25">
      <c r="H888" s="49">
        <v>845</v>
      </c>
      <c r="I888" s="51">
        <f t="shared" si="91"/>
        <v>16</v>
      </c>
      <c r="J888" s="51" t="str">
        <f t="shared" si="89"/>
        <v xml:space="preserve"> years</v>
      </c>
      <c r="K888" s="51" t="str">
        <f t="shared" si="90"/>
        <v xml:space="preserve">, </v>
      </c>
      <c r="L888" s="51">
        <f t="shared" si="92"/>
        <v>3</v>
      </c>
      <c r="M888" s="51">
        <f t="shared" si="93"/>
        <v>3</v>
      </c>
      <c r="N888" s="51" t="str">
        <f t="shared" si="94"/>
        <v xml:space="preserve"> months</v>
      </c>
      <c r="O888" s="52" t="str">
        <f t="shared" si="95"/>
        <v>16 years, 3 months</v>
      </c>
    </row>
    <row r="889" spans="8:15" x14ac:dyDescent="0.25">
      <c r="H889" s="49">
        <v>846</v>
      </c>
      <c r="I889" s="51">
        <f t="shared" si="91"/>
        <v>16</v>
      </c>
      <c r="J889" s="51" t="str">
        <f t="shared" si="89"/>
        <v xml:space="preserve"> years</v>
      </c>
      <c r="K889" s="51" t="str">
        <f t="shared" si="90"/>
        <v xml:space="preserve">, </v>
      </c>
      <c r="L889" s="51">
        <f t="shared" si="92"/>
        <v>4</v>
      </c>
      <c r="M889" s="51">
        <f t="shared" si="93"/>
        <v>4</v>
      </c>
      <c r="N889" s="51" t="str">
        <f t="shared" si="94"/>
        <v xml:space="preserve"> months</v>
      </c>
      <c r="O889" s="52" t="str">
        <f t="shared" si="95"/>
        <v>16 years, 4 months</v>
      </c>
    </row>
    <row r="890" spans="8:15" x14ac:dyDescent="0.25">
      <c r="H890" s="49">
        <v>847</v>
      </c>
      <c r="I890" s="51">
        <f t="shared" si="91"/>
        <v>16</v>
      </c>
      <c r="J890" s="51" t="str">
        <f t="shared" si="89"/>
        <v xml:space="preserve"> years</v>
      </c>
      <c r="K890" s="51" t="str">
        <f t="shared" si="90"/>
        <v xml:space="preserve">, </v>
      </c>
      <c r="L890" s="51">
        <f t="shared" si="92"/>
        <v>4</v>
      </c>
      <c r="M890" s="51">
        <f t="shared" si="93"/>
        <v>4</v>
      </c>
      <c r="N890" s="51" t="str">
        <f t="shared" si="94"/>
        <v xml:space="preserve"> months</v>
      </c>
      <c r="O890" s="52" t="str">
        <f t="shared" si="95"/>
        <v>16 years, 4 months</v>
      </c>
    </row>
    <row r="891" spans="8:15" x14ac:dyDescent="0.25">
      <c r="H891" s="49">
        <v>848</v>
      </c>
      <c r="I891" s="51">
        <f t="shared" si="91"/>
        <v>16</v>
      </c>
      <c r="J891" s="51" t="str">
        <f t="shared" si="89"/>
        <v xml:space="preserve"> years</v>
      </c>
      <c r="K891" s="51" t="str">
        <f t="shared" si="90"/>
        <v xml:space="preserve">, </v>
      </c>
      <c r="L891" s="51">
        <f t="shared" si="92"/>
        <v>4</v>
      </c>
      <c r="M891" s="51">
        <f t="shared" si="93"/>
        <v>4</v>
      </c>
      <c r="N891" s="51" t="str">
        <f t="shared" si="94"/>
        <v xml:space="preserve"> months</v>
      </c>
      <c r="O891" s="52" t="str">
        <f t="shared" si="95"/>
        <v>16 years, 4 months</v>
      </c>
    </row>
    <row r="892" spans="8:15" x14ac:dyDescent="0.25">
      <c r="H892" s="49">
        <v>849</v>
      </c>
      <c r="I892" s="51">
        <f t="shared" si="91"/>
        <v>16</v>
      </c>
      <c r="J892" s="51" t="str">
        <f t="shared" si="89"/>
        <v xml:space="preserve"> years</v>
      </c>
      <c r="K892" s="51" t="str">
        <f t="shared" si="90"/>
        <v xml:space="preserve">, </v>
      </c>
      <c r="L892" s="51">
        <f t="shared" si="92"/>
        <v>4</v>
      </c>
      <c r="M892" s="51">
        <f t="shared" si="93"/>
        <v>4</v>
      </c>
      <c r="N892" s="51" t="str">
        <f t="shared" si="94"/>
        <v xml:space="preserve"> months</v>
      </c>
      <c r="O892" s="52" t="str">
        <f t="shared" si="95"/>
        <v>16 years, 4 months</v>
      </c>
    </row>
    <row r="893" spans="8:15" x14ac:dyDescent="0.25">
      <c r="H893" s="49">
        <v>850</v>
      </c>
      <c r="I893" s="51">
        <f t="shared" si="91"/>
        <v>16</v>
      </c>
      <c r="J893" s="51" t="str">
        <f t="shared" si="89"/>
        <v xml:space="preserve"> years</v>
      </c>
      <c r="K893" s="51" t="str">
        <f t="shared" si="90"/>
        <v xml:space="preserve">, </v>
      </c>
      <c r="L893" s="51">
        <f t="shared" si="92"/>
        <v>5</v>
      </c>
      <c r="M893" s="51">
        <f t="shared" si="93"/>
        <v>5</v>
      </c>
      <c r="N893" s="51" t="str">
        <f t="shared" si="94"/>
        <v xml:space="preserve"> months</v>
      </c>
      <c r="O893" s="52" t="str">
        <f t="shared" si="95"/>
        <v>16 years, 5 months</v>
      </c>
    </row>
    <row r="894" spans="8:15" x14ac:dyDescent="0.25">
      <c r="H894" s="49">
        <v>851</v>
      </c>
      <c r="I894" s="51">
        <f t="shared" si="91"/>
        <v>16</v>
      </c>
      <c r="J894" s="51" t="str">
        <f t="shared" si="89"/>
        <v xml:space="preserve"> years</v>
      </c>
      <c r="K894" s="51" t="str">
        <f t="shared" si="90"/>
        <v xml:space="preserve">, </v>
      </c>
      <c r="L894" s="51">
        <f t="shared" si="92"/>
        <v>5</v>
      </c>
      <c r="M894" s="51">
        <f t="shared" si="93"/>
        <v>5</v>
      </c>
      <c r="N894" s="51" t="str">
        <f t="shared" si="94"/>
        <v xml:space="preserve"> months</v>
      </c>
      <c r="O894" s="52" t="str">
        <f t="shared" si="95"/>
        <v>16 years, 5 months</v>
      </c>
    </row>
    <row r="895" spans="8:15" x14ac:dyDescent="0.25">
      <c r="H895" s="49">
        <v>852</v>
      </c>
      <c r="I895" s="51">
        <f t="shared" si="91"/>
        <v>16</v>
      </c>
      <c r="J895" s="51" t="str">
        <f t="shared" si="89"/>
        <v xml:space="preserve"> years</v>
      </c>
      <c r="K895" s="51" t="str">
        <f t="shared" si="90"/>
        <v xml:space="preserve">, </v>
      </c>
      <c r="L895" s="51">
        <f t="shared" si="92"/>
        <v>5</v>
      </c>
      <c r="M895" s="51">
        <f t="shared" si="93"/>
        <v>5</v>
      </c>
      <c r="N895" s="51" t="str">
        <f t="shared" si="94"/>
        <v xml:space="preserve"> months</v>
      </c>
      <c r="O895" s="52" t="str">
        <f t="shared" si="95"/>
        <v>16 years, 5 months</v>
      </c>
    </row>
    <row r="896" spans="8:15" x14ac:dyDescent="0.25">
      <c r="H896" s="49">
        <v>853</v>
      </c>
      <c r="I896" s="51">
        <f t="shared" si="91"/>
        <v>16</v>
      </c>
      <c r="J896" s="51" t="str">
        <f t="shared" si="89"/>
        <v xml:space="preserve"> years</v>
      </c>
      <c r="K896" s="51" t="str">
        <f t="shared" si="90"/>
        <v xml:space="preserve">, </v>
      </c>
      <c r="L896" s="51">
        <f t="shared" si="92"/>
        <v>5</v>
      </c>
      <c r="M896" s="51">
        <f t="shared" si="93"/>
        <v>5</v>
      </c>
      <c r="N896" s="51" t="str">
        <f t="shared" si="94"/>
        <v xml:space="preserve"> months</v>
      </c>
      <c r="O896" s="52" t="str">
        <f t="shared" si="95"/>
        <v>16 years, 5 months</v>
      </c>
    </row>
    <row r="897" spans="8:15" x14ac:dyDescent="0.25">
      <c r="H897" s="49">
        <v>854</v>
      </c>
      <c r="I897" s="51">
        <f t="shared" si="91"/>
        <v>16</v>
      </c>
      <c r="J897" s="51" t="str">
        <f t="shared" si="89"/>
        <v xml:space="preserve"> years</v>
      </c>
      <c r="K897" s="51" t="str">
        <f t="shared" si="90"/>
        <v xml:space="preserve">, </v>
      </c>
      <c r="L897" s="51">
        <f t="shared" si="92"/>
        <v>6</v>
      </c>
      <c r="M897" s="51">
        <f t="shared" si="93"/>
        <v>6</v>
      </c>
      <c r="N897" s="51" t="str">
        <f t="shared" si="94"/>
        <v xml:space="preserve"> months</v>
      </c>
      <c r="O897" s="52" t="str">
        <f t="shared" si="95"/>
        <v>16 years, 6 months</v>
      </c>
    </row>
    <row r="898" spans="8:15" x14ac:dyDescent="0.25">
      <c r="H898" s="49">
        <v>855</v>
      </c>
      <c r="I898" s="51">
        <f t="shared" si="91"/>
        <v>16</v>
      </c>
      <c r="J898" s="51" t="str">
        <f t="shared" si="89"/>
        <v xml:space="preserve"> years</v>
      </c>
      <c r="K898" s="51" t="str">
        <f t="shared" si="90"/>
        <v xml:space="preserve">, </v>
      </c>
      <c r="L898" s="51">
        <f t="shared" si="92"/>
        <v>6</v>
      </c>
      <c r="M898" s="51">
        <f t="shared" si="93"/>
        <v>6</v>
      </c>
      <c r="N898" s="51" t="str">
        <f t="shared" si="94"/>
        <v xml:space="preserve"> months</v>
      </c>
      <c r="O898" s="52" t="str">
        <f t="shared" si="95"/>
        <v>16 years, 6 months</v>
      </c>
    </row>
    <row r="899" spans="8:15" x14ac:dyDescent="0.25">
      <c r="H899" s="49">
        <v>856</v>
      </c>
      <c r="I899" s="51">
        <f t="shared" si="91"/>
        <v>16</v>
      </c>
      <c r="J899" s="51" t="str">
        <f t="shared" si="89"/>
        <v xml:space="preserve"> years</v>
      </c>
      <c r="K899" s="51" t="str">
        <f t="shared" si="90"/>
        <v xml:space="preserve">, </v>
      </c>
      <c r="L899" s="51">
        <f t="shared" si="92"/>
        <v>6</v>
      </c>
      <c r="M899" s="51">
        <f t="shared" si="93"/>
        <v>6</v>
      </c>
      <c r="N899" s="51" t="str">
        <f t="shared" si="94"/>
        <v xml:space="preserve"> months</v>
      </c>
      <c r="O899" s="52" t="str">
        <f t="shared" si="95"/>
        <v>16 years, 6 months</v>
      </c>
    </row>
    <row r="900" spans="8:15" x14ac:dyDescent="0.25">
      <c r="H900" s="49">
        <v>857</v>
      </c>
      <c r="I900" s="51">
        <f t="shared" si="91"/>
        <v>16</v>
      </c>
      <c r="J900" s="51" t="str">
        <f t="shared" si="89"/>
        <v xml:space="preserve"> years</v>
      </c>
      <c r="K900" s="51" t="str">
        <f t="shared" si="90"/>
        <v xml:space="preserve">, </v>
      </c>
      <c r="L900" s="51">
        <f t="shared" si="92"/>
        <v>6</v>
      </c>
      <c r="M900" s="51">
        <f t="shared" si="93"/>
        <v>6</v>
      </c>
      <c r="N900" s="51" t="str">
        <f t="shared" si="94"/>
        <v xml:space="preserve"> months</v>
      </c>
      <c r="O900" s="52" t="str">
        <f t="shared" si="95"/>
        <v>16 years, 6 months</v>
      </c>
    </row>
    <row r="901" spans="8:15" x14ac:dyDescent="0.25">
      <c r="H901" s="49">
        <v>858</v>
      </c>
      <c r="I901" s="51">
        <f t="shared" si="91"/>
        <v>16</v>
      </c>
      <c r="J901" s="51" t="str">
        <f t="shared" si="89"/>
        <v xml:space="preserve"> years</v>
      </c>
      <c r="K901" s="51" t="str">
        <f t="shared" si="90"/>
        <v xml:space="preserve">, </v>
      </c>
      <c r="L901" s="51">
        <f t="shared" si="92"/>
        <v>6</v>
      </c>
      <c r="M901" s="51">
        <f t="shared" si="93"/>
        <v>6</v>
      </c>
      <c r="N901" s="51" t="str">
        <f t="shared" si="94"/>
        <v xml:space="preserve"> months</v>
      </c>
      <c r="O901" s="52" t="str">
        <f t="shared" si="95"/>
        <v>16 years, 6 months</v>
      </c>
    </row>
    <row r="902" spans="8:15" x14ac:dyDescent="0.25">
      <c r="H902" s="49">
        <v>859</v>
      </c>
      <c r="I902" s="51">
        <f t="shared" si="91"/>
        <v>16</v>
      </c>
      <c r="J902" s="51" t="str">
        <f t="shared" si="89"/>
        <v xml:space="preserve"> years</v>
      </c>
      <c r="K902" s="51" t="str">
        <f t="shared" si="90"/>
        <v xml:space="preserve">, </v>
      </c>
      <c r="L902" s="51">
        <f t="shared" si="92"/>
        <v>7</v>
      </c>
      <c r="M902" s="51">
        <f t="shared" si="93"/>
        <v>7</v>
      </c>
      <c r="N902" s="51" t="str">
        <f t="shared" si="94"/>
        <v xml:space="preserve"> months</v>
      </c>
      <c r="O902" s="52" t="str">
        <f t="shared" si="95"/>
        <v>16 years, 7 months</v>
      </c>
    </row>
    <row r="903" spans="8:15" x14ac:dyDescent="0.25">
      <c r="H903" s="49">
        <v>860</v>
      </c>
      <c r="I903" s="51">
        <f t="shared" si="91"/>
        <v>16</v>
      </c>
      <c r="J903" s="51" t="str">
        <f t="shared" si="89"/>
        <v xml:space="preserve"> years</v>
      </c>
      <c r="K903" s="51" t="str">
        <f t="shared" si="90"/>
        <v xml:space="preserve">, </v>
      </c>
      <c r="L903" s="51">
        <f t="shared" si="92"/>
        <v>7</v>
      </c>
      <c r="M903" s="51">
        <f t="shared" si="93"/>
        <v>7</v>
      </c>
      <c r="N903" s="51" t="str">
        <f t="shared" si="94"/>
        <v xml:space="preserve"> months</v>
      </c>
      <c r="O903" s="52" t="str">
        <f t="shared" si="95"/>
        <v>16 years, 7 months</v>
      </c>
    </row>
    <row r="904" spans="8:15" x14ac:dyDescent="0.25">
      <c r="H904" s="49">
        <v>861</v>
      </c>
      <c r="I904" s="51">
        <f t="shared" si="91"/>
        <v>16</v>
      </c>
      <c r="J904" s="51" t="str">
        <f t="shared" si="89"/>
        <v xml:space="preserve"> years</v>
      </c>
      <c r="K904" s="51" t="str">
        <f t="shared" si="90"/>
        <v xml:space="preserve">, </v>
      </c>
      <c r="L904" s="51">
        <f t="shared" si="92"/>
        <v>7</v>
      </c>
      <c r="M904" s="51">
        <f t="shared" si="93"/>
        <v>7</v>
      </c>
      <c r="N904" s="51" t="str">
        <f t="shared" si="94"/>
        <v xml:space="preserve"> months</v>
      </c>
      <c r="O904" s="52" t="str">
        <f t="shared" si="95"/>
        <v>16 years, 7 months</v>
      </c>
    </row>
    <row r="905" spans="8:15" x14ac:dyDescent="0.25">
      <c r="H905" s="49">
        <v>862</v>
      </c>
      <c r="I905" s="51">
        <f t="shared" si="91"/>
        <v>16</v>
      </c>
      <c r="J905" s="51" t="str">
        <f t="shared" si="89"/>
        <v xml:space="preserve"> years</v>
      </c>
      <c r="K905" s="51" t="str">
        <f t="shared" si="90"/>
        <v xml:space="preserve">, </v>
      </c>
      <c r="L905" s="51">
        <f t="shared" si="92"/>
        <v>7</v>
      </c>
      <c r="M905" s="51">
        <f t="shared" si="93"/>
        <v>7</v>
      </c>
      <c r="N905" s="51" t="str">
        <f t="shared" si="94"/>
        <v xml:space="preserve"> months</v>
      </c>
      <c r="O905" s="52" t="str">
        <f t="shared" si="95"/>
        <v>16 years, 7 months</v>
      </c>
    </row>
    <row r="906" spans="8:15" x14ac:dyDescent="0.25">
      <c r="H906" s="49">
        <v>863</v>
      </c>
      <c r="I906" s="51">
        <f t="shared" si="91"/>
        <v>16</v>
      </c>
      <c r="J906" s="51" t="str">
        <f t="shared" si="89"/>
        <v xml:space="preserve"> years</v>
      </c>
      <c r="K906" s="51" t="str">
        <f t="shared" si="90"/>
        <v xml:space="preserve">, </v>
      </c>
      <c r="L906" s="51">
        <f t="shared" si="92"/>
        <v>8</v>
      </c>
      <c r="M906" s="51">
        <f t="shared" si="93"/>
        <v>8</v>
      </c>
      <c r="N906" s="51" t="str">
        <f t="shared" si="94"/>
        <v xml:space="preserve"> months</v>
      </c>
      <c r="O906" s="52" t="str">
        <f t="shared" si="95"/>
        <v>16 years, 8 months</v>
      </c>
    </row>
    <row r="907" spans="8:15" x14ac:dyDescent="0.25">
      <c r="H907" s="49">
        <v>864</v>
      </c>
      <c r="I907" s="51">
        <f t="shared" si="91"/>
        <v>16</v>
      </c>
      <c r="J907" s="51" t="str">
        <f t="shared" si="89"/>
        <v xml:space="preserve"> years</v>
      </c>
      <c r="K907" s="51" t="str">
        <f t="shared" si="90"/>
        <v xml:space="preserve">, </v>
      </c>
      <c r="L907" s="51">
        <f t="shared" si="92"/>
        <v>8</v>
      </c>
      <c r="M907" s="51">
        <f t="shared" si="93"/>
        <v>8</v>
      </c>
      <c r="N907" s="51" t="str">
        <f t="shared" si="94"/>
        <v xml:space="preserve"> months</v>
      </c>
      <c r="O907" s="52" t="str">
        <f t="shared" si="95"/>
        <v>16 years, 8 months</v>
      </c>
    </row>
    <row r="908" spans="8:15" x14ac:dyDescent="0.25">
      <c r="H908" s="49">
        <v>865</v>
      </c>
      <c r="I908" s="51">
        <f t="shared" si="91"/>
        <v>16</v>
      </c>
      <c r="J908" s="51" t="str">
        <f t="shared" si="89"/>
        <v xml:space="preserve"> years</v>
      </c>
      <c r="K908" s="51" t="str">
        <f t="shared" si="90"/>
        <v xml:space="preserve">, </v>
      </c>
      <c r="L908" s="51">
        <f t="shared" si="92"/>
        <v>8</v>
      </c>
      <c r="M908" s="51">
        <f t="shared" si="93"/>
        <v>8</v>
      </c>
      <c r="N908" s="51" t="str">
        <f t="shared" si="94"/>
        <v xml:space="preserve"> months</v>
      </c>
      <c r="O908" s="52" t="str">
        <f t="shared" si="95"/>
        <v>16 years, 8 months</v>
      </c>
    </row>
    <row r="909" spans="8:15" x14ac:dyDescent="0.25">
      <c r="H909" s="49">
        <v>866</v>
      </c>
      <c r="I909" s="51">
        <f t="shared" si="91"/>
        <v>16</v>
      </c>
      <c r="J909" s="51" t="str">
        <f t="shared" si="89"/>
        <v xml:space="preserve"> years</v>
      </c>
      <c r="K909" s="51" t="str">
        <f t="shared" si="90"/>
        <v xml:space="preserve">, </v>
      </c>
      <c r="L909" s="51">
        <f t="shared" si="92"/>
        <v>8</v>
      </c>
      <c r="M909" s="51">
        <f t="shared" si="93"/>
        <v>8</v>
      </c>
      <c r="N909" s="51" t="str">
        <f t="shared" si="94"/>
        <v xml:space="preserve"> months</v>
      </c>
      <c r="O909" s="52" t="str">
        <f t="shared" si="95"/>
        <v>16 years, 8 months</v>
      </c>
    </row>
    <row r="910" spans="8:15" x14ac:dyDescent="0.25">
      <c r="H910" s="49">
        <v>867</v>
      </c>
      <c r="I910" s="51">
        <f t="shared" si="91"/>
        <v>16</v>
      </c>
      <c r="J910" s="51" t="str">
        <f t="shared" si="89"/>
        <v xml:space="preserve"> years</v>
      </c>
      <c r="K910" s="51" t="str">
        <f t="shared" si="90"/>
        <v xml:space="preserve">, </v>
      </c>
      <c r="L910" s="51">
        <f t="shared" si="92"/>
        <v>9</v>
      </c>
      <c r="M910" s="51">
        <f t="shared" si="93"/>
        <v>9</v>
      </c>
      <c r="N910" s="51" t="str">
        <f t="shared" si="94"/>
        <v xml:space="preserve"> months</v>
      </c>
      <c r="O910" s="52" t="str">
        <f t="shared" si="95"/>
        <v>16 years, 9 months</v>
      </c>
    </row>
    <row r="911" spans="8:15" x14ac:dyDescent="0.25">
      <c r="H911" s="49">
        <v>868</v>
      </c>
      <c r="I911" s="51">
        <f t="shared" si="91"/>
        <v>16</v>
      </c>
      <c r="J911" s="51" t="str">
        <f t="shared" si="89"/>
        <v xml:space="preserve"> years</v>
      </c>
      <c r="K911" s="51" t="str">
        <f t="shared" si="90"/>
        <v xml:space="preserve">, </v>
      </c>
      <c r="L911" s="51">
        <f t="shared" si="92"/>
        <v>9</v>
      </c>
      <c r="M911" s="51">
        <f t="shared" si="93"/>
        <v>9</v>
      </c>
      <c r="N911" s="51" t="str">
        <f t="shared" si="94"/>
        <v xml:space="preserve"> months</v>
      </c>
      <c r="O911" s="52" t="str">
        <f t="shared" si="95"/>
        <v>16 years, 9 months</v>
      </c>
    </row>
    <row r="912" spans="8:15" x14ac:dyDescent="0.25">
      <c r="H912" s="49">
        <v>869</v>
      </c>
      <c r="I912" s="51">
        <f t="shared" si="91"/>
        <v>16</v>
      </c>
      <c r="J912" s="51" t="str">
        <f t="shared" si="89"/>
        <v xml:space="preserve"> years</v>
      </c>
      <c r="K912" s="51" t="str">
        <f t="shared" si="90"/>
        <v xml:space="preserve">, </v>
      </c>
      <c r="L912" s="51">
        <f t="shared" si="92"/>
        <v>9</v>
      </c>
      <c r="M912" s="51">
        <f t="shared" si="93"/>
        <v>9</v>
      </c>
      <c r="N912" s="51" t="str">
        <f t="shared" si="94"/>
        <v xml:space="preserve"> months</v>
      </c>
      <c r="O912" s="52" t="str">
        <f t="shared" si="95"/>
        <v>16 years, 9 months</v>
      </c>
    </row>
    <row r="913" spans="8:15" x14ac:dyDescent="0.25">
      <c r="H913" s="49">
        <v>870</v>
      </c>
      <c r="I913" s="51">
        <f t="shared" si="91"/>
        <v>16</v>
      </c>
      <c r="J913" s="51" t="str">
        <f t="shared" si="89"/>
        <v xml:space="preserve"> years</v>
      </c>
      <c r="K913" s="51" t="str">
        <f t="shared" si="90"/>
        <v xml:space="preserve">, </v>
      </c>
      <c r="L913" s="51">
        <f t="shared" si="92"/>
        <v>9</v>
      </c>
      <c r="M913" s="51">
        <f t="shared" si="93"/>
        <v>9</v>
      </c>
      <c r="N913" s="51" t="str">
        <f t="shared" si="94"/>
        <v xml:space="preserve"> months</v>
      </c>
      <c r="O913" s="52" t="str">
        <f t="shared" si="95"/>
        <v>16 years, 9 months</v>
      </c>
    </row>
    <row r="914" spans="8:15" x14ac:dyDescent="0.25">
      <c r="H914" s="49">
        <v>871</v>
      </c>
      <c r="I914" s="51">
        <f t="shared" si="91"/>
        <v>16</v>
      </c>
      <c r="J914" s="51" t="str">
        <f t="shared" si="89"/>
        <v xml:space="preserve"> years</v>
      </c>
      <c r="K914" s="51" t="str">
        <f t="shared" si="90"/>
        <v xml:space="preserve">, </v>
      </c>
      <c r="L914" s="51">
        <f t="shared" si="92"/>
        <v>9</v>
      </c>
      <c r="M914" s="51">
        <f t="shared" si="93"/>
        <v>9</v>
      </c>
      <c r="N914" s="51" t="str">
        <f t="shared" si="94"/>
        <v xml:space="preserve"> months</v>
      </c>
      <c r="O914" s="52" t="str">
        <f t="shared" si="95"/>
        <v>16 years, 9 months</v>
      </c>
    </row>
    <row r="915" spans="8:15" x14ac:dyDescent="0.25">
      <c r="H915" s="49">
        <v>872</v>
      </c>
      <c r="I915" s="51">
        <f t="shared" si="91"/>
        <v>16</v>
      </c>
      <c r="J915" s="51" t="str">
        <f t="shared" si="89"/>
        <v xml:space="preserve"> years</v>
      </c>
      <c r="K915" s="51" t="str">
        <f t="shared" si="90"/>
        <v xml:space="preserve">, </v>
      </c>
      <c r="L915" s="51">
        <f t="shared" si="92"/>
        <v>10</v>
      </c>
      <c r="M915" s="51">
        <f t="shared" si="93"/>
        <v>10</v>
      </c>
      <c r="N915" s="51" t="str">
        <f t="shared" si="94"/>
        <v xml:space="preserve"> months</v>
      </c>
      <c r="O915" s="52" t="str">
        <f t="shared" si="95"/>
        <v>16 years, 10 months</v>
      </c>
    </row>
    <row r="916" spans="8:15" x14ac:dyDescent="0.25">
      <c r="H916" s="49">
        <v>873</v>
      </c>
      <c r="I916" s="51">
        <f t="shared" si="91"/>
        <v>16</v>
      </c>
      <c r="J916" s="51" t="str">
        <f t="shared" si="89"/>
        <v xml:space="preserve"> years</v>
      </c>
      <c r="K916" s="51" t="str">
        <f t="shared" si="90"/>
        <v xml:space="preserve">, </v>
      </c>
      <c r="L916" s="51">
        <f t="shared" si="92"/>
        <v>10</v>
      </c>
      <c r="M916" s="51">
        <f t="shared" si="93"/>
        <v>10</v>
      </c>
      <c r="N916" s="51" t="str">
        <f t="shared" si="94"/>
        <v xml:space="preserve"> months</v>
      </c>
      <c r="O916" s="52" t="str">
        <f t="shared" si="95"/>
        <v>16 years, 10 months</v>
      </c>
    </row>
    <row r="917" spans="8:15" x14ac:dyDescent="0.25">
      <c r="H917" s="49">
        <v>874</v>
      </c>
      <c r="I917" s="51">
        <f t="shared" si="91"/>
        <v>16</v>
      </c>
      <c r="J917" s="51" t="str">
        <f t="shared" si="89"/>
        <v xml:space="preserve"> years</v>
      </c>
      <c r="K917" s="51" t="str">
        <f t="shared" si="90"/>
        <v xml:space="preserve">, </v>
      </c>
      <c r="L917" s="51">
        <f t="shared" si="92"/>
        <v>10</v>
      </c>
      <c r="M917" s="51">
        <f t="shared" si="93"/>
        <v>10</v>
      </c>
      <c r="N917" s="51" t="str">
        <f t="shared" si="94"/>
        <v xml:space="preserve"> months</v>
      </c>
      <c r="O917" s="52" t="str">
        <f t="shared" si="95"/>
        <v>16 years, 10 months</v>
      </c>
    </row>
    <row r="918" spans="8:15" x14ac:dyDescent="0.25">
      <c r="H918" s="49">
        <v>875</v>
      </c>
      <c r="I918" s="51">
        <f t="shared" si="91"/>
        <v>16</v>
      </c>
      <c r="J918" s="51" t="str">
        <f t="shared" si="89"/>
        <v xml:space="preserve"> years</v>
      </c>
      <c r="K918" s="51" t="str">
        <f t="shared" si="90"/>
        <v xml:space="preserve">, </v>
      </c>
      <c r="L918" s="51">
        <f t="shared" si="92"/>
        <v>10</v>
      </c>
      <c r="M918" s="51">
        <f t="shared" si="93"/>
        <v>10</v>
      </c>
      <c r="N918" s="51" t="str">
        <f t="shared" si="94"/>
        <v xml:space="preserve"> months</v>
      </c>
      <c r="O918" s="52" t="str">
        <f t="shared" si="95"/>
        <v>16 years, 10 months</v>
      </c>
    </row>
    <row r="919" spans="8:15" x14ac:dyDescent="0.25">
      <c r="H919" s="49">
        <v>876</v>
      </c>
      <c r="I919" s="51">
        <f t="shared" si="91"/>
        <v>16</v>
      </c>
      <c r="J919" s="51" t="str">
        <f t="shared" si="89"/>
        <v xml:space="preserve"> years</v>
      </c>
      <c r="K919" s="51" t="str">
        <f t="shared" si="90"/>
        <v xml:space="preserve">, </v>
      </c>
      <c r="L919" s="51">
        <f t="shared" si="92"/>
        <v>11</v>
      </c>
      <c r="M919" s="51">
        <f t="shared" si="93"/>
        <v>11</v>
      </c>
      <c r="N919" s="51" t="str">
        <f t="shared" si="94"/>
        <v xml:space="preserve"> months</v>
      </c>
      <c r="O919" s="52" t="str">
        <f t="shared" si="95"/>
        <v>16 years, 11 months</v>
      </c>
    </row>
    <row r="920" spans="8:15" x14ac:dyDescent="0.25">
      <c r="H920" s="49">
        <v>877</v>
      </c>
      <c r="I920" s="51">
        <f t="shared" si="91"/>
        <v>16</v>
      </c>
      <c r="J920" s="51" t="str">
        <f t="shared" si="89"/>
        <v xml:space="preserve"> years</v>
      </c>
      <c r="K920" s="51" t="str">
        <f t="shared" si="90"/>
        <v xml:space="preserve">, </v>
      </c>
      <c r="L920" s="51">
        <f t="shared" si="92"/>
        <v>11</v>
      </c>
      <c r="M920" s="51">
        <f t="shared" si="93"/>
        <v>11</v>
      </c>
      <c r="N920" s="51" t="str">
        <f t="shared" si="94"/>
        <v xml:space="preserve"> months</v>
      </c>
      <c r="O920" s="52" t="str">
        <f t="shared" si="95"/>
        <v>16 years, 11 months</v>
      </c>
    </row>
    <row r="921" spans="8:15" x14ac:dyDescent="0.25">
      <c r="H921" s="49">
        <v>878</v>
      </c>
      <c r="I921" s="51">
        <f t="shared" si="91"/>
        <v>16</v>
      </c>
      <c r="J921" s="51" t="str">
        <f t="shared" si="89"/>
        <v xml:space="preserve"> years</v>
      </c>
      <c r="K921" s="51" t="str">
        <f t="shared" si="90"/>
        <v xml:space="preserve">, </v>
      </c>
      <c r="L921" s="51">
        <f t="shared" si="92"/>
        <v>11</v>
      </c>
      <c r="M921" s="51">
        <f t="shared" si="93"/>
        <v>11</v>
      </c>
      <c r="N921" s="51" t="str">
        <f t="shared" si="94"/>
        <v xml:space="preserve"> months</v>
      </c>
      <c r="O921" s="52" t="str">
        <f t="shared" si="95"/>
        <v>16 years, 11 months</v>
      </c>
    </row>
    <row r="922" spans="8:15" x14ac:dyDescent="0.25">
      <c r="H922" s="49">
        <v>879</v>
      </c>
      <c r="I922" s="51">
        <f t="shared" si="91"/>
        <v>16</v>
      </c>
      <c r="J922" s="51" t="str">
        <f t="shared" si="89"/>
        <v xml:space="preserve"> years</v>
      </c>
      <c r="K922" s="51" t="str">
        <f t="shared" si="90"/>
        <v xml:space="preserve">, </v>
      </c>
      <c r="L922" s="51">
        <f t="shared" si="92"/>
        <v>11</v>
      </c>
      <c r="M922" s="51">
        <f t="shared" si="93"/>
        <v>11</v>
      </c>
      <c r="N922" s="51" t="str">
        <f t="shared" si="94"/>
        <v xml:space="preserve"> months</v>
      </c>
      <c r="O922" s="52" t="str">
        <f t="shared" si="95"/>
        <v>16 years, 11 months</v>
      </c>
    </row>
    <row r="923" spans="8:15" x14ac:dyDescent="0.25">
      <c r="H923" s="49">
        <v>880</v>
      </c>
      <c r="I923" s="51">
        <f t="shared" si="91"/>
        <v>17</v>
      </c>
      <c r="J923" s="51" t="str">
        <f t="shared" si="89"/>
        <v xml:space="preserve"> years</v>
      </c>
      <c r="K923" s="51" t="str">
        <f t="shared" si="90"/>
        <v/>
      </c>
      <c r="L923" s="51">
        <f t="shared" si="92"/>
        <v>12</v>
      </c>
      <c r="M923" s="51" t="str">
        <f t="shared" si="93"/>
        <v/>
      </c>
      <c r="N923" s="51" t="str">
        <f t="shared" si="94"/>
        <v/>
      </c>
      <c r="O923" s="52" t="str">
        <f t="shared" si="95"/>
        <v>17 years</v>
      </c>
    </row>
    <row r="924" spans="8:15" x14ac:dyDescent="0.25">
      <c r="H924" s="49">
        <v>881</v>
      </c>
      <c r="I924" s="51">
        <f t="shared" si="91"/>
        <v>17</v>
      </c>
      <c r="J924" s="51" t="str">
        <f t="shared" ref="J924:J987" si="96">IF(I924=1," year"," years")</f>
        <v xml:space="preserve"> years</v>
      </c>
      <c r="K924" s="51" t="str">
        <f t="shared" ref="K924:K987" si="97">IF(OR(L924=12,L924=0),"",", ")</f>
        <v/>
      </c>
      <c r="L924" s="51">
        <f t="shared" si="92"/>
        <v>12</v>
      </c>
      <c r="M924" s="51" t="str">
        <f t="shared" si="93"/>
        <v/>
      </c>
      <c r="N924" s="51" t="str">
        <f t="shared" si="94"/>
        <v/>
      </c>
      <c r="O924" s="52" t="str">
        <f t="shared" si="95"/>
        <v>17 years</v>
      </c>
    </row>
    <row r="925" spans="8:15" x14ac:dyDescent="0.25">
      <c r="H925" s="49">
        <v>882</v>
      </c>
      <c r="I925" s="51">
        <f t="shared" si="91"/>
        <v>17</v>
      </c>
      <c r="J925" s="51" t="str">
        <f t="shared" si="96"/>
        <v xml:space="preserve"> years</v>
      </c>
      <c r="K925" s="51" t="str">
        <f t="shared" si="97"/>
        <v/>
      </c>
      <c r="L925" s="51">
        <f t="shared" si="92"/>
        <v>12</v>
      </c>
      <c r="M925" s="51" t="str">
        <f t="shared" si="93"/>
        <v/>
      </c>
      <c r="N925" s="51" t="str">
        <f t="shared" si="94"/>
        <v/>
      </c>
      <c r="O925" s="52" t="str">
        <f t="shared" si="95"/>
        <v>17 years</v>
      </c>
    </row>
    <row r="926" spans="8:15" x14ac:dyDescent="0.25">
      <c r="H926" s="49">
        <v>883</v>
      </c>
      <c r="I926" s="51">
        <f t="shared" si="91"/>
        <v>17</v>
      </c>
      <c r="J926" s="51" t="str">
        <f t="shared" si="96"/>
        <v xml:space="preserve"> years</v>
      </c>
      <c r="K926" s="51" t="str">
        <f t="shared" si="97"/>
        <v/>
      </c>
      <c r="L926" s="51">
        <f t="shared" si="92"/>
        <v>12</v>
      </c>
      <c r="M926" s="51" t="str">
        <f t="shared" si="93"/>
        <v/>
      </c>
      <c r="N926" s="51" t="str">
        <f t="shared" si="94"/>
        <v/>
      </c>
      <c r="O926" s="52" t="str">
        <f t="shared" si="95"/>
        <v>17 years</v>
      </c>
    </row>
    <row r="927" spans="8:15" x14ac:dyDescent="0.25">
      <c r="H927" s="49">
        <v>884</v>
      </c>
      <c r="I927" s="51">
        <f t="shared" si="91"/>
        <v>17</v>
      </c>
      <c r="J927" s="51" t="str">
        <f t="shared" si="96"/>
        <v xml:space="preserve"> years</v>
      </c>
      <c r="K927" s="51" t="str">
        <f t="shared" si="97"/>
        <v/>
      </c>
      <c r="L927" s="51">
        <f t="shared" si="92"/>
        <v>0</v>
      </c>
      <c r="M927" s="51" t="str">
        <f t="shared" si="93"/>
        <v/>
      </c>
      <c r="N927" s="51" t="str">
        <f t="shared" si="94"/>
        <v/>
      </c>
      <c r="O927" s="52" t="str">
        <f t="shared" si="95"/>
        <v>17 years</v>
      </c>
    </row>
    <row r="928" spans="8:15" x14ac:dyDescent="0.25">
      <c r="H928" s="49">
        <v>885</v>
      </c>
      <c r="I928" s="51">
        <f t="shared" ref="I928:I991" si="98">IF(INT(H928/52)=0,"",INT(H928/52))+IF(L928=12,1,0)</f>
        <v>17</v>
      </c>
      <c r="J928" s="51" t="str">
        <f t="shared" si="96"/>
        <v xml:space="preserve"> years</v>
      </c>
      <c r="K928" s="51" t="str">
        <f t="shared" si="97"/>
        <v xml:space="preserve">, </v>
      </c>
      <c r="L928" s="51">
        <f t="shared" si="92"/>
        <v>1</v>
      </c>
      <c r="M928" s="51">
        <f t="shared" si="93"/>
        <v>1</v>
      </c>
      <c r="N928" s="51" t="str">
        <f t="shared" si="94"/>
        <v xml:space="preserve"> month</v>
      </c>
      <c r="O928" s="52" t="str">
        <f t="shared" si="95"/>
        <v>17 years, 1 month</v>
      </c>
    </row>
    <row r="929" spans="8:15" x14ac:dyDescent="0.25">
      <c r="H929" s="49">
        <v>886</v>
      </c>
      <c r="I929" s="51">
        <f t="shared" si="98"/>
        <v>17</v>
      </c>
      <c r="J929" s="51" t="str">
        <f t="shared" si="96"/>
        <v xml:space="preserve"> years</v>
      </c>
      <c r="K929" s="51" t="str">
        <f t="shared" si="97"/>
        <v xml:space="preserve">, </v>
      </c>
      <c r="L929" s="51">
        <f t="shared" si="92"/>
        <v>1</v>
      </c>
      <c r="M929" s="51">
        <f t="shared" si="93"/>
        <v>1</v>
      </c>
      <c r="N929" s="51" t="str">
        <f t="shared" si="94"/>
        <v xml:space="preserve"> month</v>
      </c>
      <c r="O929" s="52" t="str">
        <f t="shared" si="95"/>
        <v>17 years, 1 month</v>
      </c>
    </row>
    <row r="930" spans="8:15" x14ac:dyDescent="0.25">
      <c r="H930" s="49">
        <v>887</v>
      </c>
      <c r="I930" s="51">
        <f t="shared" si="98"/>
        <v>17</v>
      </c>
      <c r="J930" s="51" t="str">
        <f t="shared" si="96"/>
        <v xml:space="preserve"> years</v>
      </c>
      <c r="K930" s="51" t="str">
        <f t="shared" si="97"/>
        <v xml:space="preserve">, </v>
      </c>
      <c r="L930" s="51">
        <f t="shared" si="92"/>
        <v>1</v>
      </c>
      <c r="M930" s="51">
        <f t="shared" si="93"/>
        <v>1</v>
      </c>
      <c r="N930" s="51" t="str">
        <f t="shared" si="94"/>
        <v xml:space="preserve"> month</v>
      </c>
      <c r="O930" s="52" t="str">
        <f t="shared" si="95"/>
        <v>17 years, 1 month</v>
      </c>
    </row>
    <row r="931" spans="8:15" x14ac:dyDescent="0.25">
      <c r="H931" s="49">
        <v>888</v>
      </c>
      <c r="I931" s="51">
        <f t="shared" si="98"/>
        <v>17</v>
      </c>
      <c r="J931" s="51" t="str">
        <f t="shared" si="96"/>
        <v xml:space="preserve"> years</v>
      </c>
      <c r="K931" s="51" t="str">
        <f t="shared" si="97"/>
        <v xml:space="preserve">, </v>
      </c>
      <c r="L931" s="51">
        <f t="shared" si="92"/>
        <v>1</v>
      </c>
      <c r="M931" s="51">
        <f t="shared" si="93"/>
        <v>1</v>
      </c>
      <c r="N931" s="51" t="str">
        <f t="shared" si="94"/>
        <v xml:space="preserve"> month</v>
      </c>
      <c r="O931" s="52" t="str">
        <f t="shared" si="95"/>
        <v>17 years, 1 month</v>
      </c>
    </row>
    <row r="932" spans="8:15" x14ac:dyDescent="0.25">
      <c r="H932" s="49">
        <v>889</v>
      </c>
      <c r="I932" s="51">
        <f t="shared" si="98"/>
        <v>17</v>
      </c>
      <c r="J932" s="51" t="str">
        <f t="shared" si="96"/>
        <v xml:space="preserve"> years</v>
      </c>
      <c r="K932" s="51" t="str">
        <f t="shared" si="97"/>
        <v xml:space="preserve">, </v>
      </c>
      <c r="L932" s="51">
        <f t="shared" si="92"/>
        <v>2</v>
      </c>
      <c r="M932" s="51">
        <f t="shared" si="93"/>
        <v>2</v>
      </c>
      <c r="N932" s="51" t="str">
        <f t="shared" si="94"/>
        <v xml:space="preserve"> months</v>
      </c>
      <c r="O932" s="52" t="str">
        <f t="shared" si="95"/>
        <v>17 years, 2 months</v>
      </c>
    </row>
    <row r="933" spans="8:15" x14ac:dyDescent="0.25">
      <c r="H933" s="49">
        <v>890</v>
      </c>
      <c r="I933" s="51">
        <f t="shared" si="98"/>
        <v>17</v>
      </c>
      <c r="J933" s="51" t="str">
        <f t="shared" si="96"/>
        <v xml:space="preserve"> years</v>
      </c>
      <c r="K933" s="51" t="str">
        <f t="shared" si="97"/>
        <v xml:space="preserve">, </v>
      </c>
      <c r="L933" s="51">
        <f t="shared" si="92"/>
        <v>2</v>
      </c>
      <c r="M933" s="51">
        <f t="shared" si="93"/>
        <v>2</v>
      </c>
      <c r="N933" s="51" t="str">
        <f t="shared" si="94"/>
        <v xml:space="preserve"> months</v>
      </c>
      <c r="O933" s="52" t="str">
        <f t="shared" si="95"/>
        <v>17 years, 2 months</v>
      </c>
    </row>
    <row r="934" spans="8:15" x14ac:dyDescent="0.25">
      <c r="H934" s="49">
        <v>891</v>
      </c>
      <c r="I934" s="51">
        <f t="shared" si="98"/>
        <v>17</v>
      </c>
      <c r="J934" s="51" t="str">
        <f t="shared" si="96"/>
        <v xml:space="preserve"> years</v>
      </c>
      <c r="K934" s="51" t="str">
        <f t="shared" si="97"/>
        <v xml:space="preserve">, </v>
      </c>
      <c r="L934" s="51">
        <f t="shared" si="92"/>
        <v>2</v>
      </c>
      <c r="M934" s="51">
        <f t="shared" si="93"/>
        <v>2</v>
      </c>
      <c r="N934" s="51" t="str">
        <f t="shared" si="94"/>
        <v xml:space="preserve"> months</v>
      </c>
      <c r="O934" s="52" t="str">
        <f t="shared" si="95"/>
        <v>17 years, 2 months</v>
      </c>
    </row>
    <row r="935" spans="8:15" x14ac:dyDescent="0.25">
      <c r="H935" s="49">
        <v>892</v>
      </c>
      <c r="I935" s="51">
        <f t="shared" si="98"/>
        <v>17</v>
      </c>
      <c r="J935" s="51" t="str">
        <f t="shared" si="96"/>
        <v xml:space="preserve"> years</v>
      </c>
      <c r="K935" s="51" t="str">
        <f t="shared" si="97"/>
        <v xml:space="preserve">, </v>
      </c>
      <c r="L935" s="51">
        <f t="shared" si="92"/>
        <v>2</v>
      </c>
      <c r="M935" s="51">
        <f t="shared" si="93"/>
        <v>2</v>
      </c>
      <c r="N935" s="51" t="str">
        <f t="shared" si="94"/>
        <v xml:space="preserve"> months</v>
      </c>
      <c r="O935" s="52" t="str">
        <f t="shared" si="95"/>
        <v>17 years, 2 months</v>
      </c>
    </row>
    <row r="936" spans="8:15" x14ac:dyDescent="0.25">
      <c r="H936" s="49">
        <v>893</v>
      </c>
      <c r="I936" s="51">
        <f t="shared" si="98"/>
        <v>17</v>
      </c>
      <c r="J936" s="51" t="str">
        <f t="shared" si="96"/>
        <v xml:space="preserve"> years</v>
      </c>
      <c r="K936" s="51" t="str">
        <f t="shared" si="97"/>
        <v xml:space="preserve">, </v>
      </c>
      <c r="L936" s="51">
        <f t="shared" si="92"/>
        <v>3</v>
      </c>
      <c r="M936" s="51">
        <f t="shared" si="93"/>
        <v>3</v>
      </c>
      <c r="N936" s="51" t="str">
        <f t="shared" si="94"/>
        <v xml:space="preserve"> months</v>
      </c>
      <c r="O936" s="52" t="str">
        <f t="shared" si="95"/>
        <v>17 years, 3 months</v>
      </c>
    </row>
    <row r="937" spans="8:15" x14ac:dyDescent="0.25">
      <c r="H937" s="49">
        <v>894</v>
      </c>
      <c r="I937" s="51">
        <f t="shared" si="98"/>
        <v>17</v>
      </c>
      <c r="J937" s="51" t="str">
        <f t="shared" si="96"/>
        <v xml:space="preserve"> years</v>
      </c>
      <c r="K937" s="51" t="str">
        <f t="shared" si="97"/>
        <v xml:space="preserve">, </v>
      </c>
      <c r="L937" s="51">
        <f t="shared" si="92"/>
        <v>3</v>
      </c>
      <c r="M937" s="51">
        <f t="shared" si="93"/>
        <v>3</v>
      </c>
      <c r="N937" s="51" t="str">
        <f t="shared" si="94"/>
        <v xml:space="preserve"> months</v>
      </c>
      <c r="O937" s="52" t="str">
        <f t="shared" si="95"/>
        <v>17 years, 3 months</v>
      </c>
    </row>
    <row r="938" spans="8:15" x14ac:dyDescent="0.25">
      <c r="H938" s="49">
        <v>895</v>
      </c>
      <c r="I938" s="51">
        <f t="shared" si="98"/>
        <v>17</v>
      </c>
      <c r="J938" s="51" t="str">
        <f t="shared" si="96"/>
        <v xml:space="preserve"> years</v>
      </c>
      <c r="K938" s="51" t="str">
        <f t="shared" si="97"/>
        <v xml:space="preserve">, </v>
      </c>
      <c r="L938" s="51">
        <f t="shared" si="92"/>
        <v>3</v>
      </c>
      <c r="M938" s="51">
        <f t="shared" si="93"/>
        <v>3</v>
      </c>
      <c r="N938" s="51" t="str">
        <f t="shared" si="94"/>
        <v xml:space="preserve"> months</v>
      </c>
      <c r="O938" s="52" t="str">
        <f t="shared" si="95"/>
        <v>17 years, 3 months</v>
      </c>
    </row>
    <row r="939" spans="8:15" x14ac:dyDescent="0.25">
      <c r="H939" s="49">
        <v>896</v>
      </c>
      <c r="I939" s="51">
        <f t="shared" si="98"/>
        <v>17</v>
      </c>
      <c r="J939" s="51" t="str">
        <f t="shared" si="96"/>
        <v xml:space="preserve"> years</v>
      </c>
      <c r="K939" s="51" t="str">
        <f t="shared" si="97"/>
        <v xml:space="preserve">, </v>
      </c>
      <c r="L939" s="51">
        <f t="shared" si="92"/>
        <v>3</v>
      </c>
      <c r="M939" s="51">
        <f t="shared" si="93"/>
        <v>3</v>
      </c>
      <c r="N939" s="51" t="str">
        <f t="shared" si="94"/>
        <v xml:space="preserve"> months</v>
      </c>
      <c r="O939" s="52" t="str">
        <f t="shared" si="95"/>
        <v>17 years, 3 months</v>
      </c>
    </row>
    <row r="940" spans="8:15" x14ac:dyDescent="0.25">
      <c r="H940" s="49">
        <v>897</v>
      </c>
      <c r="I940" s="51">
        <f t="shared" si="98"/>
        <v>17</v>
      </c>
      <c r="J940" s="51" t="str">
        <f t="shared" si="96"/>
        <v xml:space="preserve"> years</v>
      </c>
      <c r="K940" s="51" t="str">
        <f t="shared" si="97"/>
        <v xml:space="preserve">, </v>
      </c>
      <c r="L940" s="51">
        <f t="shared" si="92"/>
        <v>3</v>
      </c>
      <c r="M940" s="51">
        <f t="shared" si="93"/>
        <v>3</v>
      </c>
      <c r="N940" s="51" t="str">
        <f t="shared" si="94"/>
        <v xml:space="preserve"> months</v>
      </c>
      <c r="O940" s="52" t="str">
        <f t="shared" si="95"/>
        <v>17 years, 3 months</v>
      </c>
    </row>
    <row r="941" spans="8:15" x14ac:dyDescent="0.25">
      <c r="H941" s="49">
        <v>898</v>
      </c>
      <c r="I941" s="51">
        <f t="shared" si="98"/>
        <v>17</v>
      </c>
      <c r="J941" s="51" t="str">
        <f t="shared" si="96"/>
        <v xml:space="preserve"> years</v>
      </c>
      <c r="K941" s="51" t="str">
        <f t="shared" si="97"/>
        <v xml:space="preserve">, </v>
      </c>
      <c r="L941" s="51">
        <f t="shared" ref="L941:L1004" si="99">IF((H941/52*12-INT(H941/52*12))=0,(H941/52-INT(H941/52))*12,INT((H941/52-INT(H941/52))*12)+1)</f>
        <v>4</v>
      </c>
      <c r="M941" s="51">
        <f t="shared" ref="M941:M1004" si="100">IF(OR(L941=0,L941=12),"",L941)</f>
        <v>4</v>
      </c>
      <c r="N941" s="51" t="str">
        <f t="shared" ref="N941:N1004" si="101">IF(L941=1," month",IF(OR(L941=0,L941=12),""," months"))</f>
        <v xml:space="preserve"> months</v>
      </c>
      <c r="O941" s="52" t="str">
        <f t="shared" ref="O941:O1004" si="102">CONCATENATE(I941&amp;J941&amp;K941&amp;M941&amp;N941)</f>
        <v>17 years, 4 months</v>
      </c>
    </row>
    <row r="942" spans="8:15" x14ac:dyDescent="0.25">
      <c r="H942" s="49">
        <v>899</v>
      </c>
      <c r="I942" s="51">
        <f t="shared" si="98"/>
        <v>17</v>
      </c>
      <c r="J942" s="51" t="str">
        <f t="shared" si="96"/>
        <v xml:space="preserve"> years</v>
      </c>
      <c r="K942" s="51" t="str">
        <f t="shared" si="97"/>
        <v xml:space="preserve">, </v>
      </c>
      <c r="L942" s="51">
        <f t="shared" si="99"/>
        <v>4</v>
      </c>
      <c r="M942" s="51">
        <f t="shared" si="100"/>
        <v>4</v>
      </c>
      <c r="N942" s="51" t="str">
        <f t="shared" si="101"/>
        <v xml:space="preserve"> months</v>
      </c>
      <c r="O942" s="52" t="str">
        <f t="shared" si="102"/>
        <v>17 years, 4 months</v>
      </c>
    </row>
    <row r="943" spans="8:15" x14ac:dyDescent="0.25">
      <c r="H943" s="49">
        <v>900</v>
      </c>
      <c r="I943" s="51">
        <f t="shared" si="98"/>
        <v>17</v>
      </c>
      <c r="J943" s="51" t="str">
        <f t="shared" si="96"/>
        <v xml:space="preserve"> years</v>
      </c>
      <c r="K943" s="51" t="str">
        <f t="shared" si="97"/>
        <v xml:space="preserve">, </v>
      </c>
      <c r="L943" s="51">
        <f t="shared" si="99"/>
        <v>4</v>
      </c>
      <c r="M943" s="51">
        <f t="shared" si="100"/>
        <v>4</v>
      </c>
      <c r="N943" s="51" t="str">
        <f t="shared" si="101"/>
        <v xml:space="preserve"> months</v>
      </c>
      <c r="O943" s="52" t="str">
        <f t="shared" si="102"/>
        <v>17 years, 4 months</v>
      </c>
    </row>
    <row r="944" spans="8:15" x14ac:dyDescent="0.25">
      <c r="H944" s="49">
        <v>901</v>
      </c>
      <c r="I944" s="51">
        <f t="shared" si="98"/>
        <v>17</v>
      </c>
      <c r="J944" s="51" t="str">
        <f t="shared" si="96"/>
        <v xml:space="preserve"> years</v>
      </c>
      <c r="K944" s="51" t="str">
        <f t="shared" si="97"/>
        <v xml:space="preserve">, </v>
      </c>
      <c r="L944" s="51">
        <f t="shared" si="99"/>
        <v>4</v>
      </c>
      <c r="M944" s="51">
        <f t="shared" si="100"/>
        <v>4</v>
      </c>
      <c r="N944" s="51" t="str">
        <f t="shared" si="101"/>
        <v xml:space="preserve"> months</v>
      </c>
      <c r="O944" s="52" t="str">
        <f t="shared" si="102"/>
        <v>17 years, 4 months</v>
      </c>
    </row>
    <row r="945" spans="8:15" x14ac:dyDescent="0.25">
      <c r="H945" s="49">
        <v>902</v>
      </c>
      <c r="I945" s="51">
        <f t="shared" si="98"/>
        <v>17</v>
      </c>
      <c r="J945" s="51" t="str">
        <f t="shared" si="96"/>
        <v xml:space="preserve"> years</v>
      </c>
      <c r="K945" s="51" t="str">
        <f t="shared" si="97"/>
        <v xml:space="preserve">, </v>
      </c>
      <c r="L945" s="51">
        <f t="shared" si="99"/>
        <v>5</v>
      </c>
      <c r="M945" s="51">
        <f t="shared" si="100"/>
        <v>5</v>
      </c>
      <c r="N945" s="51" t="str">
        <f t="shared" si="101"/>
        <v xml:space="preserve"> months</v>
      </c>
      <c r="O945" s="52" t="str">
        <f t="shared" si="102"/>
        <v>17 years, 5 months</v>
      </c>
    </row>
    <row r="946" spans="8:15" x14ac:dyDescent="0.25">
      <c r="H946" s="49">
        <v>903</v>
      </c>
      <c r="I946" s="51">
        <f t="shared" si="98"/>
        <v>17</v>
      </c>
      <c r="J946" s="51" t="str">
        <f t="shared" si="96"/>
        <v xml:space="preserve"> years</v>
      </c>
      <c r="K946" s="51" t="str">
        <f t="shared" si="97"/>
        <v xml:space="preserve">, </v>
      </c>
      <c r="L946" s="51">
        <f t="shared" si="99"/>
        <v>5</v>
      </c>
      <c r="M946" s="51">
        <f t="shared" si="100"/>
        <v>5</v>
      </c>
      <c r="N946" s="51" t="str">
        <f t="shared" si="101"/>
        <v xml:space="preserve"> months</v>
      </c>
      <c r="O946" s="52" t="str">
        <f t="shared" si="102"/>
        <v>17 years, 5 months</v>
      </c>
    </row>
    <row r="947" spans="8:15" x14ac:dyDescent="0.25">
      <c r="H947" s="49">
        <v>904</v>
      </c>
      <c r="I947" s="51">
        <f t="shared" si="98"/>
        <v>17</v>
      </c>
      <c r="J947" s="51" t="str">
        <f t="shared" si="96"/>
        <v xml:space="preserve"> years</v>
      </c>
      <c r="K947" s="51" t="str">
        <f t="shared" si="97"/>
        <v xml:space="preserve">, </v>
      </c>
      <c r="L947" s="51">
        <f t="shared" si="99"/>
        <v>5</v>
      </c>
      <c r="M947" s="51">
        <f t="shared" si="100"/>
        <v>5</v>
      </c>
      <c r="N947" s="51" t="str">
        <f t="shared" si="101"/>
        <v xml:space="preserve"> months</v>
      </c>
      <c r="O947" s="52" t="str">
        <f t="shared" si="102"/>
        <v>17 years, 5 months</v>
      </c>
    </row>
    <row r="948" spans="8:15" x14ac:dyDescent="0.25">
      <c r="H948" s="49">
        <v>905</v>
      </c>
      <c r="I948" s="51">
        <f t="shared" si="98"/>
        <v>17</v>
      </c>
      <c r="J948" s="51" t="str">
        <f t="shared" si="96"/>
        <v xml:space="preserve"> years</v>
      </c>
      <c r="K948" s="51" t="str">
        <f t="shared" si="97"/>
        <v xml:space="preserve">, </v>
      </c>
      <c r="L948" s="51">
        <f t="shared" si="99"/>
        <v>5</v>
      </c>
      <c r="M948" s="51">
        <f t="shared" si="100"/>
        <v>5</v>
      </c>
      <c r="N948" s="51" t="str">
        <f t="shared" si="101"/>
        <v xml:space="preserve"> months</v>
      </c>
      <c r="O948" s="52" t="str">
        <f t="shared" si="102"/>
        <v>17 years, 5 months</v>
      </c>
    </row>
    <row r="949" spans="8:15" x14ac:dyDescent="0.25">
      <c r="H949" s="49">
        <v>906</v>
      </c>
      <c r="I949" s="51">
        <f t="shared" si="98"/>
        <v>17</v>
      </c>
      <c r="J949" s="51" t="str">
        <f t="shared" si="96"/>
        <v xml:space="preserve"> years</v>
      </c>
      <c r="K949" s="51" t="str">
        <f t="shared" si="97"/>
        <v xml:space="preserve">, </v>
      </c>
      <c r="L949" s="51">
        <f t="shared" si="99"/>
        <v>6</v>
      </c>
      <c r="M949" s="51">
        <f t="shared" si="100"/>
        <v>6</v>
      </c>
      <c r="N949" s="51" t="str">
        <f t="shared" si="101"/>
        <v xml:space="preserve"> months</v>
      </c>
      <c r="O949" s="52" t="str">
        <f t="shared" si="102"/>
        <v>17 years, 6 months</v>
      </c>
    </row>
    <row r="950" spans="8:15" x14ac:dyDescent="0.25">
      <c r="H950" s="49">
        <v>907</v>
      </c>
      <c r="I950" s="51">
        <f t="shared" si="98"/>
        <v>17</v>
      </c>
      <c r="J950" s="51" t="str">
        <f t="shared" si="96"/>
        <v xml:space="preserve"> years</v>
      </c>
      <c r="K950" s="51" t="str">
        <f t="shared" si="97"/>
        <v xml:space="preserve">, </v>
      </c>
      <c r="L950" s="51">
        <f t="shared" si="99"/>
        <v>6</v>
      </c>
      <c r="M950" s="51">
        <f t="shared" si="100"/>
        <v>6</v>
      </c>
      <c r="N950" s="51" t="str">
        <f t="shared" si="101"/>
        <v xml:space="preserve"> months</v>
      </c>
      <c r="O950" s="52" t="str">
        <f t="shared" si="102"/>
        <v>17 years, 6 months</v>
      </c>
    </row>
    <row r="951" spans="8:15" x14ac:dyDescent="0.25">
      <c r="H951" s="49">
        <v>908</v>
      </c>
      <c r="I951" s="51">
        <f t="shared" si="98"/>
        <v>17</v>
      </c>
      <c r="J951" s="51" t="str">
        <f t="shared" si="96"/>
        <v xml:space="preserve"> years</v>
      </c>
      <c r="K951" s="51" t="str">
        <f t="shared" si="97"/>
        <v xml:space="preserve">, </v>
      </c>
      <c r="L951" s="51">
        <f t="shared" si="99"/>
        <v>6</v>
      </c>
      <c r="M951" s="51">
        <f t="shared" si="100"/>
        <v>6</v>
      </c>
      <c r="N951" s="51" t="str">
        <f t="shared" si="101"/>
        <v xml:space="preserve"> months</v>
      </c>
      <c r="O951" s="52" t="str">
        <f t="shared" si="102"/>
        <v>17 years, 6 months</v>
      </c>
    </row>
    <row r="952" spans="8:15" x14ac:dyDescent="0.25">
      <c r="H952" s="49">
        <v>909</v>
      </c>
      <c r="I952" s="51">
        <f t="shared" si="98"/>
        <v>17</v>
      </c>
      <c r="J952" s="51" t="str">
        <f t="shared" si="96"/>
        <v xml:space="preserve"> years</v>
      </c>
      <c r="K952" s="51" t="str">
        <f t="shared" si="97"/>
        <v xml:space="preserve">, </v>
      </c>
      <c r="L952" s="51">
        <f t="shared" si="99"/>
        <v>6</v>
      </c>
      <c r="M952" s="51">
        <f t="shared" si="100"/>
        <v>6</v>
      </c>
      <c r="N952" s="51" t="str">
        <f t="shared" si="101"/>
        <v xml:space="preserve"> months</v>
      </c>
      <c r="O952" s="52" t="str">
        <f t="shared" si="102"/>
        <v>17 years, 6 months</v>
      </c>
    </row>
    <row r="953" spans="8:15" x14ac:dyDescent="0.25">
      <c r="H953" s="49">
        <v>910</v>
      </c>
      <c r="I953" s="51">
        <f t="shared" si="98"/>
        <v>17</v>
      </c>
      <c r="J953" s="51" t="str">
        <f t="shared" si="96"/>
        <v xml:space="preserve"> years</v>
      </c>
      <c r="K953" s="51" t="str">
        <f t="shared" si="97"/>
        <v xml:space="preserve">, </v>
      </c>
      <c r="L953" s="51">
        <f t="shared" si="99"/>
        <v>6</v>
      </c>
      <c r="M953" s="51">
        <f t="shared" si="100"/>
        <v>6</v>
      </c>
      <c r="N953" s="51" t="str">
        <f t="shared" si="101"/>
        <v xml:space="preserve"> months</v>
      </c>
      <c r="O953" s="52" t="str">
        <f t="shared" si="102"/>
        <v>17 years, 6 months</v>
      </c>
    </row>
    <row r="954" spans="8:15" x14ac:dyDescent="0.25">
      <c r="H954" s="49">
        <v>911</v>
      </c>
      <c r="I954" s="51">
        <f t="shared" si="98"/>
        <v>17</v>
      </c>
      <c r="J954" s="51" t="str">
        <f t="shared" si="96"/>
        <v xml:space="preserve"> years</v>
      </c>
      <c r="K954" s="51" t="str">
        <f t="shared" si="97"/>
        <v xml:space="preserve">, </v>
      </c>
      <c r="L954" s="51">
        <f t="shared" si="99"/>
        <v>7</v>
      </c>
      <c r="M954" s="51">
        <f t="shared" si="100"/>
        <v>7</v>
      </c>
      <c r="N954" s="51" t="str">
        <f t="shared" si="101"/>
        <v xml:space="preserve"> months</v>
      </c>
      <c r="O954" s="52" t="str">
        <f t="shared" si="102"/>
        <v>17 years, 7 months</v>
      </c>
    </row>
    <row r="955" spans="8:15" x14ac:dyDescent="0.25">
      <c r="H955" s="49">
        <v>912</v>
      </c>
      <c r="I955" s="51">
        <f t="shared" si="98"/>
        <v>17</v>
      </c>
      <c r="J955" s="51" t="str">
        <f t="shared" si="96"/>
        <v xml:space="preserve"> years</v>
      </c>
      <c r="K955" s="51" t="str">
        <f t="shared" si="97"/>
        <v xml:space="preserve">, </v>
      </c>
      <c r="L955" s="51">
        <f t="shared" si="99"/>
        <v>7</v>
      </c>
      <c r="M955" s="51">
        <f t="shared" si="100"/>
        <v>7</v>
      </c>
      <c r="N955" s="51" t="str">
        <f t="shared" si="101"/>
        <v xml:space="preserve"> months</v>
      </c>
      <c r="O955" s="52" t="str">
        <f t="shared" si="102"/>
        <v>17 years, 7 months</v>
      </c>
    </row>
    <row r="956" spans="8:15" x14ac:dyDescent="0.25">
      <c r="H956" s="49">
        <v>913</v>
      </c>
      <c r="I956" s="51">
        <f t="shared" si="98"/>
        <v>17</v>
      </c>
      <c r="J956" s="51" t="str">
        <f t="shared" si="96"/>
        <v xml:space="preserve"> years</v>
      </c>
      <c r="K956" s="51" t="str">
        <f t="shared" si="97"/>
        <v xml:space="preserve">, </v>
      </c>
      <c r="L956" s="51">
        <f t="shared" si="99"/>
        <v>7</v>
      </c>
      <c r="M956" s="51">
        <f t="shared" si="100"/>
        <v>7</v>
      </c>
      <c r="N956" s="51" t="str">
        <f t="shared" si="101"/>
        <v xml:space="preserve"> months</v>
      </c>
      <c r="O956" s="52" t="str">
        <f t="shared" si="102"/>
        <v>17 years, 7 months</v>
      </c>
    </row>
    <row r="957" spans="8:15" x14ac:dyDescent="0.25">
      <c r="H957" s="49">
        <v>914</v>
      </c>
      <c r="I957" s="51">
        <f t="shared" si="98"/>
        <v>17</v>
      </c>
      <c r="J957" s="51" t="str">
        <f t="shared" si="96"/>
        <v xml:space="preserve"> years</v>
      </c>
      <c r="K957" s="51" t="str">
        <f t="shared" si="97"/>
        <v xml:space="preserve">, </v>
      </c>
      <c r="L957" s="51">
        <f t="shared" si="99"/>
        <v>7</v>
      </c>
      <c r="M957" s="51">
        <f t="shared" si="100"/>
        <v>7</v>
      </c>
      <c r="N957" s="51" t="str">
        <f t="shared" si="101"/>
        <v xml:space="preserve"> months</v>
      </c>
      <c r="O957" s="52" t="str">
        <f t="shared" si="102"/>
        <v>17 years, 7 months</v>
      </c>
    </row>
    <row r="958" spans="8:15" x14ac:dyDescent="0.25">
      <c r="H958" s="49">
        <v>915</v>
      </c>
      <c r="I958" s="51">
        <f t="shared" si="98"/>
        <v>17</v>
      </c>
      <c r="J958" s="51" t="str">
        <f t="shared" si="96"/>
        <v xml:space="preserve"> years</v>
      </c>
      <c r="K958" s="51" t="str">
        <f t="shared" si="97"/>
        <v xml:space="preserve">, </v>
      </c>
      <c r="L958" s="51">
        <f t="shared" si="99"/>
        <v>8</v>
      </c>
      <c r="M958" s="51">
        <f t="shared" si="100"/>
        <v>8</v>
      </c>
      <c r="N958" s="51" t="str">
        <f t="shared" si="101"/>
        <v xml:space="preserve"> months</v>
      </c>
      <c r="O958" s="52" t="str">
        <f t="shared" si="102"/>
        <v>17 years, 8 months</v>
      </c>
    </row>
    <row r="959" spans="8:15" x14ac:dyDescent="0.25">
      <c r="H959" s="49">
        <v>916</v>
      </c>
      <c r="I959" s="51">
        <f t="shared" si="98"/>
        <v>17</v>
      </c>
      <c r="J959" s="51" t="str">
        <f t="shared" si="96"/>
        <v xml:space="preserve"> years</v>
      </c>
      <c r="K959" s="51" t="str">
        <f t="shared" si="97"/>
        <v xml:space="preserve">, </v>
      </c>
      <c r="L959" s="51">
        <f t="shared" si="99"/>
        <v>8</v>
      </c>
      <c r="M959" s="51">
        <f t="shared" si="100"/>
        <v>8</v>
      </c>
      <c r="N959" s="51" t="str">
        <f t="shared" si="101"/>
        <v xml:space="preserve"> months</v>
      </c>
      <c r="O959" s="52" t="str">
        <f t="shared" si="102"/>
        <v>17 years, 8 months</v>
      </c>
    </row>
    <row r="960" spans="8:15" x14ac:dyDescent="0.25">
      <c r="H960" s="49">
        <v>917</v>
      </c>
      <c r="I960" s="51">
        <f t="shared" si="98"/>
        <v>17</v>
      </c>
      <c r="J960" s="51" t="str">
        <f t="shared" si="96"/>
        <v xml:space="preserve"> years</v>
      </c>
      <c r="K960" s="51" t="str">
        <f t="shared" si="97"/>
        <v xml:space="preserve">, </v>
      </c>
      <c r="L960" s="51">
        <f t="shared" si="99"/>
        <v>8</v>
      </c>
      <c r="M960" s="51">
        <f t="shared" si="100"/>
        <v>8</v>
      </c>
      <c r="N960" s="51" t="str">
        <f t="shared" si="101"/>
        <v xml:space="preserve"> months</v>
      </c>
      <c r="O960" s="52" t="str">
        <f t="shared" si="102"/>
        <v>17 years, 8 months</v>
      </c>
    </row>
    <row r="961" spans="8:15" x14ac:dyDescent="0.25">
      <c r="H961" s="49">
        <v>918</v>
      </c>
      <c r="I961" s="51">
        <f t="shared" si="98"/>
        <v>17</v>
      </c>
      <c r="J961" s="51" t="str">
        <f t="shared" si="96"/>
        <v xml:space="preserve"> years</v>
      </c>
      <c r="K961" s="51" t="str">
        <f t="shared" si="97"/>
        <v xml:space="preserve">, </v>
      </c>
      <c r="L961" s="51">
        <f t="shared" si="99"/>
        <v>8</v>
      </c>
      <c r="M961" s="51">
        <f t="shared" si="100"/>
        <v>8</v>
      </c>
      <c r="N961" s="51" t="str">
        <f t="shared" si="101"/>
        <v xml:space="preserve"> months</v>
      </c>
      <c r="O961" s="52" t="str">
        <f t="shared" si="102"/>
        <v>17 years, 8 months</v>
      </c>
    </row>
    <row r="962" spans="8:15" x14ac:dyDescent="0.25">
      <c r="H962" s="49">
        <v>919</v>
      </c>
      <c r="I962" s="51">
        <f t="shared" si="98"/>
        <v>17</v>
      </c>
      <c r="J962" s="51" t="str">
        <f t="shared" si="96"/>
        <v xml:space="preserve"> years</v>
      </c>
      <c r="K962" s="51" t="str">
        <f t="shared" si="97"/>
        <v xml:space="preserve">, </v>
      </c>
      <c r="L962" s="51">
        <f t="shared" si="99"/>
        <v>9</v>
      </c>
      <c r="M962" s="51">
        <f t="shared" si="100"/>
        <v>9</v>
      </c>
      <c r="N962" s="51" t="str">
        <f t="shared" si="101"/>
        <v xml:space="preserve"> months</v>
      </c>
      <c r="O962" s="52" t="str">
        <f t="shared" si="102"/>
        <v>17 years, 9 months</v>
      </c>
    </row>
    <row r="963" spans="8:15" x14ac:dyDescent="0.25">
      <c r="H963" s="49">
        <v>920</v>
      </c>
      <c r="I963" s="51">
        <f t="shared" si="98"/>
        <v>17</v>
      </c>
      <c r="J963" s="51" t="str">
        <f t="shared" si="96"/>
        <v xml:space="preserve"> years</v>
      </c>
      <c r="K963" s="51" t="str">
        <f t="shared" si="97"/>
        <v xml:space="preserve">, </v>
      </c>
      <c r="L963" s="51">
        <f t="shared" si="99"/>
        <v>9</v>
      </c>
      <c r="M963" s="51">
        <f t="shared" si="100"/>
        <v>9</v>
      </c>
      <c r="N963" s="51" t="str">
        <f t="shared" si="101"/>
        <v xml:space="preserve"> months</v>
      </c>
      <c r="O963" s="52" t="str">
        <f t="shared" si="102"/>
        <v>17 years, 9 months</v>
      </c>
    </row>
    <row r="964" spans="8:15" x14ac:dyDescent="0.25">
      <c r="H964" s="49">
        <v>921</v>
      </c>
      <c r="I964" s="51">
        <f t="shared" si="98"/>
        <v>17</v>
      </c>
      <c r="J964" s="51" t="str">
        <f t="shared" si="96"/>
        <v xml:space="preserve"> years</v>
      </c>
      <c r="K964" s="51" t="str">
        <f t="shared" si="97"/>
        <v xml:space="preserve">, </v>
      </c>
      <c r="L964" s="51">
        <f t="shared" si="99"/>
        <v>9</v>
      </c>
      <c r="M964" s="51">
        <f t="shared" si="100"/>
        <v>9</v>
      </c>
      <c r="N964" s="51" t="str">
        <f t="shared" si="101"/>
        <v xml:space="preserve"> months</v>
      </c>
      <c r="O964" s="52" t="str">
        <f t="shared" si="102"/>
        <v>17 years, 9 months</v>
      </c>
    </row>
    <row r="965" spans="8:15" x14ac:dyDescent="0.25">
      <c r="H965" s="49">
        <v>922</v>
      </c>
      <c r="I965" s="51">
        <f t="shared" si="98"/>
        <v>17</v>
      </c>
      <c r="J965" s="51" t="str">
        <f t="shared" si="96"/>
        <v xml:space="preserve"> years</v>
      </c>
      <c r="K965" s="51" t="str">
        <f t="shared" si="97"/>
        <v xml:space="preserve">, </v>
      </c>
      <c r="L965" s="51">
        <f t="shared" si="99"/>
        <v>9</v>
      </c>
      <c r="M965" s="51">
        <f t="shared" si="100"/>
        <v>9</v>
      </c>
      <c r="N965" s="51" t="str">
        <f t="shared" si="101"/>
        <v xml:space="preserve"> months</v>
      </c>
      <c r="O965" s="52" t="str">
        <f t="shared" si="102"/>
        <v>17 years, 9 months</v>
      </c>
    </row>
    <row r="966" spans="8:15" x14ac:dyDescent="0.25">
      <c r="H966" s="49">
        <v>923</v>
      </c>
      <c r="I966" s="51">
        <f t="shared" si="98"/>
        <v>17</v>
      </c>
      <c r="J966" s="51" t="str">
        <f t="shared" si="96"/>
        <v xml:space="preserve"> years</v>
      </c>
      <c r="K966" s="51" t="str">
        <f t="shared" si="97"/>
        <v xml:space="preserve">, </v>
      </c>
      <c r="L966" s="51">
        <f t="shared" si="99"/>
        <v>9</v>
      </c>
      <c r="M966" s="51">
        <f t="shared" si="100"/>
        <v>9</v>
      </c>
      <c r="N966" s="51" t="str">
        <f t="shared" si="101"/>
        <v xml:space="preserve"> months</v>
      </c>
      <c r="O966" s="52" t="str">
        <f t="shared" si="102"/>
        <v>17 years, 9 months</v>
      </c>
    </row>
    <row r="967" spans="8:15" x14ac:dyDescent="0.25">
      <c r="H967" s="49">
        <v>924</v>
      </c>
      <c r="I967" s="51">
        <f t="shared" si="98"/>
        <v>17</v>
      </c>
      <c r="J967" s="51" t="str">
        <f t="shared" si="96"/>
        <v xml:space="preserve"> years</v>
      </c>
      <c r="K967" s="51" t="str">
        <f t="shared" si="97"/>
        <v xml:space="preserve">, </v>
      </c>
      <c r="L967" s="51">
        <f t="shared" si="99"/>
        <v>10</v>
      </c>
      <c r="M967" s="51">
        <f t="shared" si="100"/>
        <v>10</v>
      </c>
      <c r="N967" s="51" t="str">
        <f t="shared" si="101"/>
        <v xml:space="preserve"> months</v>
      </c>
      <c r="O967" s="52" t="str">
        <f t="shared" si="102"/>
        <v>17 years, 10 months</v>
      </c>
    </row>
    <row r="968" spans="8:15" x14ac:dyDescent="0.25">
      <c r="H968" s="49">
        <v>925</v>
      </c>
      <c r="I968" s="51">
        <f t="shared" si="98"/>
        <v>17</v>
      </c>
      <c r="J968" s="51" t="str">
        <f t="shared" si="96"/>
        <v xml:space="preserve"> years</v>
      </c>
      <c r="K968" s="51" t="str">
        <f t="shared" si="97"/>
        <v xml:space="preserve">, </v>
      </c>
      <c r="L968" s="51">
        <f t="shared" si="99"/>
        <v>10</v>
      </c>
      <c r="M968" s="51">
        <f t="shared" si="100"/>
        <v>10</v>
      </c>
      <c r="N968" s="51" t="str">
        <f t="shared" si="101"/>
        <v xml:space="preserve"> months</v>
      </c>
      <c r="O968" s="52" t="str">
        <f t="shared" si="102"/>
        <v>17 years, 10 months</v>
      </c>
    </row>
    <row r="969" spans="8:15" x14ac:dyDescent="0.25">
      <c r="H969" s="49">
        <v>926</v>
      </c>
      <c r="I969" s="51">
        <f t="shared" si="98"/>
        <v>17</v>
      </c>
      <c r="J969" s="51" t="str">
        <f t="shared" si="96"/>
        <v xml:space="preserve"> years</v>
      </c>
      <c r="K969" s="51" t="str">
        <f t="shared" si="97"/>
        <v xml:space="preserve">, </v>
      </c>
      <c r="L969" s="51">
        <f t="shared" si="99"/>
        <v>10</v>
      </c>
      <c r="M969" s="51">
        <f t="shared" si="100"/>
        <v>10</v>
      </c>
      <c r="N969" s="51" t="str">
        <f t="shared" si="101"/>
        <v xml:space="preserve"> months</v>
      </c>
      <c r="O969" s="52" t="str">
        <f t="shared" si="102"/>
        <v>17 years, 10 months</v>
      </c>
    </row>
    <row r="970" spans="8:15" x14ac:dyDescent="0.25">
      <c r="H970" s="49">
        <v>927</v>
      </c>
      <c r="I970" s="51">
        <f t="shared" si="98"/>
        <v>17</v>
      </c>
      <c r="J970" s="51" t="str">
        <f t="shared" si="96"/>
        <v xml:space="preserve"> years</v>
      </c>
      <c r="K970" s="51" t="str">
        <f t="shared" si="97"/>
        <v xml:space="preserve">, </v>
      </c>
      <c r="L970" s="51">
        <f t="shared" si="99"/>
        <v>10</v>
      </c>
      <c r="M970" s="51">
        <f t="shared" si="100"/>
        <v>10</v>
      </c>
      <c r="N970" s="51" t="str">
        <f t="shared" si="101"/>
        <v xml:space="preserve"> months</v>
      </c>
      <c r="O970" s="52" t="str">
        <f t="shared" si="102"/>
        <v>17 years, 10 months</v>
      </c>
    </row>
    <row r="971" spans="8:15" x14ac:dyDescent="0.25">
      <c r="H971" s="49">
        <v>928</v>
      </c>
      <c r="I971" s="51">
        <f t="shared" si="98"/>
        <v>17</v>
      </c>
      <c r="J971" s="51" t="str">
        <f t="shared" si="96"/>
        <v xml:space="preserve"> years</v>
      </c>
      <c r="K971" s="51" t="str">
        <f t="shared" si="97"/>
        <v xml:space="preserve">, </v>
      </c>
      <c r="L971" s="51">
        <f t="shared" si="99"/>
        <v>11</v>
      </c>
      <c r="M971" s="51">
        <f t="shared" si="100"/>
        <v>11</v>
      </c>
      <c r="N971" s="51" t="str">
        <f t="shared" si="101"/>
        <v xml:space="preserve"> months</v>
      </c>
      <c r="O971" s="52" t="str">
        <f t="shared" si="102"/>
        <v>17 years, 11 months</v>
      </c>
    </row>
    <row r="972" spans="8:15" x14ac:dyDescent="0.25">
      <c r="H972" s="49">
        <v>929</v>
      </c>
      <c r="I972" s="51">
        <f t="shared" si="98"/>
        <v>17</v>
      </c>
      <c r="J972" s="51" t="str">
        <f t="shared" si="96"/>
        <v xml:space="preserve"> years</v>
      </c>
      <c r="K972" s="51" t="str">
        <f t="shared" si="97"/>
        <v xml:space="preserve">, </v>
      </c>
      <c r="L972" s="51">
        <f t="shared" si="99"/>
        <v>11</v>
      </c>
      <c r="M972" s="51">
        <f t="shared" si="100"/>
        <v>11</v>
      </c>
      <c r="N972" s="51" t="str">
        <f t="shared" si="101"/>
        <v xml:space="preserve"> months</v>
      </c>
      <c r="O972" s="52" t="str">
        <f t="shared" si="102"/>
        <v>17 years, 11 months</v>
      </c>
    </row>
    <row r="973" spans="8:15" x14ac:dyDescent="0.25">
      <c r="H973" s="49">
        <v>930</v>
      </c>
      <c r="I973" s="51">
        <f t="shared" si="98"/>
        <v>17</v>
      </c>
      <c r="J973" s="51" t="str">
        <f t="shared" si="96"/>
        <v xml:space="preserve"> years</v>
      </c>
      <c r="K973" s="51" t="str">
        <f t="shared" si="97"/>
        <v xml:space="preserve">, </v>
      </c>
      <c r="L973" s="51">
        <f t="shared" si="99"/>
        <v>11</v>
      </c>
      <c r="M973" s="51">
        <f t="shared" si="100"/>
        <v>11</v>
      </c>
      <c r="N973" s="51" t="str">
        <f t="shared" si="101"/>
        <v xml:space="preserve"> months</v>
      </c>
      <c r="O973" s="52" t="str">
        <f t="shared" si="102"/>
        <v>17 years, 11 months</v>
      </c>
    </row>
    <row r="974" spans="8:15" x14ac:dyDescent="0.25">
      <c r="H974" s="49">
        <v>931</v>
      </c>
      <c r="I974" s="51">
        <f t="shared" si="98"/>
        <v>17</v>
      </c>
      <c r="J974" s="51" t="str">
        <f t="shared" si="96"/>
        <v xml:space="preserve"> years</v>
      </c>
      <c r="K974" s="51" t="str">
        <f t="shared" si="97"/>
        <v xml:space="preserve">, </v>
      </c>
      <c r="L974" s="51">
        <f t="shared" si="99"/>
        <v>11</v>
      </c>
      <c r="M974" s="51">
        <f t="shared" si="100"/>
        <v>11</v>
      </c>
      <c r="N974" s="51" t="str">
        <f t="shared" si="101"/>
        <v xml:space="preserve"> months</v>
      </c>
      <c r="O974" s="52" t="str">
        <f t="shared" si="102"/>
        <v>17 years, 11 months</v>
      </c>
    </row>
    <row r="975" spans="8:15" x14ac:dyDescent="0.25">
      <c r="H975" s="49">
        <v>932</v>
      </c>
      <c r="I975" s="51">
        <f t="shared" si="98"/>
        <v>18</v>
      </c>
      <c r="J975" s="51" t="str">
        <f t="shared" si="96"/>
        <v xml:space="preserve"> years</v>
      </c>
      <c r="K975" s="51" t="str">
        <f t="shared" si="97"/>
        <v/>
      </c>
      <c r="L975" s="51">
        <f t="shared" si="99"/>
        <v>12</v>
      </c>
      <c r="M975" s="51" t="str">
        <f t="shared" si="100"/>
        <v/>
      </c>
      <c r="N975" s="51" t="str">
        <f t="shared" si="101"/>
        <v/>
      </c>
      <c r="O975" s="52" t="str">
        <f t="shared" si="102"/>
        <v>18 years</v>
      </c>
    </row>
    <row r="976" spans="8:15" x14ac:dyDescent="0.25">
      <c r="H976" s="49">
        <v>933</v>
      </c>
      <c r="I976" s="51">
        <f t="shared" si="98"/>
        <v>18</v>
      </c>
      <c r="J976" s="51" t="str">
        <f t="shared" si="96"/>
        <v xml:space="preserve"> years</v>
      </c>
      <c r="K976" s="51" t="str">
        <f t="shared" si="97"/>
        <v/>
      </c>
      <c r="L976" s="51">
        <f t="shared" si="99"/>
        <v>12</v>
      </c>
      <c r="M976" s="51" t="str">
        <f t="shared" si="100"/>
        <v/>
      </c>
      <c r="N976" s="51" t="str">
        <f t="shared" si="101"/>
        <v/>
      </c>
      <c r="O976" s="52" t="str">
        <f t="shared" si="102"/>
        <v>18 years</v>
      </c>
    </row>
    <row r="977" spans="8:15" x14ac:dyDescent="0.25">
      <c r="H977" s="49">
        <v>934</v>
      </c>
      <c r="I977" s="51">
        <f t="shared" si="98"/>
        <v>18</v>
      </c>
      <c r="J977" s="51" t="str">
        <f t="shared" si="96"/>
        <v xml:space="preserve"> years</v>
      </c>
      <c r="K977" s="51" t="str">
        <f t="shared" si="97"/>
        <v/>
      </c>
      <c r="L977" s="51">
        <f t="shared" si="99"/>
        <v>12</v>
      </c>
      <c r="M977" s="51" t="str">
        <f t="shared" si="100"/>
        <v/>
      </c>
      <c r="N977" s="51" t="str">
        <f t="shared" si="101"/>
        <v/>
      </c>
      <c r="O977" s="52" t="str">
        <f t="shared" si="102"/>
        <v>18 years</v>
      </c>
    </row>
    <row r="978" spans="8:15" x14ac:dyDescent="0.25">
      <c r="H978" s="49">
        <v>935</v>
      </c>
      <c r="I978" s="51">
        <f t="shared" si="98"/>
        <v>18</v>
      </c>
      <c r="J978" s="51" t="str">
        <f t="shared" si="96"/>
        <v xml:space="preserve"> years</v>
      </c>
      <c r="K978" s="51" t="str">
        <f t="shared" si="97"/>
        <v/>
      </c>
      <c r="L978" s="51">
        <f t="shared" si="99"/>
        <v>12</v>
      </c>
      <c r="M978" s="51" t="str">
        <f t="shared" si="100"/>
        <v/>
      </c>
      <c r="N978" s="51" t="str">
        <f t="shared" si="101"/>
        <v/>
      </c>
      <c r="O978" s="52" t="str">
        <f t="shared" si="102"/>
        <v>18 years</v>
      </c>
    </row>
    <row r="979" spans="8:15" x14ac:dyDescent="0.25">
      <c r="H979" s="49">
        <v>936</v>
      </c>
      <c r="I979" s="51">
        <f t="shared" si="98"/>
        <v>18</v>
      </c>
      <c r="J979" s="51" t="str">
        <f t="shared" si="96"/>
        <v xml:space="preserve"> years</v>
      </c>
      <c r="K979" s="51" t="str">
        <f t="shared" si="97"/>
        <v/>
      </c>
      <c r="L979" s="51">
        <f t="shared" si="99"/>
        <v>0</v>
      </c>
      <c r="M979" s="51" t="str">
        <f t="shared" si="100"/>
        <v/>
      </c>
      <c r="N979" s="51" t="str">
        <f t="shared" si="101"/>
        <v/>
      </c>
      <c r="O979" s="52" t="str">
        <f t="shared" si="102"/>
        <v>18 years</v>
      </c>
    </row>
    <row r="980" spans="8:15" x14ac:dyDescent="0.25">
      <c r="H980" s="49">
        <v>937</v>
      </c>
      <c r="I980" s="51">
        <f t="shared" si="98"/>
        <v>18</v>
      </c>
      <c r="J980" s="51" t="str">
        <f t="shared" si="96"/>
        <v xml:space="preserve"> years</v>
      </c>
      <c r="K980" s="51" t="str">
        <f t="shared" si="97"/>
        <v xml:space="preserve">, </v>
      </c>
      <c r="L980" s="51">
        <f t="shared" si="99"/>
        <v>1</v>
      </c>
      <c r="M980" s="51">
        <f t="shared" si="100"/>
        <v>1</v>
      </c>
      <c r="N980" s="51" t="str">
        <f t="shared" si="101"/>
        <v xml:space="preserve"> month</v>
      </c>
      <c r="O980" s="52" t="str">
        <f t="shared" si="102"/>
        <v>18 years, 1 month</v>
      </c>
    </row>
    <row r="981" spans="8:15" x14ac:dyDescent="0.25">
      <c r="H981" s="49">
        <v>938</v>
      </c>
      <c r="I981" s="51">
        <f t="shared" si="98"/>
        <v>18</v>
      </c>
      <c r="J981" s="51" t="str">
        <f t="shared" si="96"/>
        <v xml:space="preserve"> years</v>
      </c>
      <c r="K981" s="51" t="str">
        <f t="shared" si="97"/>
        <v xml:space="preserve">, </v>
      </c>
      <c r="L981" s="51">
        <f t="shared" si="99"/>
        <v>1</v>
      </c>
      <c r="M981" s="51">
        <f t="shared" si="100"/>
        <v>1</v>
      </c>
      <c r="N981" s="51" t="str">
        <f t="shared" si="101"/>
        <v xml:space="preserve"> month</v>
      </c>
      <c r="O981" s="52" t="str">
        <f t="shared" si="102"/>
        <v>18 years, 1 month</v>
      </c>
    </row>
    <row r="982" spans="8:15" x14ac:dyDescent="0.25">
      <c r="H982" s="49">
        <v>939</v>
      </c>
      <c r="I982" s="51">
        <f t="shared" si="98"/>
        <v>18</v>
      </c>
      <c r="J982" s="51" t="str">
        <f t="shared" si="96"/>
        <v xml:space="preserve"> years</v>
      </c>
      <c r="K982" s="51" t="str">
        <f t="shared" si="97"/>
        <v xml:space="preserve">, </v>
      </c>
      <c r="L982" s="51">
        <f t="shared" si="99"/>
        <v>1</v>
      </c>
      <c r="M982" s="51">
        <f t="shared" si="100"/>
        <v>1</v>
      </c>
      <c r="N982" s="51" t="str">
        <f t="shared" si="101"/>
        <v xml:space="preserve"> month</v>
      </c>
      <c r="O982" s="52" t="str">
        <f t="shared" si="102"/>
        <v>18 years, 1 month</v>
      </c>
    </row>
    <row r="983" spans="8:15" x14ac:dyDescent="0.25">
      <c r="H983" s="49">
        <v>940</v>
      </c>
      <c r="I983" s="51">
        <f t="shared" si="98"/>
        <v>18</v>
      </c>
      <c r="J983" s="51" t="str">
        <f t="shared" si="96"/>
        <v xml:space="preserve"> years</v>
      </c>
      <c r="K983" s="51" t="str">
        <f t="shared" si="97"/>
        <v xml:space="preserve">, </v>
      </c>
      <c r="L983" s="51">
        <f t="shared" si="99"/>
        <v>1</v>
      </c>
      <c r="M983" s="51">
        <f t="shared" si="100"/>
        <v>1</v>
      </c>
      <c r="N983" s="51" t="str">
        <f t="shared" si="101"/>
        <v xml:space="preserve"> month</v>
      </c>
      <c r="O983" s="52" t="str">
        <f t="shared" si="102"/>
        <v>18 years, 1 month</v>
      </c>
    </row>
    <row r="984" spans="8:15" x14ac:dyDescent="0.25">
      <c r="H984" s="49">
        <v>941</v>
      </c>
      <c r="I984" s="51">
        <f t="shared" si="98"/>
        <v>18</v>
      </c>
      <c r="J984" s="51" t="str">
        <f t="shared" si="96"/>
        <v xml:space="preserve"> years</v>
      </c>
      <c r="K984" s="51" t="str">
        <f t="shared" si="97"/>
        <v xml:space="preserve">, </v>
      </c>
      <c r="L984" s="51">
        <f t="shared" si="99"/>
        <v>2</v>
      </c>
      <c r="M984" s="51">
        <f t="shared" si="100"/>
        <v>2</v>
      </c>
      <c r="N984" s="51" t="str">
        <f t="shared" si="101"/>
        <v xml:space="preserve"> months</v>
      </c>
      <c r="O984" s="52" t="str">
        <f t="shared" si="102"/>
        <v>18 years, 2 months</v>
      </c>
    </row>
    <row r="985" spans="8:15" x14ac:dyDescent="0.25">
      <c r="H985" s="49">
        <v>942</v>
      </c>
      <c r="I985" s="51">
        <f t="shared" si="98"/>
        <v>18</v>
      </c>
      <c r="J985" s="51" t="str">
        <f t="shared" si="96"/>
        <v xml:space="preserve"> years</v>
      </c>
      <c r="K985" s="51" t="str">
        <f t="shared" si="97"/>
        <v xml:space="preserve">, </v>
      </c>
      <c r="L985" s="51">
        <f t="shared" si="99"/>
        <v>2</v>
      </c>
      <c r="M985" s="51">
        <f t="shared" si="100"/>
        <v>2</v>
      </c>
      <c r="N985" s="51" t="str">
        <f t="shared" si="101"/>
        <v xml:space="preserve"> months</v>
      </c>
      <c r="O985" s="52" t="str">
        <f t="shared" si="102"/>
        <v>18 years, 2 months</v>
      </c>
    </row>
    <row r="986" spans="8:15" x14ac:dyDescent="0.25">
      <c r="H986" s="49">
        <v>943</v>
      </c>
      <c r="I986" s="51">
        <f t="shared" si="98"/>
        <v>18</v>
      </c>
      <c r="J986" s="51" t="str">
        <f t="shared" si="96"/>
        <v xml:space="preserve"> years</v>
      </c>
      <c r="K986" s="51" t="str">
        <f t="shared" si="97"/>
        <v xml:space="preserve">, </v>
      </c>
      <c r="L986" s="51">
        <f t="shared" si="99"/>
        <v>2</v>
      </c>
      <c r="M986" s="51">
        <f t="shared" si="100"/>
        <v>2</v>
      </c>
      <c r="N986" s="51" t="str">
        <f t="shared" si="101"/>
        <v xml:space="preserve"> months</v>
      </c>
      <c r="O986" s="52" t="str">
        <f t="shared" si="102"/>
        <v>18 years, 2 months</v>
      </c>
    </row>
    <row r="987" spans="8:15" x14ac:dyDescent="0.25">
      <c r="H987" s="49">
        <v>944</v>
      </c>
      <c r="I987" s="51">
        <f t="shared" si="98"/>
        <v>18</v>
      </c>
      <c r="J987" s="51" t="str">
        <f t="shared" si="96"/>
        <v xml:space="preserve"> years</v>
      </c>
      <c r="K987" s="51" t="str">
        <f t="shared" si="97"/>
        <v xml:space="preserve">, </v>
      </c>
      <c r="L987" s="51">
        <f t="shared" si="99"/>
        <v>2</v>
      </c>
      <c r="M987" s="51">
        <f t="shared" si="100"/>
        <v>2</v>
      </c>
      <c r="N987" s="51" t="str">
        <f t="shared" si="101"/>
        <v xml:space="preserve"> months</v>
      </c>
      <c r="O987" s="52" t="str">
        <f t="shared" si="102"/>
        <v>18 years, 2 months</v>
      </c>
    </row>
    <row r="988" spans="8:15" x14ac:dyDescent="0.25">
      <c r="H988" s="49">
        <v>945</v>
      </c>
      <c r="I988" s="51">
        <f t="shared" si="98"/>
        <v>18</v>
      </c>
      <c r="J988" s="51" t="str">
        <f t="shared" ref="J988:J1051" si="103">IF(I988=1," year"," years")</f>
        <v xml:space="preserve"> years</v>
      </c>
      <c r="K988" s="51" t="str">
        <f t="shared" ref="K988:K1051" si="104">IF(OR(L988=12,L988=0),"",", ")</f>
        <v xml:space="preserve">, </v>
      </c>
      <c r="L988" s="51">
        <f t="shared" si="99"/>
        <v>3</v>
      </c>
      <c r="M988" s="51">
        <f t="shared" si="100"/>
        <v>3</v>
      </c>
      <c r="N988" s="51" t="str">
        <f t="shared" si="101"/>
        <v xml:space="preserve"> months</v>
      </c>
      <c r="O988" s="52" t="str">
        <f t="shared" si="102"/>
        <v>18 years, 3 months</v>
      </c>
    </row>
    <row r="989" spans="8:15" x14ac:dyDescent="0.25">
      <c r="H989" s="49">
        <v>946</v>
      </c>
      <c r="I989" s="51">
        <f t="shared" si="98"/>
        <v>18</v>
      </c>
      <c r="J989" s="51" t="str">
        <f t="shared" si="103"/>
        <v xml:space="preserve"> years</v>
      </c>
      <c r="K989" s="51" t="str">
        <f t="shared" si="104"/>
        <v xml:space="preserve">, </v>
      </c>
      <c r="L989" s="51">
        <f t="shared" si="99"/>
        <v>3</v>
      </c>
      <c r="M989" s="51">
        <f t="shared" si="100"/>
        <v>3</v>
      </c>
      <c r="N989" s="51" t="str">
        <f t="shared" si="101"/>
        <v xml:space="preserve"> months</v>
      </c>
      <c r="O989" s="52" t="str">
        <f t="shared" si="102"/>
        <v>18 years, 3 months</v>
      </c>
    </row>
    <row r="990" spans="8:15" x14ac:dyDescent="0.25">
      <c r="H990" s="49">
        <v>947</v>
      </c>
      <c r="I990" s="51">
        <f t="shared" si="98"/>
        <v>18</v>
      </c>
      <c r="J990" s="51" t="str">
        <f t="shared" si="103"/>
        <v xml:space="preserve"> years</v>
      </c>
      <c r="K990" s="51" t="str">
        <f t="shared" si="104"/>
        <v xml:space="preserve">, </v>
      </c>
      <c r="L990" s="51">
        <f t="shared" si="99"/>
        <v>3</v>
      </c>
      <c r="M990" s="51">
        <f t="shared" si="100"/>
        <v>3</v>
      </c>
      <c r="N990" s="51" t="str">
        <f t="shared" si="101"/>
        <v xml:space="preserve"> months</v>
      </c>
      <c r="O990" s="52" t="str">
        <f t="shared" si="102"/>
        <v>18 years, 3 months</v>
      </c>
    </row>
    <row r="991" spans="8:15" x14ac:dyDescent="0.25">
      <c r="H991" s="49">
        <v>948</v>
      </c>
      <c r="I991" s="51">
        <f t="shared" si="98"/>
        <v>18</v>
      </c>
      <c r="J991" s="51" t="str">
        <f t="shared" si="103"/>
        <v xml:space="preserve"> years</v>
      </c>
      <c r="K991" s="51" t="str">
        <f t="shared" si="104"/>
        <v xml:space="preserve">, </v>
      </c>
      <c r="L991" s="51">
        <f t="shared" si="99"/>
        <v>3</v>
      </c>
      <c r="M991" s="51">
        <f t="shared" si="100"/>
        <v>3</v>
      </c>
      <c r="N991" s="51" t="str">
        <f t="shared" si="101"/>
        <v xml:space="preserve"> months</v>
      </c>
      <c r="O991" s="52" t="str">
        <f t="shared" si="102"/>
        <v>18 years, 3 months</v>
      </c>
    </row>
    <row r="992" spans="8:15" x14ac:dyDescent="0.25">
      <c r="H992" s="49">
        <v>949</v>
      </c>
      <c r="I992" s="51">
        <f t="shared" ref="I992:I1055" si="105">IF(INT(H992/52)=0,"",INT(H992/52))+IF(L992=12,1,0)</f>
        <v>18</v>
      </c>
      <c r="J992" s="51" t="str">
        <f t="shared" si="103"/>
        <v xml:space="preserve"> years</v>
      </c>
      <c r="K992" s="51" t="str">
        <f t="shared" si="104"/>
        <v xml:space="preserve">, </v>
      </c>
      <c r="L992" s="51">
        <f t="shared" si="99"/>
        <v>3</v>
      </c>
      <c r="M992" s="51">
        <f t="shared" si="100"/>
        <v>3</v>
      </c>
      <c r="N992" s="51" t="str">
        <f t="shared" si="101"/>
        <v xml:space="preserve"> months</v>
      </c>
      <c r="O992" s="52" t="str">
        <f t="shared" si="102"/>
        <v>18 years, 3 months</v>
      </c>
    </row>
    <row r="993" spans="8:15" x14ac:dyDescent="0.25">
      <c r="H993" s="49">
        <v>950</v>
      </c>
      <c r="I993" s="51">
        <f t="shared" si="105"/>
        <v>18</v>
      </c>
      <c r="J993" s="51" t="str">
        <f t="shared" si="103"/>
        <v xml:space="preserve"> years</v>
      </c>
      <c r="K993" s="51" t="str">
        <f t="shared" si="104"/>
        <v xml:space="preserve">, </v>
      </c>
      <c r="L993" s="51">
        <f t="shared" si="99"/>
        <v>4</v>
      </c>
      <c r="M993" s="51">
        <f t="shared" si="100"/>
        <v>4</v>
      </c>
      <c r="N993" s="51" t="str">
        <f t="shared" si="101"/>
        <v xml:space="preserve"> months</v>
      </c>
      <c r="O993" s="52" t="str">
        <f t="shared" si="102"/>
        <v>18 years, 4 months</v>
      </c>
    </row>
    <row r="994" spans="8:15" x14ac:dyDescent="0.25">
      <c r="H994" s="49">
        <v>951</v>
      </c>
      <c r="I994" s="51">
        <f t="shared" si="105"/>
        <v>18</v>
      </c>
      <c r="J994" s="51" t="str">
        <f t="shared" si="103"/>
        <v xml:space="preserve"> years</v>
      </c>
      <c r="K994" s="51" t="str">
        <f t="shared" si="104"/>
        <v xml:space="preserve">, </v>
      </c>
      <c r="L994" s="51">
        <f t="shared" si="99"/>
        <v>4</v>
      </c>
      <c r="M994" s="51">
        <f t="shared" si="100"/>
        <v>4</v>
      </c>
      <c r="N994" s="51" t="str">
        <f t="shared" si="101"/>
        <v xml:space="preserve"> months</v>
      </c>
      <c r="O994" s="52" t="str">
        <f t="shared" si="102"/>
        <v>18 years, 4 months</v>
      </c>
    </row>
    <row r="995" spans="8:15" x14ac:dyDescent="0.25">
      <c r="H995" s="49">
        <v>952</v>
      </c>
      <c r="I995" s="51">
        <f t="shared" si="105"/>
        <v>18</v>
      </c>
      <c r="J995" s="51" t="str">
        <f t="shared" si="103"/>
        <v xml:space="preserve"> years</v>
      </c>
      <c r="K995" s="51" t="str">
        <f t="shared" si="104"/>
        <v xml:space="preserve">, </v>
      </c>
      <c r="L995" s="51">
        <f t="shared" si="99"/>
        <v>4</v>
      </c>
      <c r="M995" s="51">
        <f t="shared" si="100"/>
        <v>4</v>
      </c>
      <c r="N995" s="51" t="str">
        <f t="shared" si="101"/>
        <v xml:space="preserve"> months</v>
      </c>
      <c r="O995" s="52" t="str">
        <f t="shared" si="102"/>
        <v>18 years, 4 months</v>
      </c>
    </row>
    <row r="996" spans="8:15" x14ac:dyDescent="0.25">
      <c r="H996" s="49">
        <v>953</v>
      </c>
      <c r="I996" s="51">
        <f t="shared" si="105"/>
        <v>18</v>
      </c>
      <c r="J996" s="51" t="str">
        <f t="shared" si="103"/>
        <v xml:space="preserve"> years</v>
      </c>
      <c r="K996" s="51" t="str">
        <f t="shared" si="104"/>
        <v xml:space="preserve">, </v>
      </c>
      <c r="L996" s="51">
        <f t="shared" si="99"/>
        <v>4</v>
      </c>
      <c r="M996" s="51">
        <f t="shared" si="100"/>
        <v>4</v>
      </c>
      <c r="N996" s="51" t="str">
        <f t="shared" si="101"/>
        <v xml:space="preserve"> months</v>
      </c>
      <c r="O996" s="52" t="str">
        <f t="shared" si="102"/>
        <v>18 years, 4 months</v>
      </c>
    </row>
    <row r="997" spans="8:15" x14ac:dyDescent="0.25">
      <c r="H997" s="49">
        <v>954</v>
      </c>
      <c r="I997" s="51">
        <f t="shared" si="105"/>
        <v>18</v>
      </c>
      <c r="J997" s="51" t="str">
        <f t="shared" si="103"/>
        <v xml:space="preserve"> years</v>
      </c>
      <c r="K997" s="51" t="str">
        <f t="shared" si="104"/>
        <v xml:space="preserve">, </v>
      </c>
      <c r="L997" s="51">
        <f t="shared" si="99"/>
        <v>5</v>
      </c>
      <c r="M997" s="51">
        <f t="shared" si="100"/>
        <v>5</v>
      </c>
      <c r="N997" s="51" t="str">
        <f t="shared" si="101"/>
        <v xml:space="preserve"> months</v>
      </c>
      <c r="O997" s="52" t="str">
        <f t="shared" si="102"/>
        <v>18 years, 5 months</v>
      </c>
    </row>
    <row r="998" spans="8:15" x14ac:dyDescent="0.25">
      <c r="H998" s="49">
        <v>955</v>
      </c>
      <c r="I998" s="51">
        <f t="shared" si="105"/>
        <v>18</v>
      </c>
      <c r="J998" s="51" t="str">
        <f t="shared" si="103"/>
        <v xml:space="preserve"> years</v>
      </c>
      <c r="K998" s="51" t="str">
        <f t="shared" si="104"/>
        <v xml:space="preserve">, </v>
      </c>
      <c r="L998" s="51">
        <f t="shared" si="99"/>
        <v>5</v>
      </c>
      <c r="M998" s="51">
        <f t="shared" si="100"/>
        <v>5</v>
      </c>
      <c r="N998" s="51" t="str">
        <f t="shared" si="101"/>
        <v xml:space="preserve"> months</v>
      </c>
      <c r="O998" s="52" t="str">
        <f t="shared" si="102"/>
        <v>18 years, 5 months</v>
      </c>
    </row>
    <row r="999" spans="8:15" x14ac:dyDescent="0.25">
      <c r="H999" s="49">
        <v>956</v>
      </c>
      <c r="I999" s="51">
        <f t="shared" si="105"/>
        <v>18</v>
      </c>
      <c r="J999" s="51" t="str">
        <f t="shared" si="103"/>
        <v xml:space="preserve"> years</v>
      </c>
      <c r="K999" s="51" t="str">
        <f t="shared" si="104"/>
        <v xml:space="preserve">, </v>
      </c>
      <c r="L999" s="51">
        <f t="shared" si="99"/>
        <v>5</v>
      </c>
      <c r="M999" s="51">
        <f t="shared" si="100"/>
        <v>5</v>
      </c>
      <c r="N999" s="51" t="str">
        <f t="shared" si="101"/>
        <v xml:space="preserve"> months</v>
      </c>
      <c r="O999" s="52" t="str">
        <f t="shared" si="102"/>
        <v>18 years, 5 months</v>
      </c>
    </row>
    <row r="1000" spans="8:15" x14ac:dyDescent="0.25">
      <c r="H1000" s="49">
        <v>957</v>
      </c>
      <c r="I1000" s="51">
        <f t="shared" si="105"/>
        <v>18</v>
      </c>
      <c r="J1000" s="51" t="str">
        <f t="shared" si="103"/>
        <v xml:space="preserve"> years</v>
      </c>
      <c r="K1000" s="51" t="str">
        <f t="shared" si="104"/>
        <v xml:space="preserve">, </v>
      </c>
      <c r="L1000" s="51">
        <f t="shared" si="99"/>
        <v>5</v>
      </c>
      <c r="M1000" s="51">
        <f t="shared" si="100"/>
        <v>5</v>
      </c>
      <c r="N1000" s="51" t="str">
        <f t="shared" si="101"/>
        <v xml:space="preserve"> months</v>
      </c>
      <c r="O1000" s="52" t="str">
        <f t="shared" si="102"/>
        <v>18 years, 5 months</v>
      </c>
    </row>
    <row r="1001" spans="8:15" x14ac:dyDescent="0.25">
      <c r="H1001" s="49">
        <v>958</v>
      </c>
      <c r="I1001" s="51">
        <f t="shared" si="105"/>
        <v>18</v>
      </c>
      <c r="J1001" s="51" t="str">
        <f t="shared" si="103"/>
        <v xml:space="preserve"> years</v>
      </c>
      <c r="K1001" s="51" t="str">
        <f t="shared" si="104"/>
        <v xml:space="preserve">, </v>
      </c>
      <c r="L1001" s="51">
        <f t="shared" si="99"/>
        <v>6</v>
      </c>
      <c r="M1001" s="51">
        <f t="shared" si="100"/>
        <v>6</v>
      </c>
      <c r="N1001" s="51" t="str">
        <f t="shared" si="101"/>
        <v xml:space="preserve"> months</v>
      </c>
      <c r="O1001" s="52" t="str">
        <f t="shared" si="102"/>
        <v>18 years, 6 months</v>
      </c>
    </row>
    <row r="1002" spans="8:15" x14ac:dyDescent="0.25">
      <c r="H1002" s="49">
        <v>959</v>
      </c>
      <c r="I1002" s="51">
        <f t="shared" si="105"/>
        <v>18</v>
      </c>
      <c r="J1002" s="51" t="str">
        <f t="shared" si="103"/>
        <v xml:space="preserve"> years</v>
      </c>
      <c r="K1002" s="51" t="str">
        <f t="shared" si="104"/>
        <v xml:space="preserve">, </v>
      </c>
      <c r="L1002" s="51">
        <f t="shared" si="99"/>
        <v>6</v>
      </c>
      <c r="M1002" s="51">
        <f t="shared" si="100"/>
        <v>6</v>
      </c>
      <c r="N1002" s="51" t="str">
        <f t="shared" si="101"/>
        <v xml:space="preserve"> months</v>
      </c>
      <c r="O1002" s="52" t="str">
        <f t="shared" si="102"/>
        <v>18 years, 6 months</v>
      </c>
    </row>
    <row r="1003" spans="8:15" x14ac:dyDescent="0.25">
      <c r="H1003" s="49">
        <v>960</v>
      </c>
      <c r="I1003" s="51">
        <f t="shared" si="105"/>
        <v>18</v>
      </c>
      <c r="J1003" s="51" t="str">
        <f t="shared" si="103"/>
        <v xml:space="preserve"> years</v>
      </c>
      <c r="K1003" s="51" t="str">
        <f t="shared" si="104"/>
        <v xml:space="preserve">, </v>
      </c>
      <c r="L1003" s="51">
        <f t="shared" si="99"/>
        <v>6</v>
      </c>
      <c r="M1003" s="51">
        <f t="shared" si="100"/>
        <v>6</v>
      </c>
      <c r="N1003" s="51" t="str">
        <f t="shared" si="101"/>
        <v xml:space="preserve"> months</v>
      </c>
      <c r="O1003" s="52" t="str">
        <f t="shared" si="102"/>
        <v>18 years, 6 months</v>
      </c>
    </row>
    <row r="1004" spans="8:15" x14ac:dyDescent="0.25">
      <c r="H1004" s="49">
        <v>961</v>
      </c>
      <c r="I1004" s="51">
        <f t="shared" si="105"/>
        <v>18</v>
      </c>
      <c r="J1004" s="51" t="str">
        <f t="shared" si="103"/>
        <v xml:space="preserve"> years</v>
      </c>
      <c r="K1004" s="51" t="str">
        <f t="shared" si="104"/>
        <v xml:space="preserve">, </v>
      </c>
      <c r="L1004" s="51">
        <f t="shared" si="99"/>
        <v>6</v>
      </c>
      <c r="M1004" s="51">
        <f t="shared" si="100"/>
        <v>6</v>
      </c>
      <c r="N1004" s="51" t="str">
        <f t="shared" si="101"/>
        <v xml:space="preserve"> months</v>
      </c>
      <c r="O1004" s="52" t="str">
        <f t="shared" si="102"/>
        <v>18 years, 6 months</v>
      </c>
    </row>
    <row r="1005" spans="8:15" x14ac:dyDescent="0.25">
      <c r="H1005" s="49">
        <v>962</v>
      </c>
      <c r="I1005" s="51">
        <f t="shared" si="105"/>
        <v>18</v>
      </c>
      <c r="J1005" s="51" t="str">
        <f t="shared" si="103"/>
        <v xml:space="preserve"> years</v>
      </c>
      <c r="K1005" s="51" t="str">
        <f t="shared" si="104"/>
        <v xml:space="preserve">, </v>
      </c>
      <c r="L1005" s="51">
        <f t="shared" ref="L1005:L1068" si="106">IF((H1005/52*12-INT(H1005/52*12))=0,(H1005/52-INT(H1005/52))*12,INT((H1005/52-INT(H1005/52))*12)+1)</f>
        <v>6</v>
      </c>
      <c r="M1005" s="51">
        <f t="shared" ref="M1005:M1068" si="107">IF(OR(L1005=0,L1005=12),"",L1005)</f>
        <v>6</v>
      </c>
      <c r="N1005" s="51" t="str">
        <f t="shared" ref="N1005:N1068" si="108">IF(L1005=1," month",IF(OR(L1005=0,L1005=12),""," months"))</f>
        <v xml:space="preserve"> months</v>
      </c>
      <c r="O1005" s="52" t="str">
        <f t="shared" ref="O1005:O1068" si="109">CONCATENATE(I1005&amp;J1005&amp;K1005&amp;M1005&amp;N1005)</f>
        <v>18 years, 6 months</v>
      </c>
    </row>
    <row r="1006" spans="8:15" x14ac:dyDescent="0.25">
      <c r="H1006" s="49">
        <v>963</v>
      </c>
      <c r="I1006" s="51">
        <f t="shared" si="105"/>
        <v>18</v>
      </c>
      <c r="J1006" s="51" t="str">
        <f t="shared" si="103"/>
        <v xml:space="preserve"> years</v>
      </c>
      <c r="K1006" s="51" t="str">
        <f t="shared" si="104"/>
        <v xml:space="preserve">, </v>
      </c>
      <c r="L1006" s="51">
        <f t="shared" si="106"/>
        <v>7</v>
      </c>
      <c r="M1006" s="51">
        <f t="shared" si="107"/>
        <v>7</v>
      </c>
      <c r="N1006" s="51" t="str">
        <f t="shared" si="108"/>
        <v xml:space="preserve"> months</v>
      </c>
      <c r="O1006" s="52" t="str">
        <f t="shared" si="109"/>
        <v>18 years, 7 months</v>
      </c>
    </row>
    <row r="1007" spans="8:15" x14ac:dyDescent="0.25">
      <c r="H1007" s="49">
        <v>964</v>
      </c>
      <c r="I1007" s="51">
        <f t="shared" si="105"/>
        <v>18</v>
      </c>
      <c r="J1007" s="51" t="str">
        <f t="shared" si="103"/>
        <v xml:space="preserve"> years</v>
      </c>
      <c r="K1007" s="51" t="str">
        <f t="shared" si="104"/>
        <v xml:space="preserve">, </v>
      </c>
      <c r="L1007" s="51">
        <f t="shared" si="106"/>
        <v>7</v>
      </c>
      <c r="M1007" s="51">
        <f t="shared" si="107"/>
        <v>7</v>
      </c>
      <c r="N1007" s="51" t="str">
        <f t="shared" si="108"/>
        <v xml:space="preserve"> months</v>
      </c>
      <c r="O1007" s="52" t="str">
        <f t="shared" si="109"/>
        <v>18 years, 7 months</v>
      </c>
    </row>
    <row r="1008" spans="8:15" x14ac:dyDescent="0.25">
      <c r="H1008" s="49">
        <v>965</v>
      </c>
      <c r="I1008" s="51">
        <f t="shared" si="105"/>
        <v>18</v>
      </c>
      <c r="J1008" s="51" t="str">
        <f t="shared" si="103"/>
        <v xml:space="preserve"> years</v>
      </c>
      <c r="K1008" s="51" t="str">
        <f t="shared" si="104"/>
        <v xml:space="preserve">, </v>
      </c>
      <c r="L1008" s="51">
        <f t="shared" si="106"/>
        <v>7</v>
      </c>
      <c r="M1008" s="51">
        <f t="shared" si="107"/>
        <v>7</v>
      </c>
      <c r="N1008" s="51" t="str">
        <f t="shared" si="108"/>
        <v xml:space="preserve"> months</v>
      </c>
      <c r="O1008" s="52" t="str">
        <f t="shared" si="109"/>
        <v>18 years, 7 months</v>
      </c>
    </row>
    <row r="1009" spans="8:15" x14ac:dyDescent="0.25">
      <c r="H1009" s="49">
        <v>966</v>
      </c>
      <c r="I1009" s="51">
        <f t="shared" si="105"/>
        <v>18</v>
      </c>
      <c r="J1009" s="51" t="str">
        <f t="shared" si="103"/>
        <v xml:space="preserve"> years</v>
      </c>
      <c r="K1009" s="51" t="str">
        <f t="shared" si="104"/>
        <v xml:space="preserve">, </v>
      </c>
      <c r="L1009" s="51">
        <f t="shared" si="106"/>
        <v>7</v>
      </c>
      <c r="M1009" s="51">
        <f t="shared" si="107"/>
        <v>7</v>
      </c>
      <c r="N1009" s="51" t="str">
        <f t="shared" si="108"/>
        <v xml:space="preserve"> months</v>
      </c>
      <c r="O1009" s="52" t="str">
        <f t="shared" si="109"/>
        <v>18 years, 7 months</v>
      </c>
    </row>
    <row r="1010" spans="8:15" x14ac:dyDescent="0.25">
      <c r="H1010" s="49">
        <v>967</v>
      </c>
      <c r="I1010" s="51">
        <f t="shared" si="105"/>
        <v>18</v>
      </c>
      <c r="J1010" s="51" t="str">
        <f t="shared" si="103"/>
        <v xml:space="preserve"> years</v>
      </c>
      <c r="K1010" s="51" t="str">
        <f t="shared" si="104"/>
        <v xml:space="preserve">, </v>
      </c>
      <c r="L1010" s="51">
        <f t="shared" si="106"/>
        <v>8</v>
      </c>
      <c r="M1010" s="51">
        <f t="shared" si="107"/>
        <v>8</v>
      </c>
      <c r="N1010" s="51" t="str">
        <f t="shared" si="108"/>
        <v xml:space="preserve"> months</v>
      </c>
      <c r="O1010" s="52" t="str">
        <f t="shared" si="109"/>
        <v>18 years, 8 months</v>
      </c>
    </row>
    <row r="1011" spans="8:15" x14ac:dyDescent="0.25">
      <c r="H1011" s="49">
        <v>968</v>
      </c>
      <c r="I1011" s="51">
        <f t="shared" si="105"/>
        <v>18</v>
      </c>
      <c r="J1011" s="51" t="str">
        <f t="shared" si="103"/>
        <v xml:space="preserve"> years</v>
      </c>
      <c r="K1011" s="51" t="str">
        <f t="shared" si="104"/>
        <v xml:space="preserve">, </v>
      </c>
      <c r="L1011" s="51">
        <f t="shared" si="106"/>
        <v>8</v>
      </c>
      <c r="M1011" s="51">
        <f t="shared" si="107"/>
        <v>8</v>
      </c>
      <c r="N1011" s="51" t="str">
        <f t="shared" si="108"/>
        <v xml:space="preserve"> months</v>
      </c>
      <c r="O1011" s="52" t="str">
        <f t="shared" si="109"/>
        <v>18 years, 8 months</v>
      </c>
    </row>
    <row r="1012" spans="8:15" x14ac:dyDescent="0.25">
      <c r="H1012" s="49">
        <v>969</v>
      </c>
      <c r="I1012" s="51">
        <f t="shared" si="105"/>
        <v>18</v>
      </c>
      <c r="J1012" s="51" t="str">
        <f t="shared" si="103"/>
        <v xml:space="preserve"> years</v>
      </c>
      <c r="K1012" s="51" t="str">
        <f t="shared" si="104"/>
        <v xml:space="preserve">, </v>
      </c>
      <c r="L1012" s="51">
        <f t="shared" si="106"/>
        <v>8</v>
      </c>
      <c r="M1012" s="51">
        <f t="shared" si="107"/>
        <v>8</v>
      </c>
      <c r="N1012" s="51" t="str">
        <f t="shared" si="108"/>
        <v xml:space="preserve"> months</v>
      </c>
      <c r="O1012" s="52" t="str">
        <f t="shared" si="109"/>
        <v>18 years, 8 months</v>
      </c>
    </row>
    <row r="1013" spans="8:15" x14ac:dyDescent="0.25">
      <c r="H1013" s="49">
        <v>970</v>
      </c>
      <c r="I1013" s="51">
        <f t="shared" si="105"/>
        <v>18</v>
      </c>
      <c r="J1013" s="51" t="str">
        <f t="shared" si="103"/>
        <v xml:space="preserve"> years</v>
      </c>
      <c r="K1013" s="51" t="str">
        <f t="shared" si="104"/>
        <v xml:space="preserve">, </v>
      </c>
      <c r="L1013" s="51">
        <f t="shared" si="106"/>
        <v>8</v>
      </c>
      <c r="M1013" s="51">
        <f t="shared" si="107"/>
        <v>8</v>
      </c>
      <c r="N1013" s="51" t="str">
        <f t="shared" si="108"/>
        <v xml:space="preserve"> months</v>
      </c>
      <c r="O1013" s="52" t="str">
        <f t="shared" si="109"/>
        <v>18 years, 8 months</v>
      </c>
    </row>
    <row r="1014" spans="8:15" x14ac:dyDescent="0.25">
      <c r="H1014" s="49">
        <v>971</v>
      </c>
      <c r="I1014" s="51">
        <f t="shared" si="105"/>
        <v>18</v>
      </c>
      <c r="J1014" s="51" t="str">
        <f t="shared" si="103"/>
        <v xml:space="preserve"> years</v>
      </c>
      <c r="K1014" s="51" t="str">
        <f t="shared" si="104"/>
        <v xml:space="preserve">, </v>
      </c>
      <c r="L1014" s="51">
        <f t="shared" si="106"/>
        <v>9</v>
      </c>
      <c r="M1014" s="51">
        <f t="shared" si="107"/>
        <v>9</v>
      </c>
      <c r="N1014" s="51" t="str">
        <f t="shared" si="108"/>
        <v xml:space="preserve"> months</v>
      </c>
      <c r="O1014" s="52" t="str">
        <f t="shared" si="109"/>
        <v>18 years, 9 months</v>
      </c>
    </row>
    <row r="1015" spans="8:15" x14ac:dyDescent="0.25">
      <c r="H1015" s="49">
        <v>972</v>
      </c>
      <c r="I1015" s="51">
        <f t="shared" si="105"/>
        <v>18</v>
      </c>
      <c r="J1015" s="51" t="str">
        <f t="shared" si="103"/>
        <v xml:space="preserve"> years</v>
      </c>
      <c r="K1015" s="51" t="str">
        <f t="shared" si="104"/>
        <v xml:space="preserve">, </v>
      </c>
      <c r="L1015" s="51">
        <f t="shared" si="106"/>
        <v>9</v>
      </c>
      <c r="M1015" s="51">
        <f t="shared" si="107"/>
        <v>9</v>
      </c>
      <c r="N1015" s="51" t="str">
        <f t="shared" si="108"/>
        <v xml:space="preserve"> months</v>
      </c>
      <c r="O1015" s="52" t="str">
        <f t="shared" si="109"/>
        <v>18 years, 9 months</v>
      </c>
    </row>
    <row r="1016" spans="8:15" x14ac:dyDescent="0.25">
      <c r="H1016" s="49">
        <v>973</v>
      </c>
      <c r="I1016" s="51">
        <f t="shared" si="105"/>
        <v>18</v>
      </c>
      <c r="J1016" s="51" t="str">
        <f t="shared" si="103"/>
        <v xml:space="preserve"> years</v>
      </c>
      <c r="K1016" s="51" t="str">
        <f t="shared" si="104"/>
        <v xml:space="preserve">, </v>
      </c>
      <c r="L1016" s="51">
        <f t="shared" si="106"/>
        <v>9</v>
      </c>
      <c r="M1016" s="51">
        <f t="shared" si="107"/>
        <v>9</v>
      </c>
      <c r="N1016" s="51" t="str">
        <f t="shared" si="108"/>
        <v xml:space="preserve"> months</v>
      </c>
      <c r="O1016" s="52" t="str">
        <f t="shared" si="109"/>
        <v>18 years, 9 months</v>
      </c>
    </row>
    <row r="1017" spans="8:15" x14ac:dyDescent="0.25">
      <c r="H1017" s="49">
        <v>974</v>
      </c>
      <c r="I1017" s="51">
        <f t="shared" si="105"/>
        <v>18</v>
      </c>
      <c r="J1017" s="51" t="str">
        <f t="shared" si="103"/>
        <v xml:space="preserve"> years</v>
      </c>
      <c r="K1017" s="51" t="str">
        <f t="shared" si="104"/>
        <v xml:space="preserve">, </v>
      </c>
      <c r="L1017" s="51">
        <f t="shared" si="106"/>
        <v>9</v>
      </c>
      <c r="M1017" s="51">
        <f t="shared" si="107"/>
        <v>9</v>
      </c>
      <c r="N1017" s="51" t="str">
        <f t="shared" si="108"/>
        <v xml:space="preserve"> months</v>
      </c>
      <c r="O1017" s="52" t="str">
        <f t="shared" si="109"/>
        <v>18 years, 9 months</v>
      </c>
    </row>
    <row r="1018" spans="8:15" x14ac:dyDescent="0.25">
      <c r="H1018" s="49">
        <v>975</v>
      </c>
      <c r="I1018" s="51">
        <f t="shared" si="105"/>
        <v>18</v>
      </c>
      <c r="J1018" s="51" t="str">
        <f t="shared" si="103"/>
        <v xml:space="preserve"> years</v>
      </c>
      <c r="K1018" s="51" t="str">
        <f t="shared" si="104"/>
        <v xml:space="preserve">, </v>
      </c>
      <c r="L1018" s="51">
        <f t="shared" si="106"/>
        <v>9</v>
      </c>
      <c r="M1018" s="51">
        <f t="shared" si="107"/>
        <v>9</v>
      </c>
      <c r="N1018" s="51" t="str">
        <f t="shared" si="108"/>
        <v xml:space="preserve"> months</v>
      </c>
      <c r="O1018" s="52" t="str">
        <f t="shared" si="109"/>
        <v>18 years, 9 months</v>
      </c>
    </row>
    <row r="1019" spans="8:15" x14ac:dyDescent="0.25">
      <c r="H1019" s="49">
        <v>976</v>
      </c>
      <c r="I1019" s="51">
        <f t="shared" si="105"/>
        <v>18</v>
      </c>
      <c r="J1019" s="51" t="str">
        <f t="shared" si="103"/>
        <v xml:space="preserve"> years</v>
      </c>
      <c r="K1019" s="51" t="str">
        <f t="shared" si="104"/>
        <v xml:space="preserve">, </v>
      </c>
      <c r="L1019" s="51">
        <f t="shared" si="106"/>
        <v>10</v>
      </c>
      <c r="M1019" s="51">
        <f t="shared" si="107"/>
        <v>10</v>
      </c>
      <c r="N1019" s="51" t="str">
        <f t="shared" si="108"/>
        <v xml:space="preserve"> months</v>
      </c>
      <c r="O1019" s="52" t="str">
        <f t="shared" si="109"/>
        <v>18 years, 10 months</v>
      </c>
    </row>
    <row r="1020" spans="8:15" x14ac:dyDescent="0.25">
      <c r="H1020" s="49">
        <v>977</v>
      </c>
      <c r="I1020" s="51">
        <f t="shared" si="105"/>
        <v>18</v>
      </c>
      <c r="J1020" s="51" t="str">
        <f t="shared" si="103"/>
        <v xml:space="preserve"> years</v>
      </c>
      <c r="K1020" s="51" t="str">
        <f t="shared" si="104"/>
        <v xml:space="preserve">, </v>
      </c>
      <c r="L1020" s="51">
        <f t="shared" si="106"/>
        <v>10</v>
      </c>
      <c r="M1020" s="51">
        <f t="shared" si="107"/>
        <v>10</v>
      </c>
      <c r="N1020" s="51" t="str">
        <f t="shared" si="108"/>
        <v xml:space="preserve"> months</v>
      </c>
      <c r="O1020" s="52" t="str">
        <f t="shared" si="109"/>
        <v>18 years, 10 months</v>
      </c>
    </row>
    <row r="1021" spans="8:15" x14ac:dyDescent="0.25">
      <c r="H1021" s="49">
        <v>978</v>
      </c>
      <c r="I1021" s="51">
        <f t="shared" si="105"/>
        <v>18</v>
      </c>
      <c r="J1021" s="51" t="str">
        <f t="shared" si="103"/>
        <v xml:space="preserve"> years</v>
      </c>
      <c r="K1021" s="51" t="str">
        <f t="shared" si="104"/>
        <v xml:space="preserve">, </v>
      </c>
      <c r="L1021" s="51">
        <f t="shared" si="106"/>
        <v>10</v>
      </c>
      <c r="M1021" s="51">
        <f t="shared" si="107"/>
        <v>10</v>
      </c>
      <c r="N1021" s="51" t="str">
        <f t="shared" si="108"/>
        <v xml:space="preserve"> months</v>
      </c>
      <c r="O1021" s="52" t="str">
        <f t="shared" si="109"/>
        <v>18 years, 10 months</v>
      </c>
    </row>
    <row r="1022" spans="8:15" x14ac:dyDescent="0.25">
      <c r="H1022" s="49">
        <v>979</v>
      </c>
      <c r="I1022" s="51">
        <f t="shared" si="105"/>
        <v>18</v>
      </c>
      <c r="J1022" s="51" t="str">
        <f t="shared" si="103"/>
        <v xml:space="preserve"> years</v>
      </c>
      <c r="K1022" s="51" t="str">
        <f t="shared" si="104"/>
        <v xml:space="preserve">, </v>
      </c>
      <c r="L1022" s="51">
        <f t="shared" si="106"/>
        <v>10</v>
      </c>
      <c r="M1022" s="51">
        <f t="shared" si="107"/>
        <v>10</v>
      </c>
      <c r="N1022" s="51" t="str">
        <f t="shared" si="108"/>
        <v xml:space="preserve"> months</v>
      </c>
      <c r="O1022" s="52" t="str">
        <f t="shared" si="109"/>
        <v>18 years, 10 months</v>
      </c>
    </row>
    <row r="1023" spans="8:15" x14ac:dyDescent="0.25">
      <c r="H1023" s="49">
        <v>980</v>
      </c>
      <c r="I1023" s="51">
        <f t="shared" si="105"/>
        <v>18</v>
      </c>
      <c r="J1023" s="51" t="str">
        <f t="shared" si="103"/>
        <v xml:space="preserve"> years</v>
      </c>
      <c r="K1023" s="51" t="str">
        <f t="shared" si="104"/>
        <v xml:space="preserve">, </v>
      </c>
      <c r="L1023" s="51">
        <f t="shared" si="106"/>
        <v>11</v>
      </c>
      <c r="M1023" s="51">
        <f t="shared" si="107"/>
        <v>11</v>
      </c>
      <c r="N1023" s="51" t="str">
        <f t="shared" si="108"/>
        <v xml:space="preserve"> months</v>
      </c>
      <c r="O1023" s="52" t="str">
        <f t="shared" si="109"/>
        <v>18 years, 11 months</v>
      </c>
    </row>
    <row r="1024" spans="8:15" x14ac:dyDescent="0.25">
      <c r="H1024" s="49">
        <v>981</v>
      </c>
      <c r="I1024" s="51">
        <f t="shared" si="105"/>
        <v>18</v>
      </c>
      <c r="J1024" s="51" t="str">
        <f t="shared" si="103"/>
        <v xml:space="preserve"> years</v>
      </c>
      <c r="K1024" s="51" t="str">
        <f t="shared" si="104"/>
        <v xml:space="preserve">, </v>
      </c>
      <c r="L1024" s="51">
        <f t="shared" si="106"/>
        <v>11</v>
      </c>
      <c r="M1024" s="51">
        <f t="shared" si="107"/>
        <v>11</v>
      </c>
      <c r="N1024" s="51" t="str">
        <f t="shared" si="108"/>
        <v xml:space="preserve"> months</v>
      </c>
      <c r="O1024" s="52" t="str">
        <f t="shared" si="109"/>
        <v>18 years, 11 months</v>
      </c>
    </row>
    <row r="1025" spans="8:15" x14ac:dyDescent="0.25">
      <c r="H1025" s="49">
        <v>982</v>
      </c>
      <c r="I1025" s="51">
        <f t="shared" si="105"/>
        <v>18</v>
      </c>
      <c r="J1025" s="51" t="str">
        <f t="shared" si="103"/>
        <v xml:space="preserve"> years</v>
      </c>
      <c r="K1025" s="51" t="str">
        <f t="shared" si="104"/>
        <v xml:space="preserve">, </v>
      </c>
      <c r="L1025" s="51">
        <f t="shared" si="106"/>
        <v>11</v>
      </c>
      <c r="M1025" s="51">
        <f t="shared" si="107"/>
        <v>11</v>
      </c>
      <c r="N1025" s="51" t="str">
        <f t="shared" si="108"/>
        <v xml:space="preserve"> months</v>
      </c>
      <c r="O1025" s="52" t="str">
        <f t="shared" si="109"/>
        <v>18 years, 11 months</v>
      </c>
    </row>
    <row r="1026" spans="8:15" x14ac:dyDescent="0.25">
      <c r="H1026" s="49">
        <v>983</v>
      </c>
      <c r="I1026" s="51">
        <f t="shared" si="105"/>
        <v>18</v>
      </c>
      <c r="J1026" s="51" t="str">
        <f t="shared" si="103"/>
        <v xml:space="preserve"> years</v>
      </c>
      <c r="K1026" s="51" t="str">
        <f t="shared" si="104"/>
        <v xml:space="preserve">, </v>
      </c>
      <c r="L1026" s="51">
        <f t="shared" si="106"/>
        <v>11</v>
      </c>
      <c r="M1026" s="51">
        <f t="shared" si="107"/>
        <v>11</v>
      </c>
      <c r="N1026" s="51" t="str">
        <f t="shared" si="108"/>
        <v xml:space="preserve"> months</v>
      </c>
      <c r="O1026" s="52" t="str">
        <f t="shared" si="109"/>
        <v>18 years, 11 months</v>
      </c>
    </row>
    <row r="1027" spans="8:15" x14ac:dyDescent="0.25">
      <c r="H1027" s="49">
        <v>984</v>
      </c>
      <c r="I1027" s="51">
        <f t="shared" si="105"/>
        <v>19</v>
      </c>
      <c r="J1027" s="51" t="str">
        <f t="shared" si="103"/>
        <v xml:space="preserve"> years</v>
      </c>
      <c r="K1027" s="51" t="str">
        <f t="shared" si="104"/>
        <v/>
      </c>
      <c r="L1027" s="51">
        <f t="shared" si="106"/>
        <v>12</v>
      </c>
      <c r="M1027" s="51" t="str">
        <f t="shared" si="107"/>
        <v/>
      </c>
      <c r="N1027" s="51" t="str">
        <f t="shared" si="108"/>
        <v/>
      </c>
      <c r="O1027" s="52" t="str">
        <f t="shared" si="109"/>
        <v>19 years</v>
      </c>
    </row>
    <row r="1028" spans="8:15" x14ac:dyDescent="0.25">
      <c r="H1028" s="49">
        <v>985</v>
      </c>
      <c r="I1028" s="51">
        <f t="shared" si="105"/>
        <v>19</v>
      </c>
      <c r="J1028" s="51" t="str">
        <f t="shared" si="103"/>
        <v xml:space="preserve"> years</v>
      </c>
      <c r="K1028" s="51" t="str">
        <f t="shared" si="104"/>
        <v/>
      </c>
      <c r="L1028" s="51">
        <f t="shared" si="106"/>
        <v>12</v>
      </c>
      <c r="M1028" s="51" t="str">
        <f t="shared" si="107"/>
        <v/>
      </c>
      <c r="N1028" s="51" t="str">
        <f t="shared" si="108"/>
        <v/>
      </c>
      <c r="O1028" s="52" t="str">
        <f t="shared" si="109"/>
        <v>19 years</v>
      </c>
    </row>
    <row r="1029" spans="8:15" x14ac:dyDescent="0.25">
      <c r="H1029" s="49">
        <v>986</v>
      </c>
      <c r="I1029" s="51">
        <f t="shared" si="105"/>
        <v>19</v>
      </c>
      <c r="J1029" s="51" t="str">
        <f t="shared" si="103"/>
        <v xml:space="preserve"> years</v>
      </c>
      <c r="K1029" s="51" t="str">
        <f t="shared" si="104"/>
        <v/>
      </c>
      <c r="L1029" s="51">
        <f t="shared" si="106"/>
        <v>12</v>
      </c>
      <c r="M1029" s="51" t="str">
        <f t="shared" si="107"/>
        <v/>
      </c>
      <c r="N1029" s="51" t="str">
        <f t="shared" si="108"/>
        <v/>
      </c>
      <c r="O1029" s="52" t="str">
        <f t="shared" si="109"/>
        <v>19 years</v>
      </c>
    </row>
    <row r="1030" spans="8:15" x14ac:dyDescent="0.25">
      <c r="H1030" s="49">
        <v>987</v>
      </c>
      <c r="I1030" s="51">
        <f t="shared" si="105"/>
        <v>19</v>
      </c>
      <c r="J1030" s="51" t="str">
        <f t="shared" si="103"/>
        <v xml:space="preserve"> years</v>
      </c>
      <c r="K1030" s="51" t="str">
        <f t="shared" si="104"/>
        <v/>
      </c>
      <c r="L1030" s="51">
        <f t="shared" si="106"/>
        <v>12</v>
      </c>
      <c r="M1030" s="51" t="str">
        <f t="shared" si="107"/>
        <v/>
      </c>
      <c r="N1030" s="51" t="str">
        <f t="shared" si="108"/>
        <v/>
      </c>
      <c r="O1030" s="52" t="str">
        <f t="shared" si="109"/>
        <v>19 years</v>
      </c>
    </row>
    <row r="1031" spans="8:15" x14ac:dyDescent="0.25">
      <c r="H1031" s="49">
        <v>988</v>
      </c>
      <c r="I1031" s="51">
        <f t="shared" si="105"/>
        <v>19</v>
      </c>
      <c r="J1031" s="51" t="str">
        <f t="shared" si="103"/>
        <v xml:space="preserve"> years</v>
      </c>
      <c r="K1031" s="51" t="str">
        <f t="shared" si="104"/>
        <v/>
      </c>
      <c r="L1031" s="51">
        <f t="shared" si="106"/>
        <v>0</v>
      </c>
      <c r="M1031" s="51" t="str">
        <f t="shared" si="107"/>
        <v/>
      </c>
      <c r="N1031" s="51" t="str">
        <f t="shared" si="108"/>
        <v/>
      </c>
      <c r="O1031" s="52" t="str">
        <f t="shared" si="109"/>
        <v>19 years</v>
      </c>
    </row>
    <row r="1032" spans="8:15" x14ac:dyDescent="0.25">
      <c r="H1032" s="49">
        <v>989</v>
      </c>
      <c r="I1032" s="51">
        <f t="shared" si="105"/>
        <v>19</v>
      </c>
      <c r="J1032" s="51" t="str">
        <f t="shared" si="103"/>
        <v xml:space="preserve"> years</v>
      </c>
      <c r="K1032" s="51" t="str">
        <f t="shared" si="104"/>
        <v xml:space="preserve">, </v>
      </c>
      <c r="L1032" s="51">
        <f t="shared" si="106"/>
        <v>1</v>
      </c>
      <c r="M1032" s="51">
        <f t="shared" si="107"/>
        <v>1</v>
      </c>
      <c r="N1032" s="51" t="str">
        <f t="shared" si="108"/>
        <v xml:space="preserve"> month</v>
      </c>
      <c r="O1032" s="52" t="str">
        <f t="shared" si="109"/>
        <v>19 years, 1 month</v>
      </c>
    </row>
    <row r="1033" spans="8:15" x14ac:dyDescent="0.25">
      <c r="H1033" s="49">
        <v>990</v>
      </c>
      <c r="I1033" s="51">
        <f t="shared" si="105"/>
        <v>19</v>
      </c>
      <c r="J1033" s="51" t="str">
        <f t="shared" si="103"/>
        <v xml:space="preserve"> years</v>
      </c>
      <c r="K1033" s="51" t="str">
        <f t="shared" si="104"/>
        <v xml:space="preserve">, </v>
      </c>
      <c r="L1033" s="51">
        <f t="shared" si="106"/>
        <v>1</v>
      </c>
      <c r="M1033" s="51">
        <f t="shared" si="107"/>
        <v>1</v>
      </c>
      <c r="N1033" s="51" t="str">
        <f t="shared" si="108"/>
        <v xml:space="preserve"> month</v>
      </c>
      <c r="O1033" s="52" t="str">
        <f t="shared" si="109"/>
        <v>19 years, 1 month</v>
      </c>
    </row>
    <row r="1034" spans="8:15" x14ac:dyDescent="0.25">
      <c r="H1034" s="49">
        <v>991</v>
      </c>
      <c r="I1034" s="51">
        <f t="shared" si="105"/>
        <v>19</v>
      </c>
      <c r="J1034" s="51" t="str">
        <f t="shared" si="103"/>
        <v xml:space="preserve"> years</v>
      </c>
      <c r="K1034" s="51" t="str">
        <f t="shared" si="104"/>
        <v xml:space="preserve">, </v>
      </c>
      <c r="L1034" s="51">
        <f t="shared" si="106"/>
        <v>1</v>
      </c>
      <c r="M1034" s="51">
        <f t="shared" si="107"/>
        <v>1</v>
      </c>
      <c r="N1034" s="51" t="str">
        <f t="shared" si="108"/>
        <v xml:space="preserve"> month</v>
      </c>
      <c r="O1034" s="52" t="str">
        <f t="shared" si="109"/>
        <v>19 years, 1 month</v>
      </c>
    </row>
    <row r="1035" spans="8:15" x14ac:dyDescent="0.25">
      <c r="H1035" s="49">
        <v>992</v>
      </c>
      <c r="I1035" s="51">
        <f t="shared" si="105"/>
        <v>19</v>
      </c>
      <c r="J1035" s="51" t="str">
        <f t="shared" si="103"/>
        <v xml:space="preserve"> years</v>
      </c>
      <c r="K1035" s="51" t="str">
        <f t="shared" si="104"/>
        <v xml:space="preserve">, </v>
      </c>
      <c r="L1035" s="51">
        <f t="shared" si="106"/>
        <v>1</v>
      </c>
      <c r="M1035" s="51">
        <f t="shared" si="107"/>
        <v>1</v>
      </c>
      <c r="N1035" s="51" t="str">
        <f t="shared" si="108"/>
        <v xml:space="preserve"> month</v>
      </c>
      <c r="O1035" s="52" t="str">
        <f t="shared" si="109"/>
        <v>19 years, 1 month</v>
      </c>
    </row>
    <row r="1036" spans="8:15" x14ac:dyDescent="0.25">
      <c r="H1036" s="49">
        <v>993</v>
      </c>
      <c r="I1036" s="51">
        <f t="shared" si="105"/>
        <v>19</v>
      </c>
      <c r="J1036" s="51" t="str">
        <f t="shared" si="103"/>
        <v xml:space="preserve"> years</v>
      </c>
      <c r="K1036" s="51" t="str">
        <f t="shared" si="104"/>
        <v xml:space="preserve">, </v>
      </c>
      <c r="L1036" s="51">
        <f t="shared" si="106"/>
        <v>2</v>
      </c>
      <c r="M1036" s="51">
        <f t="shared" si="107"/>
        <v>2</v>
      </c>
      <c r="N1036" s="51" t="str">
        <f t="shared" si="108"/>
        <v xml:space="preserve"> months</v>
      </c>
      <c r="O1036" s="52" t="str">
        <f t="shared" si="109"/>
        <v>19 years, 2 months</v>
      </c>
    </row>
    <row r="1037" spans="8:15" x14ac:dyDescent="0.25">
      <c r="H1037" s="49">
        <v>994</v>
      </c>
      <c r="I1037" s="51">
        <f t="shared" si="105"/>
        <v>19</v>
      </c>
      <c r="J1037" s="51" t="str">
        <f t="shared" si="103"/>
        <v xml:space="preserve"> years</v>
      </c>
      <c r="K1037" s="51" t="str">
        <f t="shared" si="104"/>
        <v xml:space="preserve">, </v>
      </c>
      <c r="L1037" s="51">
        <f t="shared" si="106"/>
        <v>2</v>
      </c>
      <c r="M1037" s="51">
        <f t="shared" si="107"/>
        <v>2</v>
      </c>
      <c r="N1037" s="51" t="str">
        <f t="shared" si="108"/>
        <v xml:space="preserve"> months</v>
      </c>
      <c r="O1037" s="52" t="str">
        <f t="shared" si="109"/>
        <v>19 years, 2 months</v>
      </c>
    </row>
    <row r="1038" spans="8:15" x14ac:dyDescent="0.25">
      <c r="H1038" s="49">
        <v>995</v>
      </c>
      <c r="I1038" s="51">
        <f t="shared" si="105"/>
        <v>19</v>
      </c>
      <c r="J1038" s="51" t="str">
        <f t="shared" si="103"/>
        <v xml:space="preserve"> years</v>
      </c>
      <c r="K1038" s="51" t="str">
        <f t="shared" si="104"/>
        <v xml:space="preserve">, </v>
      </c>
      <c r="L1038" s="51">
        <f t="shared" si="106"/>
        <v>2</v>
      </c>
      <c r="M1038" s="51">
        <f t="shared" si="107"/>
        <v>2</v>
      </c>
      <c r="N1038" s="51" t="str">
        <f t="shared" si="108"/>
        <v xml:space="preserve"> months</v>
      </c>
      <c r="O1038" s="52" t="str">
        <f t="shared" si="109"/>
        <v>19 years, 2 months</v>
      </c>
    </row>
    <row r="1039" spans="8:15" x14ac:dyDescent="0.25">
      <c r="H1039" s="49">
        <v>996</v>
      </c>
      <c r="I1039" s="51">
        <f t="shared" si="105"/>
        <v>19</v>
      </c>
      <c r="J1039" s="51" t="str">
        <f t="shared" si="103"/>
        <v xml:space="preserve"> years</v>
      </c>
      <c r="K1039" s="51" t="str">
        <f t="shared" si="104"/>
        <v xml:space="preserve">, </v>
      </c>
      <c r="L1039" s="51">
        <f t="shared" si="106"/>
        <v>2</v>
      </c>
      <c r="M1039" s="51">
        <f t="shared" si="107"/>
        <v>2</v>
      </c>
      <c r="N1039" s="51" t="str">
        <f t="shared" si="108"/>
        <v xml:space="preserve"> months</v>
      </c>
      <c r="O1039" s="52" t="str">
        <f t="shared" si="109"/>
        <v>19 years, 2 months</v>
      </c>
    </row>
    <row r="1040" spans="8:15" x14ac:dyDescent="0.25">
      <c r="H1040" s="49">
        <v>997</v>
      </c>
      <c r="I1040" s="51">
        <f t="shared" si="105"/>
        <v>19</v>
      </c>
      <c r="J1040" s="51" t="str">
        <f t="shared" si="103"/>
        <v xml:space="preserve"> years</v>
      </c>
      <c r="K1040" s="51" t="str">
        <f t="shared" si="104"/>
        <v xml:space="preserve">, </v>
      </c>
      <c r="L1040" s="51">
        <f t="shared" si="106"/>
        <v>3</v>
      </c>
      <c r="M1040" s="51">
        <f t="shared" si="107"/>
        <v>3</v>
      </c>
      <c r="N1040" s="51" t="str">
        <f t="shared" si="108"/>
        <v xml:space="preserve"> months</v>
      </c>
      <c r="O1040" s="52" t="str">
        <f t="shared" si="109"/>
        <v>19 years, 3 months</v>
      </c>
    </row>
    <row r="1041" spans="8:15" x14ac:dyDescent="0.25">
      <c r="H1041" s="49">
        <v>998</v>
      </c>
      <c r="I1041" s="51">
        <f t="shared" si="105"/>
        <v>19</v>
      </c>
      <c r="J1041" s="51" t="str">
        <f t="shared" si="103"/>
        <v xml:space="preserve"> years</v>
      </c>
      <c r="K1041" s="51" t="str">
        <f t="shared" si="104"/>
        <v xml:space="preserve">, </v>
      </c>
      <c r="L1041" s="51">
        <f t="shared" si="106"/>
        <v>3</v>
      </c>
      <c r="M1041" s="51">
        <f t="shared" si="107"/>
        <v>3</v>
      </c>
      <c r="N1041" s="51" t="str">
        <f t="shared" si="108"/>
        <v xml:space="preserve"> months</v>
      </c>
      <c r="O1041" s="52" t="str">
        <f t="shared" si="109"/>
        <v>19 years, 3 months</v>
      </c>
    </row>
    <row r="1042" spans="8:15" x14ac:dyDescent="0.25">
      <c r="H1042" s="49">
        <v>999</v>
      </c>
      <c r="I1042" s="51">
        <f t="shared" si="105"/>
        <v>19</v>
      </c>
      <c r="J1042" s="51" t="str">
        <f t="shared" si="103"/>
        <v xml:space="preserve"> years</v>
      </c>
      <c r="K1042" s="51" t="str">
        <f t="shared" si="104"/>
        <v xml:space="preserve">, </v>
      </c>
      <c r="L1042" s="51">
        <f t="shared" si="106"/>
        <v>3</v>
      </c>
      <c r="M1042" s="51">
        <f t="shared" si="107"/>
        <v>3</v>
      </c>
      <c r="N1042" s="51" t="str">
        <f t="shared" si="108"/>
        <v xml:space="preserve"> months</v>
      </c>
      <c r="O1042" s="52" t="str">
        <f t="shared" si="109"/>
        <v>19 years, 3 months</v>
      </c>
    </row>
    <row r="1043" spans="8:15" x14ac:dyDescent="0.25">
      <c r="H1043" s="49">
        <v>1000</v>
      </c>
      <c r="I1043" s="51">
        <f t="shared" si="105"/>
        <v>19</v>
      </c>
      <c r="J1043" s="51" t="str">
        <f t="shared" si="103"/>
        <v xml:space="preserve"> years</v>
      </c>
      <c r="K1043" s="51" t="str">
        <f t="shared" si="104"/>
        <v xml:space="preserve">, </v>
      </c>
      <c r="L1043" s="51">
        <f t="shared" si="106"/>
        <v>3</v>
      </c>
      <c r="M1043" s="51">
        <f t="shared" si="107"/>
        <v>3</v>
      </c>
      <c r="N1043" s="51" t="str">
        <f t="shared" si="108"/>
        <v xml:space="preserve"> months</v>
      </c>
      <c r="O1043" s="52" t="str">
        <f t="shared" si="109"/>
        <v>19 years, 3 months</v>
      </c>
    </row>
    <row r="1044" spans="8:15" x14ac:dyDescent="0.25">
      <c r="H1044" s="49">
        <v>1001</v>
      </c>
      <c r="I1044" s="51">
        <f t="shared" si="105"/>
        <v>19</v>
      </c>
      <c r="J1044" s="51" t="str">
        <f t="shared" si="103"/>
        <v xml:space="preserve"> years</v>
      </c>
      <c r="K1044" s="51" t="str">
        <f t="shared" si="104"/>
        <v xml:space="preserve">, </v>
      </c>
      <c r="L1044" s="51">
        <f t="shared" si="106"/>
        <v>3</v>
      </c>
      <c r="M1044" s="51">
        <f t="shared" si="107"/>
        <v>3</v>
      </c>
      <c r="N1044" s="51" t="str">
        <f t="shared" si="108"/>
        <v xml:space="preserve"> months</v>
      </c>
      <c r="O1044" s="52" t="str">
        <f t="shared" si="109"/>
        <v>19 years, 3 months</v>
      </c>
    </row>
    <row r="1045" spans="8:15" x14ac:dyDescent="0.25">
      <c r="H1045" s="49">
        <v>1002</v>
      </c>
      <c r="I1045" s="51">
        <f t="shared" si="105"/>
        <v>19</v>
      </c>
      <c r="J1045" s="51" t="str">
        <f t="shared" si="103"/>
        <v xml:space="preserve"> years</v>
      </c>
      <c r="K1045" s="51" t="str">
        <f t="shared" si="104"/>
        <v xml:space="preserve">, </v>
      </c>
      <c r="L1045" s="51">
        <f t="shared" si="106"/>
        <v>4</v>
      </c>
      <c r="M1045" s="51">
        <f t="shared" si="107"/>
        <v>4</v>
      </c>
      <c r="N1045" s="51" t="str">
        <f t="shared" si="108"/>
        <v xml:space="preserve"> months</v>
      </c>
      <c r="O1045" s="52" t="str">
        <f t="shared" si="109"/>
        <v>19 years, 4 months</v>
      </c>
    </row>
    <row r="1046" spans="8:15" x14ac:dyDescent="0.25">
      <c r="H1046" s="49">
        <v>1003</v>
      </c>
      <c r="I1046" s="51">
        <f t="shared" si="105"/>
        <v>19</v>
      </c>
      <c r="J1046" s="51" t="str">
        <f t="shared" si="103"/>
        <v xml:space="preserve"> years</v>
      </c>
      <c r="K1046" s="51" t="str">
        <f t="shared" si="104"/>
        <v xml:space="preserve">, </v>
      </c>
      <c r="L1046" s="51">
        <f t="shared" si="106"/>
        <v>4</v>
      </c>
      <c r="M1046" s="51">
        <f t="shared" si="107"/>
        <v>4</v>
      </c>
      <c r="N1046" s="51" t="str">
        <f t="shared" si="108"/>
        <v xml:space="preserve"> months</v>
      </c>
      <c r="O1046" s="52" t="str">
        <f t="shared" si="109"/>
        <v>19 years, 4 months</v>
      </c>
    </row>
    <row r="1047" spans="8:15" x14ac:dyDescent="0.25">
      <c r="H1047" s="49">
        <v>1004</v>
      </c>
      <c r="I1047" s="51">
        <f t="shared" si="105"/>
        <v>19</v>
      </c>
      <c r="J1047" s="51" t="str">
        <f t="shared" si="103"/>
        <v xml:space="preserve"> years</v>
      </c>
      <c r="K1047" s="51" t="str">
        <f t="shared" si="104"/>
        <v xml:space="preserve">, </v>
      </c>
      <c r="L1047" s="51">
        <f t="shared" si="106"/>
        <v>4</v>
      </c>
      <c r="M1047" s="51">
        <f t="shared" si="107"/>
        <v>4</v>
      </c>
      <c r="N1047" s="51" t="str">
        <f t="shared" si="108"/>
        <v xml:space="preserve"> months</v>
      </c>
      <c r="O1047" s="52" t="str">
        <f t="shared" si="109"/>
        <v>19 years, 4 months</v>
      </c>
    </row>
    <row r="1048" spans="8:15" x14ac:dyDescent="0.25">
      <c r="H1048" s="49">
        <v>1005</v>
      </c>
      <c r="I1048" s="51">
        <f t="shared" si="105"/>
        <v>19</v>
      </c>
      <c r="J1048" s="51" t="str">
        <f t="shared" si="103"/>
        <v xml:space="preserve"> years</v>
      </c>
      <c r="K1048" s="51" t="str">
        <f t="shared" si="104"/>
        <v xml:space="preserve">, </v>
      </c>
      <c r="L1048" s="51">
        <f t="shared" si="106"/>
        <v>4</v>
      </c>
      <c r="M1048" s="51">
        <f t="shared" si="107"/>
        <v>4</v>
      </c>
      <c r="N1048" s="51" t="str">
        <f t="shared" si="108"/>
        <v xml:space="preserve"> months</v>
      </c>
      <c r="O1048" s="52" t="str">
        <f t="shared" si="109"/>
        <v>19 years, 4 months</v>
      </c>
    </row>
    <row r="1049" spans="8:15" x14ac:dyDescent="0.25">
      <c r="H1049" s="49">
        <v>1006</v>
      </c>
      <c r="I1049" s="51">
        <f t="shared" si="105"/>
        <v>19</v>
      </c>
      <c r="J1049" s="51" t="str">
        <f t="shared" si="103"/>
        <v xml:space="preserve"> years</v>
      </c>
      <c r="K1049" s="51" t="str">
        <f t="shared" si="104"/>
        <v xml:space="preserve">, </v>
      </c>
      <c r="L1049" s="51">
        <f t="shared" si="106"/>
        <v>5</v>
      </c>
      <c r="M1049" s="51">
        <f t="shared" si="107"/>
        <v>5</v>
      </c>
      <c r="N1049" s="51" t="str">
        <f t="shared" si="108"/>
        <v xml:space="preserve"> months</v>
      </c>
      <c r="O1049" s="52" t="str">
        <f t="shared" si="109"/>
        <v>19 years, 5 months</v>
      </c>
    </row>
    <row r="1050" spans="8:15" x14ac:dyDescent="0.25">
      <c r="H1050" s="49">
        <v>1007</v>
      </c>
      <c r="I1050" s="51">
        <f t="shared" si="105"/>
        <v>19</v>
      </c>
      <c r="J1050" s="51" t="str">
        <f t="shared" si="103"/>
        <v xml:space="preserve"> years</v>
      </c>
      <c r="K1050" s="51" t="str">
        <f t="shared" si="104"/>
        <v xml:space="preserve">, </v>
      </c>
      <c r="L1050" s="51">
        <f t="shared" si="106"/>
        <v>5</v>
      </c>
      <c r="M1050" s="51">
        <f t="shared" si="107"/>
        <v>5</v>
      </c>
      <c r="N1050" s="51" t="str">
        <f t="shared" si="108"/>
        <v xml:space="preserve"> months</v>
      </c>
      <c r="O1050" s="52" t="str">
        <f t="shared" si="109"/>
        <v>19 years, 5 months</v>
      </c>
    </row>
    <row r="1051" spans="8:15" x14ac:dyDescent="0.25">
      <c r="H1051" s="49">
        <v>1008</v>
      </c>
      <c r="I1051" s="51">
        <f t="shared" si="105"/>
        <v>19</v>
      </c>
      <c r="J1051" s="51" t="str">
        <f t="shared" si="103"/>
        <v xml:space="preserve"> years</v>
      </c>
      <c r="K1051" s="51" t="str">
        <f t="shared" si="104"/>
        <v xml:space="preserve">, </v>
      </c>
      <c r="L1051" s="51">
        <f t="shared" si="106"/>
        <v>5</v>
      </c>
      <c r="M1051" s="51">
        <f t="shared" si="107"/>
        <v>5</v>
      </c>
      <c r="N1051" s="51" t="str">
        <f t="shared" si="108"/>
        <v xml:space="preserve"> months</v>
      </c>
      <c r="O1051" s="52" t="str">
        <f t="shared" si="109"/>
        <v>19 years, 5 months</v>
      </c>
    </row>
    <row r="1052" spans="8:15" x14ac:dyDescent="0.25">
      <c r="H1052" s="49">
        <v>1009</v>
      </c>
      <c r="I1052" s="51">
        <f t="shared" si="105"/>
        <v>19</v>
      </c>
      <c r="J1052" s="51" t="str">
        <f t="shared" ref="J1052:J1115" si="110">IF(I1052=1," year"," years")</f>
        <v xml:space="preserve"> years</v>
      </c>
      <c r="K1052" s="51" t="str">
        <f t="shared" ref="K1052:K1115" si="111">IF(OR(L1052=12,L1052=0),"",", ")</f>
        <v xml:space="preserve">, </v>
      </c>
      <c r="L1052" s="51">
        <f t="shared" si="106"/>
        <v>5</v>
      </c>
      <c r="M1052" s="51">
        <f t="shared" si="107"/>
        <v>5</v>
      </c>
      <c r="N1052" s="51" t="str">
        <f t="shared" si="108"/>
        <v xml:space="preserve"> months</v>
      </c>
      <c r="O1052" s="52" t="str">
        <f t="shared" si="109"/>
        <v>19 years, 5 months</v>
      </c>
    </row>
    <row r="1053" spans="8:15" x14ac:dyDescent="0.25">
      <c r="H1053" s="49">
        <v>1010</v>
      </c>
      <c r="I1053" s="51">
        <f t="shared" si="105"/>
        <v>19</v>
      </c>
      <c r="J1053" s="51" t="str">
        <f t="shared" si="110"/>
        <v xml:space="preserve"> years</v>
      </c>
      <c r="K1053" s="51" t="str">
        <f t="shared" si="111"/>
        <v xml:space="preserve">, </v>
      </c>
      <c r="L1053" s="51">
        <f t="shared" si="106"/>
        <v>6</v>
      </c>
      <c r="M1053" s="51">
        <f t="shared" si="107"/>
        <v>6</v>
      </c>
      <c r="N1053" s="51" t="str">
        <f t="shared" si="108"/>
        <v xml:space="preserve"> months</v>
      </c>
      <c r="O1053" s="52" t="str">
        <f t="shared" si="109"/>
        <v>19 years, 6 months</v>
      </c>
    </row>
    <row r="1054" spans="8:15" x14ac:dyDescent="0.25">
      <c r="H1054" s="49">
        <v>1011</v>
      </c>
      <c r="I1054" s="51">
        <f t="shared" si="105"/>
        <v>19</v>
      </c>
      <c r="J1054" s="51" t="str">
        <f t="shared" si="110"/>
        <v xml:space="preserve"> years</v>
      </c>
      <c r="K1054" s="51" t="str">
        <f t="shared" si="111"/>
        <v xml:space="preserve">, </v>
      </c>
      <c r="L1054" s="51">
        <f t="shared" si="106"/>
        <v>6</v>
      </c>
      <c r="M1054" s="51">
        <f t="shared" si="107"/>
        <v>6</v>
      </c>
      <c r="N1054" s="51" t="str">
        <f t="shared" si="108"/>
        <v xml:space="preserve"> months</v>
      </c>
      <c r="O1054" s="52" t="str">
        <f t="shared" si="109"/>
        <v>19 years, 6 months</v>
      </c>
    </row>
    <row r="1055" spans="8:15" x14ac:dyDescent="0.25">
      <c r="H1055" s="49">
        <v>1012</v>
      </c>
      <c r="I1055" s="51">
        <f t="shared" si="105"/>
        <v>19</v>
      </c>
      <c r="J1055" s="51" t="str">
        <f t="shared" si="110"/>
        <v xml:space="preserve"> years</v>
      </c>
      <c r="K1055" s="51" t="str">
        <f t="shared" si="111"/>
        <v xml:space="preserve">, </v>
      </c>
      <c r="L1055" s="51">
        <f t="shared" si="106"/>
        <v>6</v>
      </c>
      <c r="M1055" s="51">
        <f t="shared" si="107"/>
        <v>6</v>
      </c>
      <c r="N1055" s="51" t="str">
        <f t="shared" si="108"/>
        <v xml:space="preserve"> months</v>
      </c>
      <c r="O1055" s="52" t="str">
        <f t="shared" si="109"/>
        <v>19 years, 6 months</v>
      </c>
    </row>
    <row r="1056" spans="8:15" x14ac:dyDescent="0.25">
      <c r="H1056" s="49">
        <v>1013</v>
      </c>
      <c r="I1056" s="51">
        <f t="shared" ref="I1056:I1119" si="112">IF(INT(H1056/52)=0,"",INT(H1056/52))+IF(L1056=12,1,0)</f>
        <v>19</v>
      </c>
      <c r="J1056" s="51" t="str">
        <f t="shared" si="110"/>
        <v xml:space="preserve"> years</v>
      </c>
      <c r="K1056" s="51" t="str">
        <f t="shared" si="111"/>
        <v xml:space="preserve">, </v>
      </c>
      <c r="L1056" s="51">
        <f t="shared" si="106"/>
        <v>6</v>
      </c>
      <c r="M1056" s="51">
        <f t="shared" si="107"/>
        <v>6</v>
      </c>
      <c r="N1056" s="51" t="str">
        <f t="shared" si="108"/>
        <v xml:space="preserve"> months</v>
      </c>
      <c r="O1056" s="52" t="str">
        <f t="shared" si="109"/>
        <v>19 years, 6 months</v>
      </c>
    </row>
    <row r="1057" spans="8:15" x14ac:dyDescent="0.25">
      <c r="H1057" s="49">
        <v>1014</v>
      </c>
      <c r="I1057" s="51">
        <f t="shared" si="112"/>
        <v>19</v>
      </c>
      <c r="J1057" s="51" t="str">
        <f t="shared" si="110"/>
        <v xml:space="preserve"> years</v>
      </c>
      <c r="K1057" s="51" t="str">
        <f t="shared" si="111"/>
        <v xml:space="preserve">, </v>
      </c>
      <c r="L1057" s="51">
        <f t="shared" si="106"/>
        <v>6</v>
      </c>
      <c r="M1057" s="51">
        <f t="shared" si="107"/>
        <v>6</v>
      </c>
      <c r="N1057" s="51" t="str">
        <f t="shared" si="108"/>
        <v xml:space="preserve"> months</v>
      </c>
      <c r="O1057" s="52" t="str">
        <f t="shared" si="109"/>
        <v>19 years, 6 months</v>
      </c>
    </row>
    <row r="1058" spans="8:15" x14ac:dyDescent="0.25">
      <c r="H1058" s="49">
        <v>1015</v>
      </c>
      <c r="I1058" s="51">
        <f t="shared" si="112"/>
        <v>19</v>
      </c>
      <c r="J1058" s="51" t="str">
        <f t="shared" si="110"/>
        <v xml:space="preserve"> years</v>
      </c>
      <c r="K1058" s="51" t="str">
        <f t="shared" si="111"/>
        <v xml:space="preserve">, </v>
      </c>
      <c r="L1058" s="51">
        <f t="shared" si="106"/>
        <v>7</v>
      </c>
      <c r="M1058" s="51">
        <f t="shared" si="107"/>
        <v>7</v>
      </c>
      <c r="N1058" s="51" t="str">
        <f t="shared" si="108"/>
        <v xml:space="preserve"> months</v>
      </c>
      <c r="O1058" s="52" t="str">
        <f t="shared" si="109"/>
        <v>19 years, 7 months</v>
      </c>
    </row>
    <row r="1059" spans="8:15" x14ac:dyDescent="0.25">
      <c r="H1059" s="49">
        <v>1016</v>
      </c>
      <c r="I1059" s="51">
        <f t="shared" si="112"/>
        <v>19</v>
      </c>
      <c r="J1059" s="51" t="str">
        <f t="shared" si="110"/>
        <v xml:space="preserve"> years</v>
      </c>
      <c r="K1059" s="51" t="str">
        <f t="shared" si="111"/>
        <v xml:space="preserve">, </v>
      </c>
      <c r="L1059" s="51">
        <f t="shared" si="106"/>
        <v>7</v>
      </c>
      <c r="M1059" s="51">
        <f t="shared" si="107"/>
        <v>7</v>
      </c>
      <c r="N1059" s="51" t="str">
        <f t="shared" si="108"/>
        <v xml:space="preserve"> months</v>
      </c>
      <c r="O1059" s="52" t="str">
        <f t="shared" si="109"/>
        <v>19 years, 7 months</v>
      </c>
    </row>
    <row r="1060" spans="8:15" x14ac:dyDescent="0.25">
      <c r="H1060" s="49">
        <v>1017</v>
      </c>
      <c r="I1060" s="51">
        <f t="shared" si="112"/>
        <v>19</v>
      </c>
      <c r="J1060" s="51" t="str">
        <f t="shared" si="110"/>
        <v xml:space="preserve"> years</v>
      </c>
      <c r="K1060" s="51" t="str">
        <f t="shared" si="111"/>
        <v xml:space="preserve">, </v>
      </c>
      <c r="L1060" s="51">
        <f t="shared" si="106"/>
        <v>7</v>
      </c>
      <c r="M1060" s="51">
        <f t="shared" si="107"/>
        <v>7</v>
      </c>
      <c r="N1060" s="51" t="str">
        <f t="shared" si="108"/>
        <v xml:space="preserve"> months</v>
      </c>
      <c r="O1060" s="52" t="str">
        <f t="shared" si="109"/>
        <v>19 years, 7 months</v>
      </c>
    </row>
    <row r="1061" spans="8:15" x14ac:dyDescent="0.25">
      <c r="H1061" s="49">
        <v>1018</v>
      </c>
      <c r="I1061" s="51">
        <f t="shared" si="112"/>
        <v>19</v>
      </c>
      <c r="J1061" s="51" t="str">
        <f t="shared" si="110"/>
        <v xml:space="preserve"> years</v>
      </c>
      <c r="K1061" s="51" t="str">
        <f t="shared" si="111"/>
        <v xml:space="preserve">, </v>
      </c>
      <c r="L1061" s="51">
        <f t="shared" si="106"/>
        <v>7</v>
      </c>
      <c r="M1061" s="51">
        <f t="shared" si="107"/>
        <v>7</v>
      </c>
      <c r="N1061" s="51" t="str">
        <f t="shared" si="108"/>
        <v xml:space="preserve"> months</v>
      </c>
      <c r="O1061" s="52" t="str">
        <f t="shared" si="109"/>
        <v>19 years, 7 months</v>
      </c>
    </row>
    <row r="1062" spans="8:15" x14ac:dyDescent="0.25">
      <c r="H1062" s="49">
        <v>1019</v>
      </c>
      <c r="I1062" s="51">
        <f t="shared" si="112"/>
        <v>19</v>
      </c>
      <c r="J1062" s="51" t="str">
        <f t="shared" si="110"/>
        <v xml:space="preserve"> years</v>
      </c>
      <c r="K1062" s="51" t="str">
        <f t="shared" si="111"/>
        <v xml:space="preserve">, </v>
      </c>
      <c r="L1062" s="51">
        <f t="shared" si="106"/>
        <v>8</v>
      </c>
      <c r="M1062" s="51">
        <f t="shared" si="107"/>
        <v>8</v>
      </c>
      <c r="N1062" s="51" t="str">
        <f t="shared" si="108"/>
        <v xml:space="preserve"> months</v>
      </c>
      <c r="O1062" s="52" t="str">
        <f t="shared" si="109"/>
        <v>19 years, 8 months</v>
      </c>
    </row>
    <row r="1063" spans="8:15" x14ac:dyDescent="0.25">
      <c r="H1063" s="49">
        <v>1020</v>
      </c>
      <c r="I1063" s="51">
        <f t="shared" si="112"/>
        <v>19</v>
      </c>
      <c r="J1063" s="51" t="str">
        <f t="shared" si="110"/>
        <v xml:space="preserve"> years</v>
      </c>
      <c r="K1063" s="51" t="str">
        <f t="shared" si="111"/>
        <v xml:space="preserve">, </v>
      </c>
      <c r="L1063" s="51">
        <f t="shared" si="106"/>
        <v>8</v>
      </c>
      <c r="M1063" s="51">
        <f t="shared" si="107"/>
        <v>8</v>
      </c>
      <c r="N1063" s="51" t="str">
        <f t="shared" si="108"/>
        <v xml:space="preserve"> months</v>
      </c>
      <c r="O1063" s="52" t="str">
        <f t="shared" si="109"/>
        <v>19 years, 8 months</v>
      </c>
    </row>
    <row r="1064" spans="8:15" x14ac:dyDescent="0.25">
      <c r="H1064" s="49">
        <v>1021</v>
      </c>
      <c r="I1064" s="51">
        <f t="shared" si="112"/>
        <v>19</v>
      </c>
      <c r="J1064" s="51" t="str">
        <f t="shared" si="110"/>
        <v xml:space="preserve"> years</v>
      </c>
      <c r="K1064" s="51" t="str">
        <f t="shared" si="111"/>
        <v xml:space="preserve">, </v>
      </c>
      <c r="L1064" s="51">
        <f t="shared" si="106"/>
        <v>8</v>
      </c>
      <c r="M1064" s="51">
        <f t="shared" si="107"/>
        <v>8</v>
      </c>
      <c r="N1064" s="51" t="str">
        <f t="shared" si="108"/>
        <v xml:space="preserve"> months</v>
      </c>
      <c r="O1064" s="52" t="str">
        <f t="shared" si="109"/>
        <v>19 years, 8 months</v>
      </c>
    </row>
    <row r="1065" spans="8:15" x14ac:dyDescent="0.25">
      <c r="H1065" s="49">
        <v>1022</v>
      </c>
      <c r="I1065" s="51">
        <f t="shared" si="112"/>
        <v>19</v>
      </c>
      <c r="J1065" s="51" t="str">
        <f t="shared" si="110"/>
        <v xml:space="preserve"> years</v>
      </c>
      <c r="K1065" s="51" t="str">
        <f t="shared" si="111"/>
        <v xml:space="preserve">, </v>
      </c>
      <c r="L1065" s="51">
        <f t="shared" si="106"/>
        <v>8</v>
      </c>
      <c r="M1065" s="51">
        <f t="shared" si="107"/>
        <v>8</v>
      </c>
      <c r="N1065" s="51" t="str">
        <f t="shared" si="108"/>
        <v xml:space="preserve"> months</v>
      </c>
      <c r="O1065" s="52" t="str">
        <f t="shared" si="109"/>
        <v>19 years, 8 months</v>
      </c>
    </row>
    <row r="1066" spans="8:15" x14ac:dyDescent="0.25">
      <c r="H1066" s="49">
        <v>1023</v>
      </c>
      <c r="I1066" s="51">
        <f t="shared" si="112"/>
        <v>19</v>
      </c>
      <c r="J1066" s="51" t="str">
        <f t="shared" si="110"/>
        <v xml:space="preserve"> years</v>
      </c>
      <c r="K1066" s="51" t="str">
        <f t="shared" si="111"/>
        <v xml:space="preserve">, </v>
      </c>
      <c r="L1066" s="51">
        <f t="shared" si="106"/>
        <v>9</v>
      </c>
      <c r="M1066" s="51">
        <f t="shared" si="107"/>
        <v>9</v>
      </c>
      <c r="N1066" s="51" t="str">
        <f t="shared" si="108"/>
        <v xml:space="preserve"> months</v>
      </c>
      <c r="O1066" s="52" t="str">
        <f t="shared" si="109"/>
        <v>19 years, 9 months</v>
      </c>
    </row>
    <row r="1067" spans="8:15" x14ac:dyDescent="0.25">
      <c r="H1067" s="49">
        <v>1024</v>
      </c>
      <c r="I1067" s="51">
        <f t="shared" si="112"/>
        <v>19</v>
      </c>
      <c r="J1067" s="51" t="str">
        <f t="shared" si="110"/>
        <v xml:space="preserve"> years</v>
      </c>
      <c r="K1067" s="51" t="str">
        <f t="shared" si="111"/>
        <v xml:space="preserve">, </v>
      </c>
      <c r="L1067" s="51">
        <f t="shared" si="106"/>
        <v>9</v>
      </c>
      <c r="M1067" s="51">
        <f t="shared" si="107"/>
        <v>9</v>
      </c>
      <c r="N1067" s="51" t="str">
        <f t="shared" si="108"/>
        <v xml:space="preserve"> months</v>
      </c>
      <c r="O1067" s="52" t="str">
        <f t="shared" si="109"/>
        <v>19 years, 9 months</v>
      </c>
    </row>
    <row r="1068" spans="8:15" x14ac:dyDescent="0.25">
      <c r="H1068" s="49">
        <v>1025</v>
      </c>
      <c r="I1068" s="51">
        <f t="shared" si="112"/>
        <v>19</v>
      </c>
      <c r="J1068" s="51" t="str">
        <f t="shared" si="110"/>
        <v xml:space="preserve"> years</v>
      </c>
      <c r="K1068" s="51" t="str">
        <f t="shared" si="111"/>
        <v xml:space="preserve">, </v>
      </c>
      <c r="L1068" s="51">
        <f t="shared" si="106"/>
        <v>9</v>
      </c>
      <c r="M1068" s="51">
        <f t="shared" si="107"/>
        <v>9</v>
      </c>
      <c r="N1068" s="51" t="str">
        <f t="shared" si="108"/>
        <v xml:space="preserve"> months</v>
      </c>
      <c r="O1068" s="52" t="str">
        <f t="shared" si="109"/>
        <v>19 years, 9 months</v>
      </c>
    </row>
    <row r="1069" spans="8:15" x14ac:dyDescent="0.25">
      <c r="H1069" s="49">
        <v>1026</v>
      </c>
      <c r="I1069" s="51">
        <f t="shared" si="112"/>
        <v>19</v>
      </c>
      <c r="J1069" s="51" t="str">
        <f t="shared" si="110"/>
        <v xml:space="preserve"> years</v>
      </c>
      <c r="K1069" s="51" t="str">
        <f t="shared" si="111"/>
        <v xml:space="preserve">, </v>
      </c>
      <c r="L1069" s="51">
        <f t="shared" ref="L1069:L1132" si="113">IF((H1069/52*12-INT(H1069/52*12))=0,(H1069/52-INT(H1069/52))*12,INT((H1069/52-INT(H1069/52))*12)+1)</f>
        <v>9</v>
      </c>
      <c r="M1069" s="51">
        <f t="shared" ref="M1069:M1132" si="114">IF(OR(L1069=0,L1069=12),"",L1069)</f>
        <v>9</v>
      </c>
      <c r="N1069" s="51" t="str">
        <f t="shared" ref="N1069:N1132" si="115">IF(L1069=1," month",IF(OR(L1069=0,L1069=12),""," months"))</f>
        <v xml:space="preserve"> months</v>
      </c>
      <c r="O1069" s="52" t="str">
        <f t="shared" ref="O1069:O1132" si="116">CONCATENATE(I1069&amp;J1069&amp;K1069&amp;M1069&amp;N1069)</f>
        <v>19 years, 9 months</v>
      </c>
    </row>
    <row r="1070" spans="8:15" x14ac:dyDescent="0.25">
      <c r="H1070" s="49">
        <v>1027</v>
      </c>
      <c r="I1070" s="51">
        <f t="shared" si="112"/>
        <v>19</v>
      </c>
      <c r="J1070" s="51" t="str">
        <f t="shared" si="110"/>
        <v xml:space="preserve"> years</v>
      </c>
      <c r="K1070" s="51" t="str">
        <f t="shared" si="111"/>
        <v xml:space="preserve">, </v>
      </c>
      <c r="L1070" s="51">
        <f t="shared" si="113"/>
        <v>9</v>
      </c>
      <c r="M1070" s="51">
        <f t="shared" si="114"/>
        <v>9</v>
      </c>
      <c r="N1070" s="51" t="str">
        <f t="shared" si="115"/>
        <v xml:space="preserve"> months</v>
      </c>
      <c r="O1070" s="52" t="str">
        <f t="shared" si="116"/>
        <v>19 years, 9 months</v>
      </c>
    </row>
    <row r="1071" spans="8:15" x14ac:dyDescent="0.25">
      <c r="H1071" s="49">
        <v>1028</v>
      </c>
      <c r="I1071" s="51">
        <f t="shared" si="112"/>
        <v>19</v>
      </c>
      <c r="J1071" s="51" t="str">
        <f t="shared" si="110"/>
        <v xml:space="preserve"> years</v>
      </c>
      <c r="K1071" s="51" t="str">
        <f t="shared" si="111"/>
        <v xml:space="preserve">, </v>
      </c>
      <c r="L1071" s="51">
        <f t="shared" si="113"/>
        <v>10</v>
      </c>
      <c r="M1071" s="51">
        <f t="shared" si="114"/>
        <v>10</v>
      </c>
      <c r="N1071" s="51" t="str">
        <f t="shared" si="115"/>
        <v xml:space="preserve"> months</v>
      </c>
      <c r="O1071" s="52" t="str">
        <f t="shared" si="116"/>
        <v>19 years, 10 months</v>
      </c>
    </row>
    <row r="1072" spans="8:15" x14ac:dyDescent="0.25">
      <c r="H1072" s="49">
        <v>1029</v>
      </c>
      <c r="I1072" s="51">
        <f t="shared" si="112"/>
        <v>19</v>
      </c>
      <c r="J1072" s="51" t="str">
        <f t="shared" si="110"/>
        <v xml:space="preserve"> years</v>
      </c>
      <c r="K1072" s="51" t="str">
        <f t="shared" si="111"/>
        <v xml:space="preserve">, </v>
      </c>
      <c r="L1072" s="51">
        <f t="shared" si="113"/>
        <v>10</v>
      </c>
      <c r="M1072" s="51">
        <f t="shared" si="114"/>
        <v>10</v>
      </c>
      <c r="N1072" s="51" t="str">
        <f t="shared" si="115"/>
        <v xml:space="preserve"> months</v>
      </c>
      <c r="O1072" s="52" t="str">
        <f t="shared" si="116"/>
        <v>19 years, 10 months</v>
      </c>
    </row>
    <row r="1073" spans="8:15" x14ac:dyDescent="0.25">
      <c r="H1073" s="49">
        <v>1030</v>
      </c>
      <c r="I1073" s="51">
        <f t="shared" si="112"/>
        <v>19</v>
      </c>
      <c r="J1073" s="51" t="str">
        <f t="shared" si="110"/>
        <v xml:space="preserve"> years</v>
      </c>
      <c r="K1073" s="51" t="str">
        <f t="shared" si="111"/>
        <v xml:space="preserve">, </v>
      </c>
      <c r="L1073" s="51">
        <f t="shared" si="113"/>
        <v>10</v>
      </c>
      <c r="M1073" s="51">
        <f t="shared" si="114"/>
        <v>10</v>
      </c>
      <c r="N1073" s="51" t="str">
        <f t="shared" si="115"/>
        <v xml:space="preserve"> months</v>
      </c>
      <c r="O1073" s="52" t="str">
        <f t="shared" si="116"/>
        <v>19 years, 10 months</v>
      </c>
    </row>
    <row r="1074" spans="8:15" x14ac:dyDescent="0.25">
      <c r="H1074" s="49">
        <v>1031</v>
      </c>
      <c r="I1074" s="51">
        <f t="shared" si="112"/>
        <v>19</v>
      </c>
      <c r="J1074" s="51" t="str">
        <f t="shared" si="110"/>
        <v xml:space="preserve"> years</v>
      </c>
      <c r="K1074" s="51" t="str">
        <f t="shared" si="111"/>
        <v xml:space="preserve">, </v>
      </c>
      <c r="L1074" s="51">
        <f t="shared" si="113"/>
        <v>10</v>
      </c>
      <c r="M1074" s="51">
        <f t="shared" si="114"/>
        <v>10</v>
      </c>
      <c r="N1074" s="51" t="str">
        <f t="shared" si="115"/>
        <v xml:space="preserve"> months</v>
      </c>
      <c r="O1074" s="52" t="str">
        <f t="shared" si="116"/>
        <v>19 years, 10 months</v>
      </c>
    </row>
    <row r="1075" spans="8:15" x14ac:dyDescent="0.25">
      <c r="H1075" s="49">
        <v>1032</v>
      </c>
      <c r="I1075" s="51">
        <f t="shared" si="112"/>
        <v>19</v>
      </c>
      <c r="J1075" s="51" t="str">
        <f t="shared" si="110"/>
        <v xml:space="preserve"> years</v>
      </c>
      <c r="K1075" s="51" t="str">
        <f t="shared" si="111"/>
        <v xml:space="preserve">, </v>
      </c>
      <c r="L1075" s="51">
        <f t="shared" si="113"/>
        <v>11</v>
      </c>
      <c r="M1075" s="51">
        <f t="shared" si="114"/>
        <v>11</v>
      </c>
      <c r="N1075" s="51" t="str">
        <f t="shared" si="115"/>
        <v xml:space="preserve"> months</v>
      </c>
      <c r="O1075" s="52" t="str">
        <f t="shared" si="116"/>
        <v>19 years, 11 months</v>
      </c>
    </row>
    <row r="1076" spans="8:15" x14ac:dyDescent="0.25">
      <c r="H1076" s="49">
        <v>1033</v>
      </c>
      <c r="I1076" s="51">
        <f t="shared" si="112"/>
        <v>19</v>
      </c>
      <c r="J1076" s="51" t="str">
        <f t="shared" si="110"/>
        <v xml:space="preserve"> years</v>
      </c>
      <c r="K1076" s="51" t="str">
        <f t="shared" si="111"/>
        <v xml:space="preserve">, </v>
      </c>
      <c r="L1076" s="51">
        <f t="shared" si="113"/>
        <v>11</v>
      </c>
      <c r="M1076" s="51">
        <f t="shared" si="114"/>
        <v>11</v>
      </c>
      <c r="N1076" s="51" t="str">
        <f t="shared" si="115"/>
        <v xml:space="preserve"> months</v>
      </c>
      <c r="O1076" s="52" t="str">
        <f t="shared" si="116"/>
        <v>19 years, 11 months</v>
      </c>
    </row>
    <row r="1077" spans="8:15" x14ac:dyDescent="0.25">
      <c r="H1077" s="49">
        <v>1034</v>
      </c>
      <c r="I1077" s="51">
        <f t="shared" si="112"/>
        <v>19</v>
      </c>
      <c r="J1077" s="51" t="str">
        <f t="shared" si="110"/>
        <v xml:space="preserve"> years</v>
      </c>
      <c r="K1077" s="51" t="str">
        <f t="shared" si="111"/>
        <v xml:space="preserve">, </v>
      </c>
      <c r="L1077" s="51">
        <f t="shared" si="113"/>
        <v>11</v>
      </c>
      <c r="M1077" s="51">
        <f t="shared" si="114"/>
        <v>11</v>
      </c>
      <c r="N1077" s="51" t="str">
        <f t="shared" si="115"/>
        <v xml:space="preserve"> months</v>
      </c>
      <c r="O1077" s="52" t="str">
        <f t="shared" si="116"/>
        <v>19 years, 11 months</v>
      </c>
    </row>
    <row r="1078" spans="8:15" x14ac:dyDescent="0.25">
      <c r="H1078" s="49">
        <v>1035</v>
      </c>
      <c r="I1078" s="51">
        <f t="shared" si="112"/>
        <v>19</v>
      </c>
      <c r="J1078" s="51" t="str">
        <f t="shared" si="110"/>
        <v xml:space="preserve"> years</v>
      </c>
      <c r="K1078" s="51" t="str">
        <f t="shared" si="111"/>
        <v xml:space="preserve">, </v>
      </c>
      <c r="L1078" s="51">
        <f t="shared" si="113"/>
        <v>11</v>
      </c>
      <c r="M1078" s="51">
        <f t="shared" si="114"/>
        <v>11</v>
      </c>
      <c r="N1078" s="51" t="str">
        <f t="shared" si="115"/>
        <v xml:space="preserve"> months</v>
      </c>
      <c r="O1078" s="52" t="str">
        <f t="shared" si="116"/>
        <v>19 years, 11 months</v>
      </c>
    </row>
    <row r="1079" spans="8:15" x14ac:dyDescent="0.25">
      <c r="H1079" s="49">
        <v>1036</v>
      </c>
      <c r="I1079" s="51">
        <f t="shared" si="112"/>
        <v>20</v>
      </c>
      <c r="J1079" s="51" t="str">
        <f t="shared" si="110"/>
        <v xml:space="preserve"> years</v>
      </c>
      <c r="K1079" s="51" t="str">
        <f t="shared" si="111"/>
        <v/>
      </c>
      <c r="L1079" s="51">
        <f t="shared" si="113"/>
        <v>12</v>
      </c>
      <c r="M1079" s="51" t="str">
        <f t="shared" si="114"/>
        <v/>
      </c>
      <c r="N1079" s="51" t="str">
        <f t="shared" si="115"/>
        <v/>
      </c>
      <c r="O1079" s="52" t="str">
        <f t="shared" si="116"/>
        <v>20 years</v>
      </c>
    </row>
    <row r="1080" spans="8:15" x14ac:dyDescent="0.25">
      <c r="H1080" s="49">
        <v>1037</v>
      </c>
      <c r="I1080" s="51">
        <f t="shared" si="112"/>
        <v>20</v>
      </c>
      <c r="J1080" s="51" t="str">
        <f t="shared" si="110"/>
        <v xml:space="preserve"> years</v>
      </c>
      <c r="K1080" s="51" t="str">
        <f t="shared" si="111"/>
        <v/>
      </c>
      <c r="L1080" s="51">
        <f t="shared" si="113"/>
        <v>12</v>
      </c>
      <c r="M1080" s="51" t="str">
        <f t="shared" si="114"/>
        <v/>
      </c>
      <c r="N1080" s="51" t="str">
        <f t="shared" si="115"/>
        <v/>
      </c>
      <c r="O1080" s="52" t="str">
        <f t="shared" si="116"/>
        <v>20 years</v>
      </c>
    </row>
    <row r="1081" spans="8:15" x14ac:dyDescent="0.25">
      <c r="H1081" s="49">
        <v>1038</v>
      </c>
      <c r="I1081" s="51">
        <f t="shared" si="112"/>
        <v>20</v>
      </c>
      <c r="J1081" s="51" t="str">
        <f t="shared" si="110"/>
        <v xml:space="preserve"> years</v>
      </c>
      <c r="K1081" s="51" t="str">
        <f t="shared" si="111"/>
        <v/>
      </c>
      <c r="L1081" s="51">
        <f t="shared" si="113"/>
        <v>12</v>
      </c>
      <c r="M1081" s="51" t="str">
        <f t="shared" si="114"/>
        <v/>
      </c>
      <c r="N1081" s="51" t="str">
        <f t="shared" si="115"/>
        <v/>
      </c>
      <c r="O1081" s="52" t="str">
        <f t="shared" si="116"/>
        <v>20 years</v>
      </c>
    </row>
    <row r="1082" spans="8:15" x14ac:dyDescent="0.25">
      <c r="H1082" s="49">
        <v>1039</v>
      </c>
      <c r="I1082" s="51">
        <f t="shared" si="112"/>
        <v>20</v>
      </c>
      <c r="J1082" s="51" t="str">
        <f t="shared" si="110"/>
        <v xml:space="preserve"> years</v>
      </c>
      <c r="K1082" s="51" t="str">
        <f t="shared" si="111"/>
        <v/>
      </c>
      <c r="L1082" s="51">
        <f t="shared" si="113"/>
        <v>12</v>
      </c>
      <c r="M1082" s="51" t="str">
        <f t="shared" si="114"/>
        <v/>
      </c>
      <c r="N1082" s="51" t="str">
        <f t="shared" si="115"/>
        <v/>
      </c>
      <c r="O1082" s="52" t="str">
        <f t="shared" si="116"/>
        <v>20 years</v>
      </c>
    </row>
    <row r="1083" spans="8:15" x14ac:dyDescent="0.25">
      <c r="H1083" s="49">
        <v>1040</v>
      </c>
      <c r="I1083" s="51">
        <f t="shared" si="112"/>
        <v>20</v>
      </c>
      <c r="J1083" s="51" t="str">
        <f t="shared" si="110"/>
        <v xml:space="preserve"> years</v>
      </c>
      <c r="K1083" s="51" t="str">
        <f t="shared" si="111"/>
        <v/>
      </c>
      <c r="L1083" s="51">
        <f t="shared" si="113"/>
        <v>0</v>
      </c>
      <c r="M1083" s="51" t="str">
        <f t="shared" si="114"/>
        <v/>
      </c>
      <c r="N1083" s="51" t="str">
        <f t="shared" si="115"/>
        <v/>
      </c>
      <c r="O1083" s="52" t="str">
        <f t="shared" si="116"/>
        <v>20 years</v>
      </c>
    </row>
    <row r="1084" spans="8:15" x14ac:dyDescent="0.25">
      <c r="H1084" s="49">
        <v>1041</v>
      </c>
      <c r="I1084" s="51">
        <f t="shared" si="112"/>
        <v>20</v>
      </c>
      <c r="J1084" s="51" t="str">
        <f t="shared" si="110"/>
        <v xml:space="preserve"> years</v>
      </c>
      <c r="K1084" s="51" t="str">
        <f t="shared" si="111"/>
        <v xml:space="preserve">, </v>
      </c>
      <c r="L1084" s="51">
        <f t="shared" si="113"/>
        <v>1</v>
      </c>
      <c r="M1084" s="51">
        <f t="shared" si="114"/>
        <v>1</v>
      </c>
      <c r="N1084" s="51" t="str">
        <f t="shared" si="115"/>
        <v xml:space="preserve"> month</v>
      </c>
      <c r="O1084" s="52" t="str">
        <f t="shared" si="116"/>
        <v>20 years, 1 month</v>
      </c>
    </row>
    <row r="1085" spans="8:15" x14ac:dyDescent="0.25">
      <c r="H1085" s="49">
        <v>1042</v>
      </c>
      <c r="I1085" s="51">
        <f t="shared" si="112"/>
        <v>20</v>
      </c>
      <c r="J1085" s="51" t="str">
        <f t="shared" si="110"/>
        <v xml:space="preserve"> years</v>
      </c>
      <c r="K1085" s="51" t="str">
        <f t="shared" si="111"/>
        <v xml:space="preserve">, </v>
      </c>
      <c r="L1085" s="51">
        <f t="shared" si="113"/>
        <v>1</v>
      </c>
      <c r="M1085" s="51">
        <f t="shared" si="114"/>
        <v>1</v>
      </c>
      <c r="N1085" s="51" t="str">
        <f t="shared" si="115"/>
        <v xml:space="preserve"> month</v>
      </c>
      <c r="O1085" s="52" t="str">
        <f t="shared" si="116"/>
        <v>20 years, 1 month</v>
      </c>
    </row>
    <row r="1086" spans="8:15" x14ac:dyDescent="0.25">
      <c r="H1086" s="49">
        <v>1043</v>
      </c>
      <c r="I1086" s="51">
        <f t="shared" si="112"/>
        <v>20</v>
      </c>
      <c r="J1086" s="51" t="str">
        <f t="shared" si="110"/>
        <v xml:space="preserve"> years</v>
      </c>
      <c r="K1086" s="51" t="str">
        <f t="shared" si="111"/>
        <v xml:space="preserve">, </v>
      </c>
      <c r="L1086" s="51">
        <f t="shared" si="113"/>
        <v>1</v>
      </c>
      <c r="M1086" s="51">
        <f t="shared" si="114"/>
        <v>1</v>
      </c>
      <c r="N1086" s="51" t="str">
        <f t="shared" si="115"/>
        <v xml:space="preserve"> month</v>
      </c>
      <c r="O1086" s="52" t="str">
        <f t="shared" si="116"/>
        <v>20 years, 1 month</v>
      </c>
    </row>
    <row r="1087" spans="8:15" x14ac:dyDescent="0.25">
      <c r="H1087" s="49">
        <v>1044</v>
      </c>
      <c r="I1087" s="51">
        <f t="shared" si="112"/>
        <v>20</v>
      </c>
      <c r="J1087" s="51" t="str">
        <f t="shared" si="110"/>
        <v xml:space="preserve"> years</v>
      </c>
      <c r="K1087" s="51" t="str">
        <f t="shared" si="111"/>
        <v xml:space="preserve">, </v>
      </c>
      <c r="L1087" s="51">
        <f t="shared" si="113"/>
        <v>1</v>
      </c>
      <c r="M1087" s="51">
        <f t="shared" si="114"/>
        <v>1</v>
      </c>
      <c r="N1087" s="51" t="str">
        <f t="shared" si="115"/>
        <v xml:space="preserve"> month</v>
      </c>
      <c r="O1087" s="52" t="str">
        <f t="shared" si="116"/>
        <v>20 years, 1 month</v>
      </c>
    </row>
    <row r="1088" spans="8:15" x14ac:dyDescent="0.25">
      <c r="H1088" s="49">
        <v>1045</v>
      </c>
      <c r="I1088" s="51">
        <f t="shared" si="112"/>
        <v>20</v>
      </c>
      <c r="J1088" s="51" t="str">
        <f t="shared" si="110"/>
        <v xml:space="preserve"> years</v>
      </c>
      <c r="K1088" s="51" t="str">
        <f t="shared" si="111"/>
        <v xml:space="preserve">, </v>
      </c>
      <c r="L1088" s="51">
        <f t="shared" si="113"/>
        <v>2</v>
      </c>
      <c r="M1088" s="51">
        <f t="shared" si="114"/>
        <v>2</v>
      </c>
      <c r="N1088" s="51" t="str">
        <f t="shared" si="115"/>
        <v xml:space="preserve"> months</v>
      </c>
      <c r="O1088" s="52" t="str">
        <f t="shared" si="116"/>
        <v>20 years, 2 months</v>
      </c>
    </row>
    <row r="1089" spans="8:15" x14ac:dyDescent="0.25">
      <c r="H1089" s="49">
        <v>1046</v>
      </c>
      <c r="I1089" s="51">
        <f t="shared" si="112"/>
        <v>20</v>
      </c>
      <c r="J1089" s="51" t="str">
        <f t="shared" si="110"/>
        <v xml:space="preserve"> years</v>
      </c>
      <c r="K1089" s="51" t="str">
        <f t="shared" si="111"/>
        <v xml:space="preserve">, </v>
      </c>
      <c r="L1089" s="51">
        <f t="shared" si="113"/>
        <v>2</v>
      </c>
      <c r="M1089" s="51">
        <f t="shared" si="114"/>
        <v>2</v>
      </c>
      <c r="N1089" s="51" t="str">
        <f t="shared" si="115"/>
        <v xml:space="preserve"> months</v>
      </c>
      <c r="O1089" s="52" t="str">
        <f t="shared" si="116"/>
        <v>20 years, 2 months</v>
      </c>
    </row>
    <row r="1090" spans="8:15" x14ac:dyDescent="0.25">
      <c r="H1090" s="49">
        <v>1047</v>
      </c>
      <c r="I1090" s="51">
        <f t="shared" si="112"/>
        <v>20</v>
      </c>
      <c r="J1090" s="51" t="str">
        <f t="shared" si="110"/>
        <v xml:space="preserve"> years</v>
      </c>
      <c r="K1090" s="51" t="str">
        <f t="shared" si="111"/>
        <v xml:space="preserve">, </v>
      </c>
      <c r="L1090" s="51">
        <f t="shared" si="113"/>
        <v>2</v>
      </c>
      <c r="M1090" s="51">
        <f t="shared" si="114"/>
        <v>2</v>
      </c>
      <c r="N1090" s="51" t="str">
        <f t="shared" si="115"/>
        <v xml:space="preserve"> months</v>
      </c>
      <c r="O1090" s="52" t="str">
        <f t="shared" si="116"/>
        <v>20 years, 2 months</v>
      </c>
    </row>
    <row r="1091" spans="8:15" x14ac:dyDescent="0.25">
      <c r="H1091" s="49">
        <v>1048</v>
      </c>
      <c r="I1091" s="51">
        <f t="shared" si="112"/>
        <v>20</v>
      </c>
      <c r="J1091" s="51" t="str">
        <f t="shared" si="110"/>
        <v xml:space="preserve"> years</v>
      </c>
      <c r="K1091" s="51" t="str">
        <f t="shared" si="111"/>
        <v xml:space="preserve">, </v>
      </c>
      <c r="L1091" s="51">
        <f t="shared" si="113"/>
        <v>2</v>
      </c>
      <c r="M1091" s="51">
        <f t="shared" si="114"/>
        <v>2</v>
      </c>
      <c r="N1091" s="51" t="str">
        <f t="shared" si="115"/>
        <v xml:space="preserve"> months</v>
      </c>
      <c r="O1091" s="52" t="str">
        <f t="shared" si="116"/>
        <v>20 years, 2 months</v>
      </c>
    </row>
    <row r="1092" spans="8:15" x14ac:dyDescent="0.25">
      <c r="H1092" s="49">
        <v>1049</v>
      </c>
      <c r="I1092" s="51">
        <f t="shared" si="112"/>
        <v>20</v>
      </c>
      <c r="J1092" s="51" t="str">
        <f t="shared" si="110"/>
        <v xml:space="preserve"> years</v>
      </c>
      <c r="K1092" s="51" t="str">
        <f t="shared" si="111"/>
        <v xml:space="preserve">, </v>
      </c>
      <c r="L1092" s="51">
        <f t="shared" si="113"/>
        <v>3</v>
      </c>
      <c r="M1092" s="51">
        <f t="shared" si="114"/>
        <v>3</v>
      </c>
      <c r="N1092" s="51" t="str">
        <f t="shared" si="115"/>
        <v xml:space="preserve"> months</v>
      </c>
      <c r="O1092" s="52" t="str">
        <f t="shared" si="116"/>
        <v>20 years, 3 months</v>
      </c>
    </row>
    <row r="1093" spans="8:15" x14ac:dyDescent="0.25">
      <c r="H1093" s="49">
        <v>1050</v>
      </c>
      <c r="I1093" s="51">
        <f t="shared" si="112"/>
        <v>20</v>
      </c>
      <c r="J1093" s="51" t="str">
        <f t="shared" si="110"/>
        <v xml:space="preserve"> years</v>
      </c>
      <c r="K1093" s="51" t="str">
        <f t="shared" si="111"/>
        <v xml:space="preserve">, </v>
      </c>
      <c r="L1093" s="51">
        <f t="shared" si="113"/>
        <v>3</v>
      </c>
      <c r="M1093" s="51">
        <f t="shared" si="114"/>
        <v>3</v>
      </c>
      <c r="N1093" s="51" t="str">
        <f t="shared" si="115"/>
        <v xml:space="preserve"> months</v>
      </c>
      <c r="O1093" s="52" t="str">
        <f t="shared" si="116"/>
        <v>20 years, 3 months</v>
      </c>
    </row>
    <row r="1094" spans="8:15" x14ac:dyDescent="0.25">
      <c r="H1094" s="49">
        <v>1051</v>
      </c>
      <c r="I1094" s="51">
        <f t="shared" si="112"/>
        <v>20</v>
      </c>
      <c r="J1094" s="51" t="str">
        <f t="shared" si="110"/>
        <v xml:space="preserve"> years</v>
      </c>
      <c r="K1094" s="51" t="str">
        <f t="shared" si="111"/>
        <v xml:space="preserve">, </v>
      </c>
      <c r="L1094" s="51">
        <f t="shared" si="113"/>
        <v>3</v>
      </c>
      <c r="M1094" s="51">
        <f t="shared" si="114"/>
        <v>3</v>
      </c>
      <c r="N1094" s="51" t="str">
        <f t="shared" si="115"/>
        <v xml:space="preserve"> months</v>
      </c>
      <c r="O1094" s="52" t="str">
        <f t="shared" si="116"/>
        <v>20 years, 3 months</v>
      </c>
    </row>
    <row r="1095" spans="8:15" x14ac:dyDescent="0.25">
      <c r="H1095" s="49">
        <v>1052</v>
      </c>
      <c r="I1095" s="51">
        <f t="shared" si="112"/>
        <v>20</v>
      </c>
      <c r="J1095" s="51" t="str">
        <f t="shared" si="110"/>
        <v xml:space="preserve"> years</v>
      </c>
      <c r="K1095" s="51" t="str">
        <f t="shared" si="111"/>
        <v xml:space="preserve">, </v>
      </c>
      <c r="L1095" s="51">
        <f t="shared" si="113"/>
        <v>3</v>
      </c>
      <c r="M1095" s="51">
        <f t="shared" si="114"/>
        <v>3</v>
      </c>
      <c r="N1095" s="51" t="str">
        <f t="shared" si="115"/>
        <v xml:space="preserve"> months</v>
      </c>
      <c r="O1095" s="52" t="str">
        <f t="shared" si="116"/>
        <v>20 years, 3 months</v>
      </c>
    </row>
    <row r="1096" spans="8:15" x14ac:dyDescent="0.25">
      <c r="H1096" s="49">
        <v>1053</v>
      </c>
      <c r="I1096" s="51">
        <f t="shared" si="112"/>
        <v>20</v>
      </c>
      <c r="J1096" s="51" t="str">
        <f t="shared" si="110"/>
        <v xml:space="preserve"> years</v>
      </c>
      <c r="K1096" s="51" t="str">
        <f t="shared" si="111"/>
        <v xml:space="preserve">, </v>
      </c>
      <c r="L1096" s="51">
        <f t="shared" si="113"/>
        <v>3</v>
      </c>
      <c r="M1096" s="51">
        <f t="shared" si="114"/>
        <v>3</v>
      </c>
      <c r="N1096" s="51" t="str">
        <f t="shared" si="115"/>
        <v xml:space="preserve"> months</v>
      </c>
      <c r="O1096" s="52" t="str">
        <f t="shared" si="116"/>
        <v>20 years, 3 months</v>
      </c>
    </row>
    <row r="1097" spans="8:15" x14ac:dyDescent="0.25">
      <c r="H1097" s="49">
        <v>1054</v>
      </c>
      <c r="I1097" s="51">
        <f t="shared" si="112"/>
        <v>20</v>
      </c>
      <c r="J1097" s="51" t="str">
        <f t="shared" si="110"/>
        <v xml:space="preserve"> years</v>
      </c>
      <c r="K1097" s="51" t="str">
        <f t="shared" si="111"/>
        <v xml:space="preserve">, </v>
      </c>
      <c r="L1097" s="51">
        <f t="shared" si="113"/>
        <v>4</v>
      </c>
      <c r="M1097" s="51">
        <f t="shared" si="114"/>
        <v>4</v>
      </c>
      <c r="N1097" s="51" t="str">
        <f t="shared" si="115"/>
        <v xml:space="preserve"> months</v>
      </c>
      <c r="O1097" s="52" t="str">
        <f t="shared" si="116"/>
        <v>20 years, 4 months</v>
      </c>
    </row>
    <row r="1098" spans="8:15" x14ac:dyDescent="0.25">
      <c r="H1098" s="49">
        <v>1055</v>
      </c>
      <c r="I1098" s="51">
        <f t="shared" si="112"/>
        <v>20</v>
      </c>
      <c r="J1098" s="51" t="str">
        <f t="shared" si="110"/>
        <v xml:space="preserve"> years</v>
      </c>
      <c r="K1098" s="51" t="str">
        <f t="shared" si="111"/>
        <v xml:space="preserve">, </v>
      </c>
      <c r="L1098" s="51">
        <f t="shared" si="113"/>
        <v>4</v>
      </c>
      <c r="M1098" s="51">
        <f t="shared" si="114"/>
        <v>4</v>
      </c>
      <c r="N1098" s="51" t="str">
        <f t="shared" si="115"/>
        <v xml:space="preserve"> months</v>
      </c>
      <c r="O1098" s="52" t="str">
        <f t="shared" si="116"/>
        <v>20 years, 4 months</v>
      </c>
    </row>
    <row r="1099" spans="8:15" x14ac:dyDescent="0.25">
      <c r="H1099" s="49">
        <v>1056</v>
      </c>
      <c r="I1099" s="51">
        <f t="shared" si="112"/>
        <v>20</v>
      </c>
      <c r="J1099" s="51" t="str">
        <f t="shared" si="110"/>
        <v xml:space="preserve"> years</v>
      </c>
      <c r="K1099" s="51" t="str">
        <f t="shared" si="111"/>
        <v xml:space="preserve">, </v>
      </c>
      <c r="L1099" s="51">
        <f t="shared" si="113"/>
        <v>4</v>
      </c>
      <c r="M1099" s="51">
        <f t="shared" si="114"/>
        <v>4</v>
      </c>
      <c r="N1099" s="51" t="str">
        <f t="shared" si="115"/>
        <v xml:space="preserve"> months</v>
      </c>
      <c r="O1099" s="52" t="str">
        <f t="shared" si="116"/>
        <v>20 years, 4 months</v>
      </c>
    </row>
    <row r="1100" spans="8:15" x14ac:dyDescent="0.25">
      <c r="H1100" s="49">
        <v>1057</v>
      </c>
      <c r="I1100" s="51">
        <f t="shared" si="112"/>
        <v>20</v>
      </c>
      <c r="J1100" s="51" t="str">
        <f t="shared" si="110"/>
        <v xml:space="preserve"> years</v>
      </c>
      <c r="K1100" s="51" t="str">
        <f t="shared" si="111"/>
        <v xml:space="preserve">, </v>
      </c>
      <c r="L1100" s="51">
        <f t="shared" si="113"/>
        <v>4</v>
      </c>
      <c r="M1100" s="51">
        <f t="shared" si="114"/>
        <v>4</v>
      </c>
      <c r="N1100" s="51" t="str">
        <f t="shared" si="115"/>
        <v xml:space="preserve"> months</v>
      </c>
      <c r="O1100" s="52" t="str">
        <f t="shared" si="116"/>
        <v>20 years, 4 months</v>
      </c>
    </row>
    <row r="1101" spans="8:15" x14ac:dyDescent="0.25">
      <c r="H1101" s="49">
        <v>1058</v>
      </c>
      <c r="I1101" s="51">
        <f t="shared" si="112"/>
        <v>20</v>
      </c>
      <c r="J1101" s="51" t="str">
        <f t="shared" si="110"/>
        <v xml:space="preserve"> years</v>
      </c>
      <c r="K1101" s="51" t="str">
        <f t="shared" si="111"/>
        <v xml:space="preserve">, </v>
      </c>
      <c r="L1101" s="51">
        <f t="shared" si="113"/>
        <v>5</v>
      </c>
      <c r="M1101" s="51">
        <f t="shared" si="114"/>
        <v>5</v>
      </c>
      <c r="N1101" s="51" t="str">
        <f t="shared" si="115"/>
        <v xml:space="preserve"> months</v>
      </c>
      <c r="O1101" s="52" t="str">
        <f t="shared" si="116"/>
        <v>20 years, 5 months</v>
      </c>
    </row>
    <row r="1102" spans="8:15" x14ac:dyDescent="0.25">
      <c r="H1102" s="49">
        <v>1059</v>
      </c>
      <c r="I1102" s="51">
        <f t="shared" si="112"/>
        <v>20</v>
      </c>
      <c r="J1102" s="51" t="str">
        <f t="shared" si="110"/>
        <v xml:space="preserve"> years</v>
      </c>
      <c r="K1102" s="51" t="str">
        <f t="shared" si="111"/>
        <v xml:space="preserve">, </v>
      </c>
      <c r="L1102" s="51">
        <f t="shared" si="113"/>
        <v>5</v>
      </c>
      <c r="M1102" s="51">
        <f t="shared" si="114"/>
        <v>5</v>
      </c>
      <c r="N1102" s="51" t="str">
        <f t="shared" si="115"/>
        <v xml:space="preserve"> months</v>
      </c>
      <c r="O1102" s="52" t="str">
        <f t="shared" si="116"/>
        <v>20 years, 5 months</v>
      </c>
    </row>
    <row r="1103" spans="8:15" x14ac:dyDescent="0.25">
      <c r="H1103" s="49">
        <v>1060</v>
      </c>
      <c r="I1103" s="51">
        <f t="shared" si="112"/>
        <v>20</v>
      </c>
      <c r="J1103" s="51" t="str">
        <f t="shared" si="110"/>
        <v xml:space="preserve"> years</v>
      </c>
      <c r="K1103" s="51" t="str">
        <f t="shared" si="111"/>
        <v xml:space="preserve">, </v>
      </c>
      <c r="L1103" s="51">
        <f t="shared" si="113"/>
        <v>5</v>
      </c>
      <c r="M1103" s="51">
        <f t="shared" si="114"/>
        <v>5</v>
      </c>
      <c r="N1103" s="51" t="str">
        <f t="shared" si="115"/>
        <v xml:space="preserve"> months</v>
      </c>
      <c r="O1103" s="52" t="str">
        <f t="shared" si="116"/>
        <v>20 years, 5 months</v>
      </c>
    </row>
    <row r="1104" spans="8:15" x14ac:dyDescent="0.25">
      <c r="H1104" s="49">
        <v>1061</v>
      </c>
      <c r="I1104" s="51">
        <f t="shared" si="112"/>
        <v>20</v>
      </c>
      <c r="J1104" s="51" t="str">
        <f t="shared" si="110"/>
        <v xml:space="preserve"> years</v>
      </c>
      <c r="K1104" s="51" t="str">
        <f t="shared" si="111"/>
        <v xml:space="preserve">, </v>
      </c>
      <c r="L1104" s="51">
        <f t="shared" si="113"/>
        <v>5</v>
      </c>
      <c r="M1104" s="51">
        <f t="shared" si="114"/>
        <v>5</v>
      </c>
      <c r="N1104" s="51" t="str">
        <f t="shared" si="115"/>
        <v xml:space="preserve"> months</v>
      </c>
      <c r="O1104" s="52" t="str">
        <f t="shared" si="116"/>
        <v>20 years, 5 months</v>
      </c>
    </row>
    <row r="1105" spans="8:15" x14ac:dyDescent="0.25">
      <c r="H1105" s="49">
        <v>1062</v>
      </c>
      <c r="I1105" s="51">
        <f t="shared" si="112"/>
        <v>20</v>
      </c>
      <c r="J1105" s="51" t="str">
        <f t="shared" si="110"/>
        <v xml:space="preserve"> years</v>
      </c>
      <c r="K1105" s="51" t="str">
        <f t="shared" si="111"/>
        <v xml:space="preserve">, </v>
      </c>
      <c r="L1105" s="51">
        <f t="shared" si="113"/>
        <v>6</v>
      </c>
      <c r="M1105" s="51">
        <f t="shared" si="114"/>
        <v>6</v>
      </c>
      <c r="N1105" s="51" t="str">
        <f t="shared" si="115"/>
        <v xml:space="preserve"> months</v>
      </c>
      <c r="O1105" s="52" t="str">
        <f t="shared" si="116"/>
        <v>20 years, 6 months</v>
      </c>
    </row>
    <row r="1106" spans="8:15" x14ac:dyDescent="0.25">
      <c r="H1106" s="49">
        <v>1063</v>
      </c>
      <c r="I1106" s="51">
        <f t="shared" si="112"/>
        <v>20</v>
      </c>
      <c r="J1106" s="51" t="str">
        <f t="shared" si="110"/>
        <v xml:space="preserve"> years</v>
      </c>
      <c r="K1106" s="51" t="str">
        <f t="shared" si="111"/>
        <v xml:space="preserve">, </v>
      </c>
      <c r="L1106" s="51">
        <f t="shared" si="113"/>
        <v>6</v>
      </c>
      <c r="M1106" s="51">
        <f t="shared" si="114"/>
        <v>6</v>
      </c>
      <c r="N1106" s="51" t="str">
        <f t="shared" si="115"/>
        <v xml:space="preserve"> months</v>
      </c>
      <c r="O1106" s="52" t="str">
        <f t="shared" si="116"/>
        <v>20 years, 6 months</v>
      </c>
    </row>
    <row r="1107" spans="8:15" x14ac:dyDescent="0.25">
      <c r="H1107" s="49">
        <v>1064</v>
      </c>
      <c r="I1107" s="51">
        <f t="shared" si="112"/>
        <v>20</v>
      </c>
      <c r="J1107" s="51" t="str">
        <f t="shared" si="110"/>
        <v xml:space="preserve"> years</v>
      </c>
      <c r="K1107" s="51" t="str">
        <f t="shared" si="111"/>
        <v xml:space="preserve">, </v>
      </c>
      <c r="L1107" s="51">
        <f t="shared" si="113"/>
        <v>6</v>
      </c>
      <c r="M1107" s="51">
        <f t="shared" si="114"/>
        <v>6</v>
      </c>
      <c r="N1107" s="51" t="str">
        <f t="shared" si="115"/>
        <v xml:space="preserve"> months</v>
      </c>
      <c r="O1107" s="52" t="str">
        <f t="shared" si="116"/>
        <v>20 years, 6 months</v>
      </c>
    </row>
    <row r="1108" spans="8:15" x14ac:dyDescent="0.25">
      <c r="H1108" s="49">
        <v>1065</v>
      </c>
      <c r="I1108" s="51">
        <f t="shared" si="112"/>
        <v>20</v>
      </c>
      <c r="J1108" s="51" t="str">
        <f t="shared" si="110"/>
        <v xml:space="preserve"> years</v>
      </c>
      <c r="K1108" s="51" t="str">
        <f t="shared" si="111"/>
        <v xml:space="preserve">, </v>
      </c>
      <c r="L1108" s="51">
        <f t="shared" si="113"/>
        <v>6</v>
      </c>
      <c r="M1108" s="51">
        <f t="shared" si="114"/>
        <v>6</v>
      </c>
      <c r="N1108" s="51" t="str">
        <f t="shared" si="115"/>
        <v xml:space="preserve"> months</v>
      </c>
      <c r="O1108" s="52" t="str">
        <f t="shared" si="116"/>
        <v>20 years, 6 months</v>
      </c>
    </row>
    <row r="1109" spans="8:15" x14ac:dyDescent="0.25">
      <c r="H1109" s="49">
        <v>1066</v>
      </c>
      <c r="I1109" s="51">
        <f t="shared" si="112"/>
        <v>20</v>
      </c>
      <c r="J1109" s="51" t="str">
        <f t="shared" si="110"/>
        <v xml:space="preserve"> years</v>
      </c>
      <c r="K1109" s="51" t="str">
        <f t="shared" si="111"/>
        <v xml:space="preserve">, </v>
      </c>
      <c r="L1109" s="51">
        <f t="shared" si="113"/>
        <v>6</v>
      </c>
      <c r="M1109" s="51">
        <f t="shared" si="114"/>
        <v>6</v>
      </c>
      <c r="N1109" s="51" t="str">
        <f t="shared" si="115"/>
        <v xml:space="preserve"> months</v>
      </c>
      <c r="O1109" s="52" t="str">
        <f t="shared" si="116"/>
        <v>20 years, 6 months</v>
      </c>
    </row>
    <row r="1110" spans="8:15" x14ac:dyDescent="0.25">
      <c r="H1110" s="49">
        <v>1067</v>
      </c>
      <c r="I1110" s="51">
        <f t="shared" si="112"/>
        <v>20</v>
      </c>
      <c r="J1110" s="51" t="str">
        <f t="shared" si="110"/>
        <v xml:space="preserve"> years</v>
      </c>
      <c r="K1110" s="51" t="str">
        <f t="shared" si="111"/>
        <v xml:space="preserve">, </v>
      </c>
      <c r="L1110" s="51">
        <f t="shared" si="113"/>
        <v>7</v>
      </c>
      <c r="M1110" s="51">
        <f t="shared" si="114"/>
        <v>7</v>
      </c>
      <c r="N1110" s="51" t="str">
        <f t="shared" si="115"/>
        <v xml:space="preserve"> months</v>
      </c>
      <c r="O1110" s="52" t="str">
        <f t="shared" si="116"/>
        <v>20 years, 7 months</v>
      </c>
    </row>
    <row r="1111" spans="8:15" x14ac:dyDescent="0.25">
      <c r="H1111" s="49">
        <v>1068</v>
      </c>
      <c r="I1111" s="51">
        <f t="shared" si="112"/>
        <v>20</v>
      </c>
      <c r="J1111" s="51" t="str">
        <f t="shared" si="110"/>
        <v xml:space="preserve"> years</v>
      </c>
      <c r="K1111" s="51" t="str">
        <f t="shared" si="111"/>
        <v xml:space="preserve">, </v>
      </c>
      <c r="L1111" s="51">
        <f t="shared" si="113"/>
        <v>7</v>
      </c>
      <c r="M1111" s="51">
        <f t="shared" si="114"/>
        <v>7</v>
      </c>
      <c r="N1111" s="51" t="str">
        <f t="shared" si="115"/>
        <v xml:space="preserve"> months</v>
      </c>
      <c r="O1111" s="52" t="str">
        <f t="shared" si="116"/>
        <v>20 years, 7 months</v>
      </c>
    </row>
    <row r="1112" spans="8:15" x14ac:dyDescent="0.25">
      <c r="H1112" s="49">
        <v>1069</v>
      </c>
      <c r="I1112" s="51">
        <f t="shared" si="112"/>
        <v>20</v>
      </c>
      <c r="J1112" s="51" t="str">
        <f t="shared" si="110"/>
        <v xml:space="preserve"> years</v>
      </c>
      <c r="K1112" s="51" t="str">
        <f t="shared" si="111"/>
        <v xml:space="preserve">, </v>
      </c>
      <c r="L1112" s="51">
        <f t="shared" si="113"/>
        <v>7</v>
      </c>
      <c r="M1112" s="51">
        <f t="shared" si="114"/>
        <v>7</v>
      </c>
      <c r="N1112" s="51" t="str">
        <f t="shared" si="115"/>
        <v xml:space="preserve"> months</v>
      </c>
      <c r="O1112" s="52" t="str">
        <f t="shared" si="116"/>
        <v>20 years, 7 months</v>
      </c>
    </row>
    <row r="1113" spans="8:15" x14ac:dyDescent="0.25">
      <c r="H1113" s="49">
        <v>1070</v>
      </c>
      <c r="I1113" s="51">
        <f t="shared" si="112"/>
        <v>20</v>
      </c>
      <c r="J1113" s="51" t="str">
        <f t="shared" si="110"/>
        <v xml:space="preserve"> years</v>
      </c>
      <c r="K1113" s="51" t="str">
        <f t="shared" si="111"/>
        <v xml:space="preserve">, </v>
      </c>
      <c r="L1113" s="51">
        <f t="shared" si="113"/>
        <v>7</v>
      </c>
      <c r="M1113" s="51">
        <f t="shared" si="114"/>
        <v>7</v>
      </c>
      <c r="N1113" s="51" t="str">
        <f t="shared" si="115"/>
        <v xml:space="preserve"> months</v>
      </c>
      <c r="O1113" s="52" t="str">
        <f t="shared" si="116"/>
        <v>20 years, 7 months</v>
      </c>
    </row>
    <row r="1114" spans="8:15" x14ac:dyDescent="0.25">
      <c r="H1114" s="49">
        <v>1071</v>
      </c>
      <c r="I1114" s="51">
        <f t="shared" si="112"/>
        <v>20</v>
      </c>
      <c r="J1114" s="51" t="str">
        <f t="shared" si="110"/>
        <v xml:space="preserve"> years</v>
      </c>
      <c r="K1114" s="51" t="str">
        <f t="shared" si="111"/>
        <v xml:space="preserve">, </v>
      </c>
      <c r="L1114" s="51">
        <f t="shared" si="113"/>
        <v>8</v>
      </c>
      <c r="M1114" s="51">
        <f t="shared" si="114"/>
        <v>8</v>
      </c>
      <c r="N1114" s="51" t="str">
        <f t="shared" si="115"/>
        <v xml:space="preserve"> months</v>
      </c>
      <c r="O1114" s="52" t="str">
        <f t="shared" si="116"/>
        <v>20 years, 8 months</v>
      </c>
    </row>
    <row r="1115" spans="8:15" x14ac:dyDescent="0.25">
      <c r="H1115" s="49">
        <v>1072</v>
      </c>
      <c r="I1115" s="51">
        <f t="shared" si="112"/>
        <v>20</v>
      </c>
      <c r="J1115" s="51" t="str">
        <f t="shared" si="110"/>
        <v xml:space="preserve"> years</v>
      </c>
      <c r="K1115" s="51" t="str">
        <f t="shared" si="111"/>
        <v xml:space="preserve">, </v>
      </c>
      <c r="L1115" s="51">
        <f t="shared" si="113"/>
        <v>8</v>
      </c>
      <c r="M1115" s="51">
        <f t="shared" si="114"/>
        <v>8</v>
      </c>
      <c r="N1115" s="51" t="str">
        <f t="shared" si="115"/>
        <v xml:space="preserve"> months</v>
      </c>
      <c r="O1115" s="52" t="str">
        <f t="shared" si="116"/>
        <v>20 years, 8 months</v>
      </c>
    </row>
    <row r="1116" spans="8:15" x14ac:dyDescent="0.25">
      <c r="H1116" s="49">
        <v>1073</v>
      </c>
      <c r="I1116" s="51">
        <f t="shared" si="112"/>
        <v>20</v>
      </c>
      <c r="J1116" s="51" t="str">
        <f t="shared" ref="J1116:J1179" si="117">IF(I1116=1," year"," years")</f>
        <v xml:space="preserve"> years</v>
      </c>
      <c r="K1116" s="51" t="str">
        <f t="shared" ref="K1116:K1179" si="118">IF(OR(L1116=12,L1116=0),"",", ")</f>
        <v xml:space="preserve">, </v>
      </c>
      <c r="L1116" s="51">
        <f t="shared" si="113"/>
        <v>8</v>
      </c>
      <c r="M1116" s="51">
        <f t="shared" si="114"/>
        <v>8</v>
      </c>
      <c r="N1116" s="51" t="str">
        <f t="shared" si="115"/>
        <v xml:space="preserve"> months</v>
      </c>
      <c r="O1116" s="52" t="str">
        <f t="shared" si="116"/>
        <v>20 years, 8 months</v>
      </c>
    </row>
    <row r="1117" spans="8:15" x14ac:dyDescent="0.25">
      <c r="H1117" s="49">
        <v>1074</v>
      </c>
      <c r="I1117" s="51">
        <f t="shared" si="112"/>
        <v>20</v>
      </c>
      <c r="J1117" s="51" t="str">
        <f t="shared" si="117"/>
        <v xml:space="preserve"> years</v>
      </c>
      <c r="K1117" s="51" t="str">
        <f t="shared" si="118"/>
        <v xml:space="preserve">, </v>
      </c>
      <c r="L1117" s="51">
        <f t="shared" si="113"/>
        <v>8</v>
      </c>
      <c r="M1117" s="51">
        <f t="shared" si="114"/>
        <v>8</v>
      </c>
      <c r="N1117" s="51" t="str">
        <f t="shared" si="115"/>
        <v xml:space="preserve"> months</v>
      </c>
      <c r="O1117" s="52" t="str">
        <f t="shared" si="116"/>
        <v>20 years, 8 months</v>
      </c>
    </row>
    <row r="1118" spans="8:15" x14ac:dyDescent="0.25">
      <c r="H1118" s="49">
        <v>1075</v>
      </c>
      <c r="I1118" s="51">
        <f t="shared" si="112"/>
        <v>20</v>
      </c>
      <c r="J1118" s="51" t="str">
        <f t="shared" si="117"/>
        <v xml:space="preserve"> years</v>
      </c>
      <c r="K1118" s="51" t="str">
        <f t="shared" si="118"/>
        <v xml:space="preserve">, </v>
      </c>
      <c r="L1118" s="51">
        <f t="shared" si="113"/>
        <v>9</v>
      </c>
      <c r="M1118" s="51">
        <f t="shared" si="114"/>
        <v>9</v>
      </c>
      <c r="N1118" s="51" t="str">
        <f t="shared" si="115"/>
        <v xml:space="preserve"> months</v>
      </c>
      <c r="O1118" s="52" t="str">
        <f t="shared" si="116"/>
        <v>20 years, 9 months</v>
      </c>
    </row>
    <row r="1119" spans="8:15" x14ac:dyDescent="0.25">
      <c r="H1119" s="49">
        <v>1076</v>
      </c>
      <c r="I1119" s="51">
        <f t="shared" si="112"/>
        <v>20</v>
      </c>
      <c r="J1119" s="51" t="str">
        <f t="shared" si="117"/>
        <v xml:space="preserve"> years</v>
      </c>
      <c r="K1119" s="51" t="str">
        <f t="shared" si="118"/>
        <v xml:space="preserve">, </v>
      </c>
      <c r="L1119" s="51">
        <f t="shared" si="113"/>
        <v>9</v>
      </c>
      <c r="M1119" s="51">
        <f t="shared" si="114"/>
        <v>9</v>
      </c>
      <c r="N1119" s="51" t="str">
        <f t="shared" si="115"/>
        <v xml:space="preserve"> months</v>
      </c>
      <c r="O1119" s="52" t="str">
        <f t="shared" si="116"/>
        <v>20 years, 9 months</v>
      </c>
    </row>
    <row r="1120" spans="8:15" x14ac:dyDescent="0.25">
      <c r="H1120" s="49">
        <v>1077</v>
      </c>
      <c r="I1120" s="51">
        <f t="shared" ref="I1120:I1183" si="119">IF(INT(H1120/52)=0,"",INT(H1120/52))+IF(L1120=12,1,0)</f>
        <v>20</v>
      </c>
      <c r="J1120" s="51" t="str">
        <f t="shared" si="117"/>
        <v xml:space="preserve"> years</v>
      </c>
      <c r="K1120" s="51" t="str">
        <f t="shared" si="118"/>
        <v xml:space="preserve">, </v>
      </c>
      <c r="L1120" s="51">
        <f t="shared" si="113"/>
        <v>9</v>
      </c>
      <c r="M1120" s="51">
        <f t="shared" si="114"/>
        <v>9</v>
      </c>
      <c r="N1120" s="51" t="str">
        <f t="shared" si="115"/>
        <v xml:space="preserve"> months</v>
      </c>
      <c r="O1120" s="52" t="str">
        <f t="shared" si="116"/>
        <v>20 years, 9 months</v>
      </c>
    </row>
    <row r="1121" spans="8:15" x14ac:dyDescent="0.25">
      <c r="H1121" s="49">
        <v>1078</v>
      </c>
      <c r="I1121" s="51">
        <f t="shared" si="119"/>
        <v>20</v>
      </c>
      <c r="J1121" s="51" t="str">
        <f t="shared" si="117"/>
        <v xml:space="preserve"> years</v>
      </c>
      <c r="K1121" s="51" t="str">
        <f t="shared" si="118"/>
        <v xml:space="preserve">, </v>
      </c>
      <c r="L1121" s="51">
        <f t="shared" si="113"/>
        <v>9</v>
      </c>
      <c r="M1121" s="51">
        <f t="shared" si="114"/>
        <v>9</v>
      </c>
      <c r="N1121" s="51" t="str">
        <f t="shared" si="115"/>
        <v xml:space="preserve"> months</v>
      </c>
      <c r="O1121" s="52" t="str">
        <f t="shared" si="116"/>
        <v>20 years, 9 months</v>
      </c>
    </row>
    <row r="1122" spans="8:15" x14ac:dyDescent="0.25">
      <c r="H1122" s="49">
        <v>1079</v>
      </c>
      <c r="I1122" s="51">
        <f t="shared" si="119"/>
        <v>20</v>
      </c>
      <c r="J1122" s="51" t="str">
        <f t="shared" si="117"/>
        <v xml:space="preserve"> years</v>
      </c>
      <c r="K1122" s="51" t="str">
        <f t="shared" si="118"/>
        <v xml:space="preserve">, </v>
      </c>
      <c r="L1122" s="51">
        <f t="shared" si="113"/>
        <v>9</v>
      </c>
      <c r="M1122" s="51">
        <f t="shared" si="114"/>
        <v>9</v>
      </c>
      <c r="N1122" s="51" t="str">
        <f t="shared" si="115"/>
        <v xml:space="preserve"> months</v>
      </c>
      <c r="O1122" s="52" t="str">
        <f t="shared" si="116"/>
        <v>20 years, 9 months</v>
      </c>
    </row>
    <row r="1123" spans="8:15" x14ac:dyDescent="0.25">
      <c r="H1123" s="49">
        <v>1080</v>
      </c>
      <c r="I1123" s="51">
        <f t="shared" si="119"/>
        <v>20</v>
      </c>
      <c r="J1123" s="51" t="str">
        <f t="shared" si="117"/>
        <v xml:space="preserve"> years</v>
      </c>
      <c r="K1123" s="51" t="str">
        <f t="shared" si="118"/>
        <v xml:space="preserve">, </v>
      </c>
      <c r="L1123" s="51">
        <f t="shared" si="113"/>
        <v>10</v>
      </c>
      <c r="M1123" s="51">
        <f t="shared" si="114"/>
        <v>10</v>
      </c>
      <c r="N1123" s="51" t="str">
        <f t="shared" si="115"/>
        <v xml:space="preserve"> months</v>
      </c>
      <c r="O1123" s="52" t="str">
        <f t="shared" si="116"/>
        <v>20 years, 10 months</v>
      </c>
    </row>
    <row r="1124" spans="8:15" x14ac:dyDescent="0.25">
      <c r="H1124" s="49">
        <v>1081</v>
      </c>
      <c r="I1124" s="51">
        <f t="shared" si="119"/>
        <v>20</v>
      </c>
      <c r="J1124" s="51" t="str">
        <f t="shared" si="117"/>
        <v xml:space="preserve"> years</v>
      </c>
      <c r="K1124" s="51" t="str">
        <f t="shared" si="118"/>
        <v xml:space="preserve">, </v>
      </c>
      <c r="L1124" s="51">
        <f t="shared" si="113"/>
        <v>10</v>
      </c>
      <c r="M1124" s="51">
        <f t="shared" si="114"/>
        <v>10</v>
      </c>
      <c r="N1124" s="51" t="str">
        <f t="shared" si="115"/>
        <v xml:space="preserve"> months</v>
      </c>
      <c r="O1124" s="52" t="str">
        <f t="shared" si="116"/>
        <v>20 years, 10 months</v>
      </c>
    </row>
    <row r="1125" spans="8:15" x14ac:dyDescent="0.25">
      <c r="H1125" s="49">
        <v>1082</v>
      </c>
      <c r="I1125" s="51">
        <f t="shared" si="119"/>
        <v>20</v>
      </c>
      <c r="J1125" s="51" t="str">
        <f t="shared" si="117"/>
        <v xml:space="preserve"> years</v>
      </c>
      <c r="K1125" s="51" t="str">
        <f t="shared" si="118"/>
        <v xml:space="preserve">, </v>
      </c>
      <c r="L1125" s="51">
        <f t="shared" si="113"/>
        <v>10</v>
      </c>
      <c r="M1125" s="51">
        <f t="shared" si="114"/>
        <v>10</v>
      </c>
      <c r="N1125" s="51" t="str">
        <f t="shared" si="115"/>
        <v xml:space="preserve"> months</v>
      </c>
      <c r="O1125" s="52" t="str">
        <f t="shared" si="116"/>
        <v>20 years, 10 months</v>
      </c>
    </row>
    <row r="1126" spans="8:15" x14ac:dyDescent="0.25">
      <c r="H1126" s="49">
        <v>1083</v>
      </c>
      <c r="I1126" s="51">
        <f t="shared" si="119"/>
        <v>20</v>
      </c>
      <c r="J1126" s="51" t="str">
        <f t="shared" si="117"/>
        <v xml:space="preserve"> years</v>
      </c>
      <c r="K1126" s="51" t="str">
        <f t="shared" si="118"/>
        <v xml:space="preserve">, </v>
      </c>
      <c r="L1126" s="51">
        <f t="shared" si="113"/>
        <v>10</v>
      </c>
      <c r="M1126" s="51">
        <f t="shared" si="114"/>
        <v>10</v>
      </c>
      <c r="N1126" s="51" t="str">
        <f t="shared" si="115"/>
        <v xml:space="preserve"> months</v>
      </c>
      <c r="O1126" s="52" t="str">
        <f t="shared" si="116"/>
        <v>20 years, 10 months</v>
      </c>
    </row>
    <row r="1127" spans="8:15" x14ac:dyDescent="0.25">
      <c r="H1127" s="49">
        <v>1084</v>
      </c>
      <c r="I1127" s="51">
        <f t="shared" si="119"/>
        <v>20</v>
      </c>
      <c r="J1127" s="51" t="str">
        <f t="shared" si="117"/>
        <v xml:space="preserve"> years</v>
      </c>
      <c r="K1127" s="51" t="str">
        <f t="shared" si="118"/>
        <v xml:space="preserve">, </v>
      </c>
      <c r="L1127" s="51">
        <f t="shared" si="113"/>
        <v>11</v>
      </c>
      <c r="M1127" s="51">
        <f t="shared" si="114"/>
        <v>11</v>
      </c>
      <c r="N1127" s="51" t="str">
        <f t="shared" si="115"/>
        <v xml:space="preserve"> months</v>
      </c>
      <c r="O1127" s="52" t="str">
        <f t="shared" si="116"/>
        <v>20 years, 11 months</v>
      </c>
    </row>
    <row r="1128" spans="8:15" x14ac:dyDescent="0.25">
      <c r="H1128" s="49">
        <v>1085</v>
      </c>
      <c r="I1128" s="51">
        <f t="shared" si="119"/>
        <v>20</v>
      </c>
      <c r="J1128" s="51" t="str">
        <f t="shared" si="117"/>
        <v xml:space="preserve"> years</v>
      </c>
      <c r="K1128" s="51" t="str">
        <f t="shared" si="118"/>
        <v xml:space="preserve">, </v>
      </c>
      <c r="L1128" s="51">
        <f t="shared" si="113"/>
        <v>11</v>
      </c>
      <c r="M1128" s="51">
        <f t="shared" si="114"/>
        <v>11</v>
      </c>
      <c r="N1128" s="51" t="str">
        <f t="shared" si="115"/>
        <v xml:space="preserve"> months</v>
      </c>
      <c r="O1128" s="52" t="str">
        <f t="shared" si="116"/>
        <v>20 years, 11 months</v>
      </c>
    </row>
    <row r="1129" spans="8:15" x14ac:dyDescent="0.25">
      <c r="H1129" s="49">
        <v>1086</v>
      </c>
      <c r="I1129" s="51">
        <f t="shared" si="119"/>
        <v>20</v>
      </c>
      <c r="J1129" s="51" t="str">
        <f t="shared" si="117"/>
        <v xml:space="preserve"> years</v>
      </c>
      <c r="K1129" s="51" t="str">
        <f t="shared" si="118"/>
        <v xml:space="preserve">, </v>
      </c>
      <c r="L1129" s="51">
        <f t="shared" si="113"/>
        <v>11</v>
      </c>
      <c r="M1129" s="51">
        <f t="shared" si="114"/>
        <v>11</v>
      </c>
      <c r="N1129" s="51" t="str">
        <f t="shared" si="115"/>
        <v xml:space="preserve"> months</v>
      </c>
      <c r="O1129" s="52" t="str">
        <f t="shared" si="116"/>
        <v>20 years, 11 months</v>
      </c>
    </row>
    <row r="1130" spans="8:15" x14ac:dyDescent="0.25">
      <c r="H1130" s="49">
        <v>1087</v>
      </c>
      <c r="I1130" s="51">
        <f t="shared" si="119"/>
        <v>20</v>
      </c>
      <c r="J1130" s="51" t="str">
        <f t="shared" si="117"/>
        <v xml:space="preserve"> years</v>
      </c>
      <c r="K1130" s="51" t="str">
        <f t="shared" si="118"/>
        <v xml:space="preserve">, </v>
      </c>
      <c r="L1130" s="51">
        <f t="shared" si="113"/>
        <v>11</v>
      </c>
      <c r="M1130" s="51">
        <f t="shared" si="114"/>
        <v>11</v>
      </c>
      <c r="N1130" s="51" t="str">
        <f t="shared" si="115"/>
        <v xml:space="preserve"> months</v>
      </c>
      <c r="O1130" s="52" t="str">
        <f t="shared" si="116"/>
        <v>20 years, 11 months</v>
      </c>
    </row>
    <row r="1131" spans="8:15" x14ac:dyDescent="0.25">
      <c r="H1131" s="49">
        <v>1088</v>
      </c>
      <c r="I1131" s="51">
        <f t="shared" si="119"/>
        <v>21</v>
      </c>
      <c r="J1131" s="51" t="str">
        <f t="shared" si="117"/>
        <v xml:space="preserve"> years</v>
      </c>
      <c r="K1131" s="51" t="str">
        <f t="shared" si="118"/>
        <v/>
      </c>
      <c r="L1131" s="51">
        <f t="shared" si="113"/>
        <v>12</v>
      </c>
      <c r="M1131" s="51" t="str">
        <f t="shared" si="114"/>
        <v/>
      </c>
      <c r="N1131" s="51" t="str">
        <f t="shared" si="115"/>
        <v/>
      </c>
      <c r="O1131" s="52" t="str">
        <f t="shared" si="116"/>
        <v>21 years</v>
      </c>
    </row>
    <row r="1132" spans="8:15" x14ac:dyDescent="0.25">
      <c r="H1132" s="49">
        <v>1089</v>
      </c>
      <c r="I1132" s="51">
        <f t="shared" si="119"/>
        <v>21</v>
      </c>
      <c r="J1132" s="51" t="str">
        <f t="shared" si="117"/>
        <v xml:space="preserve"> years</v>
      </c>
      <c r="K1132" s="51" t="str">
        <f t="shared" si="118"/>
        <v/>
      </c>
      <c r="L1132" s="51">
        <f t="shared" si="113"/>
        <v>12</v>
      </c>
      <c r="M1132" s="51" t="str">
        <f t="shared" si="114"/>
        <v/>
      </c>
      <c r="N1132" s="51" t="str">
        <f t="shared" si="115"/>
        <v/>
      </c>
      <c r="O1132" s="52" t="str">
        <f t="shared" si="116"/>
        <v>21 years</v>
      </c>
    </row>
    <row r="1133" spans="8:15" x14ac:dyDescent="0.25">
      <c r="H1133" s="49">
        <v>1090</v>
      </c>
      <c r="I1133" s="51">
        <f t="shared" si="119"/>
        <v>21</v>
      </c>
      <c r="J1133" s="51" t="str">
        <f t="shared" si="117"/>
        <v xml:space="preserve"> years</v>
      </c>
      <c r="K1133" s="51" t="str">
        <f t="shared" si="118"/>
        <v/>
      </c>
      <c r="L1133" s="51">
        <f t="shared" ref="L1133:L1196" si="120">IF((H1133/52*12-INT(H1133/52*12))=0,(H1133/52-INT(H1133/52))*12,INT((H1133/52-INT(H1133/52))*12)+1)</f>
        <v>12</v>
      </c>
      <c r="M1133" s="51" t="str">
        <f t="shared" ref="M1133:M1196" si="121">IF(OR(L1133=0,L1133=12),"",L1133)</f>
        <v/>
      </c>
      <c r="N1133" s="51" t="str">
        <f t="shared" ref="N1133:N1196" si="122">IF(L1133=1," month",IF(OR(L1133=0,L1133=12),""," months"))</f>
        <v/>
      </c>
      <c r="O1133" s="52" t="str">
        <f t="shared" ref="O1133:O1196" si="123">CONCATENATE(I1133&amp;J1133&amp;K1133&amp;M1133&amp;N1133)</f>
        <v>21 years</v>
      </c>
    </row>
    <row r="1134" spans="8:15" x14ac:dyDescent="0.25">
      <c r="H1134" s="49">
        <v>1091</v>
      </c>
      <c r="I1134" s="51">
        <f t="shared" si="119"/>
        <v>21</v>
      </c>
      <c r="J1134" s="51" t="str">
        <f t="shared" si="117"/>
        <v xml:space="preserve"> years</v>
      </c>
      <c r="K1134" s="51" t="str">
        <f t="shared" si="118"/>
        <v/>
      </c>
      <c r="L1134" s="51">
        <f t="shared" si="120"/>
        <v>12</v>
      </c>
      <c r="M1134" s="51" t="str">
        <f t="shared" si="121"/>
        <v/>
      </c>
      <c r="N1134" s="51" t="str">
        <f t="shared" si="122"/>
        <v/>
      </c>
      <c r="O1134" s="52" t="str">
        <f t="shared" si="123"/>
        <v>21 years</v>
      </c>
    </row>
    <row r="1135" spans="8:15" x14ac:dyDescent="0.25">
      <c r="H1135" s="49">
        <v>1092</v>
      </c>
      <c r="I1135" s="51">
        <f t="shared" si="119"/>
        <v>21</v>
      </c>
      <c r="J1135" s="51" t="str">
        <f t="shared" si="117"/>
        <v xml:space="preserve"> years</v>
      </c>
      <c r="K1135" s="51" t="str">
        <f t="shared" si="118"/>
        <v/>
      </c>
      <c r="L1135" s="51">
        <f t="shared" si="120"/>
        <v>0</v>
      </c>
      <c r="M1135" s="51" t="str">
        <f t="shared" si="121"/>
        <v/>
      </c>
      <c r="N1135" s="51" t="str">
        <f t="shared" si="122"/>
        <v/>
      </c>
      <c r="O1135" s="52" t="str">
        <f t="shared" si="123"/>
        <v>21 years</v>
      </c>
    </row>
    <row r="1136" spans="8:15" x14ac:dyDescent="0.25">
      <c r="H1136" s="49">
        <v>1093</v>
      </c>
      <c r="I1136" s="51">
        <f t="shared" si="119"/>
        <v>21</v>
      </c>
      <c r="J1136" s="51" t="str">
        <f t="shared" si="117"/>
        <v xml:space="preserve"> years</v>
      </c>
      <c r="K1136" s="51" t="str">
        <f t="shared" si="118"/>
        <v xml:space="preserve">, </v>
      </c>
      <c r="L1136" s="51">
        <f t="shared" si="120"/>
        <v>1</v>
      </c>
      <c r="M1136" s="51">
        <f t="shared" si="121"/>
        <v>1</v>
      </c>
      <c r="N1136" s="51" t="str">
        <f t="shared" si="122"/>
        <v xml:space="preserve"> month</v>
      </c>
      <c r="O1136" s="52" t="str">
        <f t="shared" si="123"/>
        <v>21 years, 1 month</v>
      </c>
    </row>
    <row r="1137" spans="8:15" x14ac:dyDescent="0.25">
      <c r="H1137" s="49">
        <v>1094</v>
      </c>
      <c r="I1137" s="51">
        <f t="shared" si="119"/>
        <v>21</v>
      </c>
      <c r="J1137" s="51" t="str">
        <f t="shared" si="117"/>
        <v xml:space="preserve"> years</v>
      </c>
      <c r="K1137" s="51" t="str">
        <f t="shared" si="118"/>
        <v xml:space="preserve">, </v>
      </c>
      <c r="L1137" s="51">
        <f t="shared" si="120"/>
        <v>1</v>
      </c>
      <c r="M1137" s="51">
        <f t="shared" si="121"/>
        <v>1</v>
      </c>
      <c r="N1137" s="51" t="str">
        <f t="shared" si="122"/>
        <v xml:space="preserve"> month</v>
      </c>
      <c r="O1137" s="52" t="str">
        <f t="shared" si="123"/>
        <v>21 years, 1 month</v>
      </c>
    </row>
    <row r="1138" spans="8:15" x14ac:dyDescent="0.25">
      <c r="H1138" s="49">
        <v>1095</v>
      </c>
      <c r="I1138" s="51">
        <f t="shared" si="119"/>
        <v>21</v>
      </c>
      <c r="J1138" s="51" t="str">
        <f t="shared" si="117"/>
        <v xml:space="preserve"> years</v>
      </c>
      <c r="K1138" s="51" t="str">
        <f t="shared" si="118"/>
        <v xml:space="preserve">, </v>
      </c>
      <c r="L1138" s="51">
        <f t="shared" si="120"/>
        <v>1</v>
      </c>
      <c r="M1138" s="51">
        <f t="shared" si="121"/>
        <v>1</v>
      </c>
      <c r="N1138" s="51" t="str">
        <f t="shared" si="122"/>
        <v xml:space="preserve"> month</v>
      </c>
      <c r="O1138" s="52" t="str">
        <f t="shared" si="123"/>
        <v>21 years, 1 month</v>
      </c>
    </row>
    <row r="1139" spans="8:15" x14ac:dyDescent="0.25">
      <c r="H1139" s="49">
        <v>1096</v>
      </c>
      <c r="I1139" s="51">
        <f t="shared" si="119"/>
        <v>21</v>
      </c>
      <c r="J1139" s="51" t="str">
        <f t="shared" si="117"/>
        <v xml:space="preserve"> years</v>
      </c>
      <c r="K1139" s="51" t="str">
        <f t="shared" si="118"/>
        <v xml:space="preserve">, </v>
      </c>
      <c r="L1139" s="51">
        <f t="shared" si="120"/>
        <v>1</v>
      </c>
      <c r="M1139" s="51">
        <f t="shared" si="121"/>
        <v>1</v>
      </c>
      <c r="N1139" s="51" t="str">
        <f t="shared" si="122"/>
        <v xml:space="preserve"> month</v>
      </c>
      <c r="O1139" s="52" t="str">
        <f t="shared" si="123"/>
        <v>21 years, 1 month</v>
      </c>
    </row>
    <row r="1140" spans="8:15" x14ac:dyDescent="0.25">
      <c r="H1140" s="49">
        <v>1097</v>
      </c>
      <c r="I1140" s="51">
        <f t="shared" si="119"/>
        <v>21</v>
      </c>
      <c r="J1140" s="51" t="str">
        <f t="shared" si="117"/>
        <v xml:space="preserve"> years</v>
      </c>
      <c r="K1140" s="51" t="str">
        <f t="shared" si="118"/>
        <v xml:space="preserve">, </v>
      </c>
      <c r="L1140" s="51">
        <f t="shared" si="120"/>
        <v>2</v>
      </c>
      <c r="M1140" s="51">
        <f t="shared" si="121"/>
        <v>2</v>
      </c>
      <c r="N1140" s="51" t="str">
        <f t="shared" si="122"/>
        <v xml:space="preserve"> months</v>
      </c>
      <c r="O1140" s="52" t="str">
        <f t="shared" si="123"/>
        <v>21 years, 2 months</v>
      </c>
    </row>
    <row r="1141" spans="8:15" x14ac:dyDescent="0.25">
      <c r="H1141" s="49">
        <v>1098</v>
      </c>
      <c r="I1141" s="51">
        <f t="shared" si="119"/>
        <v>21</v>
      </c>
      <c r="J1141" s="51" t="str">
        <f t="shared" si="117"/>
        <v xml:space="preserve"> years</v>
      </c>
      <c r="K1141" s="51" t="str">
        <f t="shared" si="118"/>
        <v xml:space="preserve">, </v>
      </c>
      <c r="L1141" s="51">
        <f t="shared" si="120"/>
        <v>2</v>
      </c>
      <c r="M1141" s="51">
        <f t="shared" si="121"/>
        <v>2</v>
      </c>
      <c r="N1141" s="51" t="str">
        <f t="shared" si="122"/>
        <v xml:space="preserve"> months</v>
      </c>
      <c r="O1141" s="52" t="str">
        <f t="shared" si="123"/>
        <v>21 years, 2 months</v>
      </c>
    </row>
    <row r="1142" spans="8:15" x14ac:dyDescent="0.25">
      <c r="H1142" s="49">
        <v>1099</v>
      </c>
      <c r="I1142" s="51">
        <f t="shared" si="119"/>
        <v>21</v>
      </c>
      <c r="J1142" s="51" t="str">
        <f t="shared" si="117"/>
        <v xml:space="preserve"> years</v>
      </c>
      <c r="K1142" s="51" t="str">
        <f t="shared" si="118"/>
        <v xml:space="preserve">, </v>
      </c>
      <c r="L1142" s="51">
        <f t="shared" si="120"/>
        <v>2</v>
      </c>
      <c r="M1142" s="51">
        <f t="shared" si="121"/>
        <v>2</v>
      </c>
      <c r="N1142" s="51" t="str">
        <f t="shared" si="122"/>
        <v xml:space="preserve"> months</v>
      </c>
      <c r="O1142" s="52" t="str">
        <f t="shared" si="123"/>
        <v>21 years, 2 months</v>
      </c>
    </row>
    <row r="1143" spans="8:15" x14ac:dyDescent="0.25">
      <c r="H1143" s="49">
        <v>1100</v>
      </c>
      <c r="I1143" s="51">
        <f t="shared" si="119"/>
        <v>21</v>
      </c>
      <c r="J1143" s="51" t="str">
        <f t="shared" si="117"/>
        <v xml:space="preserve"> years</v>
      </c>
      <c r="K1143" s="51" t="str">
        <f t="shared" si="118"/>
        <v xml:space="preserve">, </v>
      </c>
      <c r="L1143" s="51">
        <f t="shared" si="120"/>
        <v>2</v>
      </c>
      <c r="M1143" s="51">
        <f t="shared" si="121"/>
        <v>2</v>
      </c>
      <c r="N1143" s="51" t="str">
        <f t="shared" si="122"/>
        <v xml:space="preserve"> months</v>
      </c>
      <c r="O1143" s="52" t="str">
        <f t="shared" si="123"/>
        <v>21 years, 2 months</v>
      </c>
    </row>
    <row r="1144" spans="8:15" x14ac:dyDescent="0.25">
      <c r="H1144" s="49">
        <v>1101</v>
      </c>
      <c r="I1144" s="51">
        <f t="shared" si="119"/>
        <v>21</v>
      </c>
      <c r="J1144" s="51" t="str">
        <f t="shared" si="117"/>
        <v xml:space="preserve"> years</v>
      </c>
      <c r="K1144" s="51" t="str">
        <f t="shared" si="118"/>
        <v xml:space="preserve">, </v>
      </c>
      <c r="L1144" s="51">
        <f t="shared" si="120"/>
        <v>3</v>
      </c>
      <c r="M1144" s="51">
        <f t="shared" si="121"/>
        <v>3</v>
      </c>
      <c r="N1144" s="51" t="str">
        <f t="shared" si="122"/>
        <v xml:space="preserve"> months</v>
      </c>
      <c r="O1144" s="52" t="str">
        <f t="shared" si="123"/>
        <v>21 years, 3 months</v>
      </c>
    </row>
    <row r="1145" spans="8:15" x14ac:dyDescent="0.25">
      <c r="H1145" s="49">
        <v>1102</v>
      </c>
      <c r="I1145" s="51">
        <f t="shared" si="119"/>
        <v>21</v>
      </c>
      <c r="J1145" s="51" t="str">
        <f t="shared" si="117"/>
        <v xml:space="preserve"> years</v>
      </c>
      <c r="K1145" s="51" t="str">
        <f t="shared" si="118"/>
        <v xml:space="preserve">, </v>
      </c>
      <c r="L1145" s="51">
        <f t="shared" si="120"/>
        <v>3</v>
      </c>
      <c r="M1145" s="51">
        <f t="shared" si="121"/>
        <v>3</v>
      </c>
      <c r="N1145" s="51" t="str">
        <f t="shared" si="122"/>
        <v xml:space="preserve"> months</v>
      </c>
      <c r="O1145" s="52" t="str">
        <f t="shared" si="123"/>
        <v>21 years, 3 months</v>
      </c>
    </row>
    <row r="1146" spans="8:15" x14ac:dyDescent="0.25">
      <c r="H1146" s="49">
        <v>1103</v>
      </c>
      <c r="I1146" s="51">
        <f t="shared" si="119"/>
        <v>21</v>
      </c>
      <c r="J1146" s="51" t="str">
        <f t="shared" si="117"/>
        <v xml:space="preserve"> years</v>
      </c>
      <c r="K1146" s="51" t="str">
        <f t="shared" si="118"/>
        <v xml:space="preserve">, </v>
      </c>
      <c r="L1146" s="51">
        <f t="shared" si="120"/>
        <v>3</v>
      </c>
      <c r="M1146" s="51">
        <f t="shared" si="121"/>
        <v>3</v>
      </c>
      <c r="N1146" s="51" t="str">
        <f t="shared" si="122"/>
        <v xml:space="preserve"> months</v>
      </c>
      <c r="O1146" s="52" t="str">
        <f t="shared" si="123"/>
        <v>21 years, 3 months</v>
      </c>
    </row>
    <row r="1147" spans="8:15" x14ac:dyDescent="0.25">
      <c r="H1147" s="49">
        <v>1104</v>
      </c>
      <c r="I1147" s="51">
        <f t="shared" si="119"/>
        <v>21</v>
      </c>
      <c r="J1147" s="51" t="str">
        <f t="shared" si="117"/>
        <v xml:space="preserve"> years</v>
      </c>
      <c r="K1147" s="51" t="str">
        <f t="shared" si="118"/>
        <v xml:space="preserve">, </v>
      </c>
      <c r="L1147" s="51">
        <f t="shared" si="120"/>
        <v>3</v>
      </c>
      <c r="M1147" s="51">
        <f t="shared" si="121"/>
        <v>3</v>
      </c>
      <c r="N1147" s="51" t="str">
        <f t="shared" si="122"/>
        <v xml:space="preserve"> months</v>
      </c>
      <c r="O1147" s="52" t="str">
        <f t="shared" si="123"/>
        <v>21 years, 3 months</v>
      </c>
    </row>
    <row r="1148" spans="8:15" x14ac:dyDescent="0.25">
      <c r="H1148" s="49">
        <v>1105</v>
      </c>
      <c r="I1148" s="51">
        <f t="shared" si="119"/>
        <v>21</v>
      </c>
      <c r="J1148" s="51" t="str">
        <f t="shared" si="117"/>
        <v xml:space="preserve"> years</v>
      </c>
      <c r="K1148" s="51" t="str">
        <f t="shared" si="118"/>
        <v xml:space="preserve">, </v>
      </c>
      <c r="L1148" s="51">
        <f t="shared" si="120"/>
        <v>3</v>
      </c>
      <c r="M1148" s="51">
        <f t="shared" si="121"/>
        <v>3</v>
      </c>
      <c r="N1148" s="51" t="str">
        <f t="shared" si="122"/>
        <v xml:space="preserve"> months</v>
      </c>
      <c r="O1148" s="52" t="str">
        <f t="shared" si="123"/>
        <v>21 years, 3 months</v>
      </c>
    </row>
    <row r="1149" spans="8:15" x14ac:dyDescent="0.25">
      <c r="H1149" s="49">
        <v>1106</v>
      </c>
      <c r="I1149" s="51">
        <f t="shared" si="119"/>
        <v>21</v>
      </c>
      <c r="J1149" s="51" t="str">
        <f t="shared" si="117"/>
        <v xml:space="preserve"> years</v>
      </c>
      <c r="K1149" s="51" t="str">
        <f t="shared" si="118"/>
        <v xml:space="preserve">, </v>
      </c>
      <c r="L1149" s="51">
        <f t="shared" si="120"/>
        <v>4</v>
      </c>
      <c r="M1149" s="51">
        <f t="shared" si="121"/>
        <v>4</v>
      </c>
      <c r="N1149" s="51" t="str">
        <f t="shared" si="122"/>
        <v xml:space="preserve"> months</v>
      </c>
      <c r="O1149" s="52" t="str">
        <f t="shared" si="123"/>
        <v>21 years, 4 months</v>
      </c>
    </row>
    <row r="1150" spans="8:15" x14ac:dyDescent="0.25">
      <c r="H1150" s="49">
        <v>1107</v>
      </c>
      <c r="I1150" s="51">
        <f t="shared" si="119"/>
        <v>21</v>
      </c>
      <c r="J1150" s="51" t="str">
        <f t="shared" si="117"/>
        <v xml:space="preserve"> years</v>
      </c>
      <c r="K1150" s="51" t="str">
        <f t="shared" si="118"/>
        <v xml:space="preserve">, </v>
      </c>
      <c r="L1150" s="51">
        <f t="shared" si="120"/>
        <v>4</v>
      </c>
      <c r="M1150" s="51">
        <f t="shared" si="121"/>
        <v>4</v>
      </c>
      <c r="N1150" s="51" t="str">
        <f t="shared" si="122"/>
        <v xml:space="preserve"> months</v>
      </c>
      <c r="O1150" s="52" t="str">
        <f t="shared" si="123"/>
        <v>21 years, 4 months</v>
      </c>
    </row>
    <row r="1151" spans="8:15" x14ac:dyDescent="0.25">
      <c r="H1151" s="49">
        <v>1108</v>
      </c>
      <c r="I1151" s="51">
        <f t="shared" si="119"/>
        <v>21</v>
      </c>
      <c r="J1151" s="51" t="str">
        <f t="shared" si="117"/>
        <v xml:space="preserve"> years</v>
      </c>
      <c r="K1151" s="51" t="str">
        <f t="shared" si="118"/>
        <v xml:space="preserve">, </v>
      </c>
      <c r="L1151" s="51">
        <f t="shared" si="120"/>
        <v>4</v>
      </c>
      <c r="M1151" s="51">
        <f t="shared" si="121"/>
        <v>4</v>
      </c>
      <c r="N1151" s="51" t="str">
        <f t="shared" si="122"/>
        <v xml:space="preserve"> months</v>
      </c>
      <c r="O1151" s="52" t="str">
        <f t="shared" si="123"/>
        <v>21 years, 4 months</v>
      </c>
    </row>
    <row r="1152" spans="8:15" x14ac:dyDescent="0.25">
      <c r="H1152" s="49">
        <v>1109</v>
      </c>
      <c r="I1152" s="51">
        <f t="shared" si="119"/>
        <v>21</v>
      </c>
      <c r="J1152" s="51" t="str">
        <f t="shared" si="117"/>
        <v xml:space="preserve"> years</v>
      </c>
      <c r="K1152" s="51" t="str">
        <f t="shared" si="118"/>
        <v xml:space="preserve">, </v>
      </c>
      <c r="L1152" s="51">
        <f t="shared" si="120"/>
        <v>4</v>
      </c>
      <c r="M1152" s="51">
        <f t="shared" si="121"/>
        <v>4</v>
      </c>
      <c r="N1152" s="51" t="str">
        <f t="shared" si="122"/>
        <v xml:space="preserve"> months</v>
      </c>
      <c r="O1152" s="52" t="str">
        <f t="shared" si="123"/>
        <v>21 years, 4 months</v>
      </c>
    </row>
    <row r="1153" spans="8:15" x14ac:dyDescent="0.25">
      <c r="H1153" s="49">
        <v>1110</v>
      </c>
      <c r="I1153" s="51">
        <f t="shared" si="119"/>
        <v>21</v>
      </c>
      <c r="J1153" s="51" t="str">
        <f t="shared" si="117"/>
        <v xml:space="preserve"> years</v>
      </c>
      <c r="K1153" s="51" t="str">
        <f t="shared" si="118"/>
        <v xml:space="preserve">, </v>
      </c>
      <c r="L1153" s="51">
        <f t="shared" si="120"/>
        <v>5</v>
      </c>
      <c r="M1153" s="51">
        <f t="shared" si="121"/>
        <v>5</v>
      </c>
      <c r="N1153" s="51" t="str">
        <f t="shared" si="122"/>
        <v xml:space="preserve"> months</v>
      </c>
      <c r="O1153" s="52" t="str">
        <f t="shared" si="123"/>
        <v>21 years, 5 months</v>
      </c>
    </row>
    <row r="1154" spans="8:15" x14ac:dyDescent="0.25">
      <c r="H1154" s="49">
        <v>1111</v>
      </c>
      <c r="I1154" s="51">
        <f t="shared" si="119"/>
        <v>21</v>
      </c>
      <c r="J1154" s="51" t="str">
        <f t="shared" si="117"/>
        <v xml:space="preserve"> years</v>
      </c>
      <c r="K1154" s="51" t="str">
        <f t="shared" si="118"/>
        <v xml:space="preserve">, </v>
      </c>
      <c r="L1154" s="51">
        <f t="shared" si="120"/>
        <v>5</v>
      </c>
      <c r="M1154" s="51">
        <f t="shared" si="121"/>
        <v>5</v>
      </c>
      <c r="N1154" s="51" t="str">
        <f t="shared" si="122"/>
        <v xml:space="preserve"> months</v>
      </c>
      <c r="O1154" s="52" t="str">
        <f t="shared" si="123"/>
        <v>21 years, 5 months</v>
      </c>
    </row>
    <row r="1155" spans="8:15" x14ac:dyDescent="0.25">
      <c r="H1155" s="49">
        <v>1112</v>
      </c>
      <c r="I1155" s="51">
        <f t="shared" si="119"/>
        <v>21</v>
      </c>
      <c r="J1155" s="51" t="str">
        <f t="shared" si="117"/>
        <v xml:space="preserve"> years</v>
      </c>
      <c r="K1155" s="51" t="str">
        <f t="shared" si="118"/>
        <v xml:space="preserve">, </v>
      </c>
      <c r="L1155" s="51">
        <f t="shared" si="120"/>
        <v>5</v>
      </c>
      <c r="M1155" s="51">
        <f t="shared" si="121"/>
        <v>5</v>
      </c>
      <c r="N1155" s="51" t="str">
        <f t="shared" si="122"/>
        <v xml:space="preserve"> months</v>
      </c>
      <c r="O1155" s="52" t="str">
        <f t="shared" si="123"/>
        <v>21 years, 5 months</v>
      </c>
    </row>
    <row r="1156" spans="8:15" x14ac:dyDescent="0.25">
      <c r="H1156" s="49">
        <v>1113</v>
      </c>
      <c r="I1156" s="51">
        <f t="shared" si="119"/>
        <v>21</v>
      </c>
      <c r="J1156" s="51" t="str">
        <f t="shared" si="117"/>
        <v xml:space="preserve"> years</v>
      </c>
      <c r="K1156" s="51" t="str">
        <f t="shared" si="118"/>
        <v xml:space="preserve">, </v>
      </c>
      <c r="L1156" s="51">
        <f t="shared" si="120"/>
        <v>5</v>
      </c>
      <c r="M1156" s="51">
        <f t="shared" si="121"/>
        <v>5</v>
      </c>
      <c r="N1156" s="51" t="str">
        <f t="shared" si="122"/>
        <v xml:space="preserve"> months</v>
      </c>
      <c r="O1156" s="52" t="str">
        <f t="shared" si="123"/>
        <v>21 years, 5 months</v>
      </c>
    </row>
    <row r="1157" spans="8:15" x14ac:dyDescent="0.25">
      <c r="H1157" s="49">
        <v>1114</v>
      </c>
      <c r="I1157" s="51">
        <f t="shared" si="119"/>
        <v>21</v>
      </c>
      <c r="J1157" s="51" t="str">
        <f t="shared" si="117"/>
        <v xml:space="preserve"> years</v>
      </c>
      <c r="K1157" s="51" t="str">
        <f t="shared" si="118"/>
        <v xml:space="preserve">, </v>
      </c>
      <c r="L1157" s="51">
        <f t="shared" si="120"/>
        <v>6</v>
      </c>
      <c r="M1157" s="51">
        <f t="shared" si="121"/>
        <v>6</v>
      </c>
      <c r="N1157" s="51" t="str">
        <f t="shared" si="122"/>
        <v xml:space="preserve"> months</v>
      </c>
      <c r="O1157" s="52" t="str">
        <f t="shared" si="123"/>
        <v>21 years, 6 months</v>
      </c>
    </row>
    <row r="1158" spans="8:15" x14ac:dyDescent="0.25">
      <c r="H1158" s="49">
        <v>1115</v>
      </c>
      <c r="I1158" s="51">
        <f t="shared" si="119"/>
        <v>21</v>
      </c>
      <c r="J1158" s="51" t="str">
        <f t="shared" si="117"/>
        <v xml:space="preserve"> years</v>
      </c>
      <c r="K1158" s="51" t="str">
        <f t="shared" si="118"/>
        <v xml:space="preserve">, </v>
      </c>
      <c r="L1158" s="51">
        <f t="shared" si="120"/>
        <v>6</v>
      </c>
      <c r="M1158" s="51">
        <f t="shared" si="121"/>
        <v>6</v>
      </c>
      <c r="N1158" s="51" t="str">
        <f t="shared" si="122"/>
        <v xml:space="preserve"> months</v>
      </c>
      <c r="O1158" s="52" t="str">
        <f t="shared" si="123"/>
        <v>21 years, 6 months</v>
      </c>
    </row>
    <row r="1159" spans="8:15" x14ac:dyDescent="0.25">
      <c r="H1159" s="49">
        <v>1116</v>
      </c>
      <c r="I1159" s="51">
        <f t="shared" si="119"/>
        <v>21</v>
      </c>
      <c r="J1159" s="51" t="str">
        <f t="shared" si="117"/>
        <v xml:space="preserve"> years</v>
      </c>
      <c r="K1159" s="51" t="str">
        <f t="shared" si="118"/>
        <v xml:space="preserve">, </v>
      </c>
      <c r="L1159" s="51">
        <f t="shared" si="120"/>
        <v>6</v>
      </c>
      <c r="M1159" s="51">
        <f t="shared" si="121"/>
        <v>6</v>
      </c>
      <c r="N1159" s="51" t="str">
        <f t="shared" si="122"/>
        <v xml:space="preserve"> months</v>
      </c>
      <c r="O1159" s="52" t="str">
        <f t="shared" si="123"/>
        <v>21 years, 6 months</v>
      </c>
    </row>
    <row r="1160" spans="8:15" x14ac:dyDescent="0.25">
      <c r="H1160" s="49">
        <v>1117</v>
      </c>
      <c r="I1160" s="51">
        <f t="shared" si="119"/>
        <v>21</v>
      </c>
      <c r="J1160" s="51" t="str">
        <f t="shared" si="117"/>
        <v xml:space="preserve"> years</v>
      </c>
      <c r="K1160" s="51" t="str">
        <f t="shared" si="118"/>
        <v xml:space="preserve">, </v>
      </c>
      <c r="L1160" s="51">
        <f t="shared" si="120"/>
        <v>6</v>
      </c>
      <c r="M1160" s="51">
        <f t="shared" si="121"/>
        <v>6</v>
      </c>
      <c r="N1160" s="51" t="str">
        <f t="shared" si="122"/>
        <v xml:space="preserve"> months</v>
      </c>
      <c r="O1160" s="52" t="str">
        <f t="shared" si="123"/>
        <v>21 years, 6 months</v>
      </c>
    </row>
    <row r="1161" spans="8:15" x14ac:dyDescent="0.25">
      <c r="H1161" s="49">
        <v>1118</v>
      </c>
      <c r="I1161" s="51">
        <f t="shared" si="119"/>
        <v>21</v>
      </c>
      <c r="J1161" s="51" t="str">
        <f t="shared" si="117"/>
        <v xml:space="preserve"> years</v>
      </c>
      <c r="K1161" s="51" t="str">
        <f t="shared" si="118"/>
        <v xml:space="preserve">, </v>
      </c>
      <c r="L1161" s="51">
        <f t="shared" si="120"/>
        <v>6</v>
      </c>
      <c r="M1161" s="51">
        <f t="shared" si="121"/>
        <v>6</v>
      </c>
      <c r="N1161" s="51" t="str">
        <f t="shared" si="122"/>
        <v xml:space="preserve"> months</v>
      </c>
      <c r="O1161" s="52" t="str">
        <f t="shared" si="123"/>
        <v>21 years, 6 months</v>
      </c>
    </row>
    <row r="1162" spans="8:15" x14ac:dyDescent="0.25">
      <c r="H1162" s="49">
        <v>1119</v>
      </c>
      <c r="I1162" s="51">
        <f t="shared" si="119"/>
        <v>21</v>
      </c>
      <c r="J1162" s="51" t="str">
        <f t="shared" si="117"/>
        <v xml:space="preserve"> years</v>
      </c>
      <c r="K1162" s="51" t="str">
        <f t="shared" si="118"/>
        <v xml:space="preserve">, </v>
      </c>
      <c r="L1162" s="51">
        <f t="shared" si="120"/>
        <v>7</v>
      </c>
      <c r="M1162" s="51">
        <f t="shared" si="121"/>
        <v>7</v>
      </c>
      <c r="N1162" s="51" t="str">
        <f t="shared" si="122"/>
        <v xml:space="preserve"> months</v>
      </c>
      <c r="O1162" s="52" t="str">
        <f t="shared" si="123"/>
        <v>21 years, 7 months</v>
      </c>
    </row>
    <row r="1163" spans="8:15" x14ac:dyDescent="0.25">
      <c r="H1163" s="49">
        <v>1120</v>
      </c>
      <c r="I1163" s="51">
        <f t="shared" si="119"/>
        <v>21</v>
      </c>
      <c r="J1163" s="51" t="str">
        <f t="shared" si="117"/>
        <v xml:space="preserve"> years</v>
      </c>
      <c r="K1163" s="51" t="str">
        <f t="shared" si="118"/>
        <v xml:space="preserve">, </v>
      </c>
      <c r="L1163" s="51">
        <f t="shared" si="120"/>
        <v>7</v>
      </c>
      <c r="M1163" s="51">
        <f t="shared" si="121"/>
        <v>7</v>
      </c>
      <c r="N1163" s="51" t="str">
        <f t="shared" si="122"/>
        <v xml:space="preserve"> months</v>
      </c>
      <c r="O1163" s="52" t="str">
        <f t="shared" si="123"/>
        <v>21 years, 7 months</v>
      </c>
    </row>
    <row r="1164" spans="8:15" x14ac:dyDescent="0.25">
      <c r="H1164" s="49">
        <v>1121</v>
      </c>
      <c r="I1164" s="51">
        <f t="shared" si="119"/>
        <v>21</v>
      </c>
      <c r="J1164" s="51" t="str">
        <f t="shared" si="117"/>
        <v xml:space="preserve"> years</v>
      </c>
      <c r="K1164" s="51" t="str">
        <f t="shared" si="118"/>
        <v xml:space="preserve">, </v>
      </c>
      <c r="L1164" s="51">
        <f t="shared" si="120"/>
        <v>7</v>
      </c>
      <c r="M1164" s="51">
        <f t="shared" si="121"/>
        <v>7</v>
      </c>
      <c r="N1164" s="51" t="str">
        <f t="shared" si="122"/>
        <v xml:space="preserve"> months</v>
      </c>
      <c r="O1164" s="52" t="str">
        <f t="shared" si="123"/>
        <v>21 years, 7 months</v>
      </c>
    </row>
    <row r="1165" spans="8:15" x14ac:dyDescent="0.25">
      <c r="H1165" s="49">
        <v>1122</v>
      </c>
      <c r="I1165" s="51">
        <f t="shared" si="119"/>
        <v>21</v>
      </c>
      <c r="J1165" s="51" t="str">
        <f t="shared" si="117"/>
        <v xml:space="preserve"> years</v>
      </c>
      <c r="K1165" s="51" t="str">
        <f t="shared" si="118"/>
        <v xml:space="preserve">, </v>
      </c>
      <c r="L1165" s="51">
        <f t="shared" si="120"/>
        <v>7</v>
      </c>
      <c r="M1165" s="51">
        <f t="shared" si="121"/>
        <v>7</v>
      </c>
      <c r="N1165" s="51" t="str">
        <f t="shared" si="122"/>
        <v xml:space="preserve"> months</v>
      </c>
      <c r="O1165" s="52" t="str">
        <f t="shared" si="123"/>
        <v>21 years, 7 months</v>
      </c>
    </row>
    <row r="1166" spans="8:15" x14ac:dyDescent="0.25">
      <c r="H1166" s="49">
        <v>1123</v>
      </c>
      <c r="I1166" s="51">
        <f t="shared" si="119"/>
        <v>21</v>
      </c>
      <c r="J1166" s="51" t="str">
        <f t="shared" si="117"/>
        <v xml:space="preserve"> years</v>
      </c>
      <c r="K1166" s="51" t="str">
        <f t="shared" si="118"/>
        <v xml:space="preserve">, </v>
      </c>
      <c r="L1166" s="51">
        <f t="shared" si="120"/>
        <v>8</v>
      </c>
      <c r="M1166" s="51">
        <f t="shared" si="121"/>
        <v>8</v>
      </c>
      <c r="N1166" s="51" t="str">
        <f t="shared" si="122"/>
        <v xml:space="preserve"> months</v>
      </c>
      <c r="O1166" s="52" t="str">
        <f t="shared" si="123"/>
        <v>21 years, 8 months</v>
      </c>
    </row>
    <row r="1167" spans="8:15" x14ac:dyDescent="0.25">
      <c r="H1167" s="49">
        <v>1124</v>
      </c>
      <c r="I1167" s="51">
        <f t="shared" si="119"/>
        <v>21</v>
      </c>
      <c r="J1167" s="51" t="str">
        <f t="shared" si="117"/>
        <v xml:space="preserve"> years</v>
      </c>
      <c r="K1167" s="51" t="str">
        <f t="shared" si="118"/>
        <v xml:space="preserve">, </v>
      </c>
      <c r="L1167" s="51">
        <f t="shared" si="120"/>
        <v>8</v>
      </c>
      <c r="M1167" s="51">
        <f t="shared" si="121"/>
        <v>8</v>
      </c>
      <c r="N1167" s="51" t="str">
        <f t="shared" si="122"/>
        <v xml:space="preserve"> months</v>
      </c>
      <c r="O1167" s="52" t="str">
        <f t="shared" si="123"/>
        <v>21 years, 8 months</v>
      </c>
    </row>
    <row r="1168" spans="8:15" x14ac:dyDescent="0.25">
      <c r="H1168" s="49">
        <v>1125</v>
      </c>
      <c r="I1168" s="51">
        <f t="shared" si="119"/>
        <v>21</v>
      </c>
      <c r="J1168" s="51" t="str">
        <f t="shared" si="117"/>
        <v xml:space="preserve"> years</v>
      </c>
      <c r="K1168" s="51" t="str">
        <f t="shared" si="118"/>
        <v xml:space="preserve">, </v>
      </c>
      <c r="L1168" s="51">
        <f t="shared" si="120"/>
        <v>8</v>
      </c>
      <c r="M1168" s="51">
        <f t="shared" si="121"/>
        <v>8</v>
      </c>
      <c r="N1168" s="51" t="str">
        <f t="shared" si="122"/>
        <v xml:space="preserve"> months</v>
      </c>
      <c r="O1168" s="52" t="str">
        <f t="shared" si="123"/>
        <v>21 years, 8 months</v>
      </c>
    </row>
    <row r="1169" spans="8:15" x14ac:dyDescent="0.25">
      <c r="H1169" s="49">
        <v>1126</v>
      </c>
      <c r="I1169" s="51">
        <f t="shared" si="119"/>
        <v>21</v>
      </c>
      <c r="J1169" s="51" t="str">
        <f t="shared" si="117"/>
        <v xml:space="preserve"> years</v>
      </c>
      <c r="K1169" s="51" t="str">
        <f t="shared" si="118"/>
        <v xml:space="preserve">, </v>
      </c>
      <c r="L1169" s="51">
        <f t="shared" si="120"/>
        <v>8</v>
      </c>
      <c r="M1169" s="51">
        <f t="shared" si="121"/>
        <v>8</v>
      </c>
      <c r="N1169" s="51" t="str">
        <f t="shared" si="122"/>
        <v xml:space="preserve"> months</v>
      </c>
      <c r="O1169" s="52" t="str">
        <f t="shared" si="123"/>
        <v>21 years, 8 months</v>
      </c>
    </row>
    <row r="1170" spans="8:15" x14ac:dyDescent="0.25">
      <c r="H1170" s="49">
        <v>1127</v>
      </c>
      <c r="I1170" s="51">
        <f t="shared" si="119"/>
        <v>21</v>
      </c>
      <c r="J1170" s="51" t="str">
        <f t="shared" si="117"/>
        <v xml:space="preserve"> years</v>
      </c>
      <c r="K1170" s="51" t="str">
        <f t="shared" si="118"/>
        <v xml:space="preserve">, </v>
      </c>
      <c r="L1170" s="51">
        <f t="shared" si="120"/>
        <v>9</v>
      </c>
      <c r="M1170" s="51">
        <f t="shared" si="121"/>
        <v>9</v>
      </c>
      <c r="N1170" s="51" t="str">
        <f t="shared" si="122"/>
        <v xml:space="preserve"> months</v>
      </c>
      <c r="O1170" s="52" t="str">
        <f t="shared" si="123"/>
        <v>21 years, 9 months</v>
      </c>
    </row>
    <row r="1171" spans="8:15" x14ac:dyDescent="0.25">
      <c r="H1171" s="49">
        <v>1128</v>
      </c>
      <c r="I1171" s="51">
        <f t="shared" si="119"/>
        <v>21</v>
      </c>
      <c r="J1171" s="51" t="str">
        <f t="shared" si="117"/>
        <v xml:space="preserve"> years</v>
      </c>
      <c r="K1171" s="51" t="str">
        <f t="shared" si="118"/>
        <v xml:space="preserve">, </v>
      </c>
      <c r="L1171" s="51">
        <f t="shared" si="120"/>
        <v>9</v>
      </c>
      <c r="M1171" s="51">
        <f t="shared" si="121"/>
        <v>9</v>
      </c>
      <c r="N1171" s="51" t="str">
        <f t="shared" si="122"/>
        <v xml:space="preserve"> months</v>
      </c>
      <c r="O1171" s="52" t="str">
        <f t="shared" si="123"/>
        <v>21 years, 9 months</v>
      </c>
    </row>
    <row r="1172" spans="8:15" x14ac:dyDescent="0.25">
      <c r="H1172" s="49">
        <v>1129</v>
      </c>
      <c r="I1172" s="51">
        <f t="shared" si="119"/>
        <v>21</v>
      </c>
      <c r="J1172" s="51" t="str">
        <f t="shared" si="117"/>
        <v xml:space="preserve"> years</v>
      </c>
      <c r="K1172" s="51" t="str">
        <f t="shared" si="118"/>
        <v xml:space="preserve">, </v>
      </c>
      <c r="L1172" s="51">
        <f t="shared" si="120"/>
        <v>9</v>
      </c>
      <c r="M1172" s="51">
        <f t="shared" si="121"/>
        <v>9</v>
      </c>
      <c r="N1172" s="51" t="str">
        <f t="shared" si="122"/>
        <v xml:space="preserve"> months</v>
      </c>
      <c r="O1172" s="52" t="str">
        <f t="shared" si="123"/>
        <v>21 years, 9 months</v>
      </c>
    </row>
    <row r="1173" spans="8:15" x14ac:dyDescent="0.25">
      <c r="H1173" s="49">
        <v>1130</v>
      </c>
      <c r="I1173" s="51">
        <f t="shared" si="119"/>
        <v>21</v>
      </c>
      <c r="J1173" s="51" t="str">
        <f t="shared" si="117"/>
        <v xml:space="preserve"> years</v>
      </c>
      <c r="K1173" s="51" t="str">
        <f t="shared" si="118"/>
        <v xml:space="preserve">, </v>
      </c>
      <c r="L1173" s="51">
        <f t="shared" si="120"/>
        <v>9</v>
      </c>
      <c r="M1173" s="51">
        <f t="shared" si="121"/>
        <v>9</v>
      </c>
      <c r="N1173" s="51" t="str">
        <f t="shared" si="122"/>
        <v xml:space="preserve"> months</v>
      </c>
      <c r="O1173" s="52" t="str">
        <f t="shared" si="123"/>
        <v>21 years, 9 months</v>
      </c>
    </row>
    <row r="1174" spans="8:15" x14ac:dyDescent="0.25">
      <c r="H1174" s="49">
        <v>1131</v>
      </c>
      <c r="I1174" s="51">
        <f t="shared" si="119"/>
        <v>21</v>
      </c>
      <c r="J1174" s="51" t="str">
        <f t="shared" si="117"/>
        <v xml:space="preserve"> years</v>
      </c>
      <c r="K1174" s="51" t="str">
        <f t="shared" si="118"/>
        <v xml:space="preserve">, </v>
      </c>
      <c r="L1174" s="51">
        <f t="shared" si="120"/>
        <v>9</v>
      </c>
      <c r="M1174" s="51">
        <f t="shared" si="121"/>
        <v>9</v>
      </c>
      <c r="N1174" s="51" t="str">
        <f t="shared" si="122"/>
        <v xml:space="preserve"> months</v>
      </c>
      <c r="O1174" s="52" t="str">
        <f t="shared" si="123"/>
        <v>21 years, 9 months</v>
      </c>
    </row>
    <row r="1175" spans="8:15" x14ac:dyDescent="0.25">
      <c r="H1175" s="49">
        <v>1132</v>
      </c>
      <c r="I1175" s="51">
        <f t="shared" si="119"/>
        <v>21</v>
      </c>
      <c r="J1175" s="51" t="str">
        <f t="shared" si="117"/>
        <v xml:space="preserve"> years</v>
      </c>
      <c r="K1175" s="51" t="str">
        <f t="shared" si="118"/>
        <v xml:space="preserve">, </v>
      </c>
      <c r="L1175" s="51">
        <f t="shared" si="120"/>
        <v>10</v>
      </c>
      <c r="M1175" s="51">
        <f t="shared" si="121"/>
        <v>10</v>
      </c>
      <c r="N1175" s="51" t="str">
        <f t="shared" si="122"/>
        <v xml:space="preserve"> months</v>
      </c>
      <c r="O1175" s="52" t="str">
        <f t="shared" si="123"/>
        <v>21 years, 10 months</v>
      </c>
    </row>
    <row r="1176" spans="8:15" x14ac:dyDescent="0.25">
      <c r="H1176" s="49">
        <v>1133</v>
      </c>
      <c r="I1176" s="51">
        <f t="shared" si="119"/>
        <v>21</v>
      </c>
      <c r="J1176" s="51" t="str">
        <f t="shared" si="117"/>
        <v xml:space="preserve"> years</v>
      </c>
      <c r="K1176" s="51" t="str">
        <f t="shared" si="118"/>
        <v xml:space="preserve">, </v>
      </c>
      <c r="L1176" s="51">
        <f t="shared" si="120"/>
        <v>10</v>
      </c>
      <c r="M1176" s="51">
        <f t="shared" si="121"/>
        <v>10</v>
      </c>
      <c r="N1176" s="51" t="str">
        <f t="shared" si="122"/>
        <v xml:space="preserve"> months</v>
      </c>
      <c r="O1176" s="52" t="str">
        <f t="shared" si="123"/>
        <v>21 years, 10 months</v>
      </c>
    </row>
    <row r="1177" spans="8:15" x14ac:dyDescent="0.25">
      <c r="H1177" s="49">
        <v>1134</v>
      </c>
      <c r="I1177" s="51">
        <f t="shared" si="119"/>
        <v>21</v>
      </c>
      <c r="J1177" s="51" t="str">
        <f t="shared" si="117"/>
        <v xml:space="preserve"> years</v>
      </c>
      <c r="K1177" s="51" t="str">
        <f t="shared" si="118"/>
        <v xml:space="preserve">, </v>
      </c>
      <c r="L1177" s="51">
        <f t="shared" si="120"/>
        <v>10</v>
      </c>
      <c r="M1177" s="51">
        <f t="shared" si="121"/>
        <v>10</v>
      </c>
      <c r="N1177" s="51" t="str">
        <f t="shared" si="122"/>
        <v xml:space="preserve"> months</v>
      </c>
      <c r="O1177" s="52" t="str">
        <f t="shared" si="123"/>
        <v>21 years, 10 months</v>
      </c>
    </row>
    <row r="1178" spans="8:15" x14ac:dyDescent="0.25">
      <c r="H1178" s="49">
        <v>1135</v>
      </c>
      <c r="I1178" s="51">
        <f t="shared" si="119"/>
        <v>21</v>
      </c>
      <c r="J1178" s="51" t="str">
        <f t="shared" si="117"/>
        <v xml:space="preserve"> years</v>
      </c>
      <c r="K1178" s="51" t="str">
        <f t="shared" si="118"/>
        <v xml:space="preserve">, </v>
      </c>
      <c r="L1178" s="51">
        <f t="shared" si="120"/>
        <v>10</v>
      </c>
      <c r="M1178" s="51">
        <f t="shared" si="121"/>
        <v>10</v>
      </c>
      <c r="N1178" s="51" t="str">
        <f t="shared" si="122"/>
        <v xml:space="preserve"> months</v>
      </c>
      <c r="O1178" s="52" t="str">
        <f t="shared" si="123"/>
        <v>21 years, 10 months</v>
      </c>
    </row>
    <row r="1179" spans="8:15" x14ac:dyDescent="0.25">
      <c r="H1179" s="49">
        <v>1136</v>
      </c>
      <c r="I1179" s="51">
        <f t="shared" si="119"/>
        <v>21</v>
      </c>
      <c r="J1179" s="51" t="str">
        <f t="shared" si="117"/>
        <v xml:space="preserve"> years</v>
      </c>
      <c r="K1179" s="51" t="str">
        <f t="shared" si="118"/>
        <v xml:space="preserve">, </v>
      </c>
      <c r="L1179" s="51">
        <f t="shared" si="120"/>
        <v>11</v>
      </c>
      <c r="M1179" s="51">
        <f t="shared" si="121"/>
        <v>11</v>
      </c>
      <c r="N1179" s="51" t="str">
        <f t="shared" si="122"/>
        <v xml:space="preserve"> months</v>
      </c>
      <c r="O1179" s="52" t="str">
        <f t="shared" si="123"/>
        <v>21 years, 11 months</v>
      </c>
    </row>
    <row r="1180" spans="8:15" x14ac:dyDescent="0.25">
      <c r="H1180" s="49">
        <v>1137</v>
      </c>
      <c r="I1180" s="51">
        <f t="shared" si="119"/>
        <v>21</v>
      </c>
      <c r="J1180" s="51" t="str">
        <f t="shared" ref="J1180:J1243" si="124">IF(I1180=1," year"," years")</f>
        <v xml:space="preserve"> years</v>
      </c>
      <c r="K1180" s="51" t="str">
        <f t="shared" ref="K1180:K1243" si="125">IF(OR(L1180=12,L1180=0),"",", ")</f>
        <v xml:space="preserve">, </v>
      </c>
      <c r="L1180" s="51">
        <f t="shared" si="120"/>
        <v>11</v>
      </c>
      <c r="M1180" s="51">
        <f t="shared" si="121"/>
        <v>11</v>
      </c>
      <c r="N1180" s="51" t="str">
        <f t="shared" si="122"/>
        <v xml:space="preserve"> months</v>
      </c>
      <c r="O1180" s="52" t="str">
        <f t="shared" si="123"/>
        <v>21 years, 11 months</v>
      </c>
    </row>
    <row r="1181" spans="8:15" x14ac:dyDescent="0.25">
      <c r="H1181" s="49">
        <v>1138</v>
      </c>
      <c r="I1181" s="51">
        <f t="shared" si="119"/>
        <v>21</v>
      </c>
      <c r="J1181" s="51" t="str">
        <f t="shared" si="124"/>
        <v xml:space="preserve"> years</v>
      </c>
      <c r="K1181" s="51" t="str">
        <f t="shared" si="125"/>
        <v xml:space="preserve">, </v>
      </c>
      <c r="L1181" s="51">
        <f t="shared" si="120"/>
        <v>11</v>
      </c>
      <c r="M1181" s="51">
        <f t="shared" si="121"/>
        <v>11</v>
      </c>
      <c r="N1181" s="51" t="str">
        <f t="shared" si="122"/>
        <v xml:space="preserve"> months</v>
      </c>
      <c r="O1181" s="52" t="str">
        <f t="shared" si="123"/>
        <v>21 years, 11 months</v>
      </c>
    </row>
    <row r="1182" spans="8:15" x14ac:dyDescent="0.25">
      <c r="H1182" s="49">
        <v>1139</v>
      </c>
      <c r="I1182" s="51">
        <f t="shared" si="119"/>
        <v>21</v>
      </c>
      <c r="J1182" s="51" t="str">
        <f t="shared" si="124"/>
        <v xml:space="preserve"> years</v>
      </c>
      <c r="K1182" s="51" t="str">
        <f t="shared" si="125"/>
        <v xml:space="preserve">, </v>
      </c>
      <c r="L1182" s="51">
        <f t="shared" si="120"/>
        <v>11</v>
      </c>
      <c r="M1182" s="51">
        <f t="shared" si="121"/>
        <v>11</v>
      </c>
      <c r="N1182" s="51" t="str">
        <f t="shared" si="122"/>
        <v xml:space="preserve"> months</v>
      </c>
      <c r="O1182" s="52" t="str">
        <f t="shared" si="123"/>
        <v>21 years, 11 months</v>
      </c>
    </row>
    <row r="1183" spans="8:15" x14ac:dyDescent="0.25">
      <c r="H1183" s="49">
        <v>1140</v>
      </c>
      <c r="I1183" s="51">
        <f t="shared" si="119"/>
        <v>22</v>
      </c>
      <c r="J1183" s="51" t="str">
        <f t="shared" si="124"/>
        <v xml:space="preserve"> years</v>
      </c>
      <c r="K1183" s="51" t="str">
        <f t="shared" si="125"/>
        <v/>
      </c>
      <c r="L1183" s="51">
        <f t="shared" si="120"/>
        <v>12</v>
      </c>
      <c r="M1183" s="51" t="str">
        <f t="shared" si="121"/>
        <v/>
      </c>
      <c r="N1183" s="51" t="str">
        <f t="shared" si="122"/>
        <v/>
      </c>
      <c r="O1183" s="52" t="str">
        <f t="shared" si="123"/>
        <v>22 years</v>
      </c>
    </row>
    <row r="1184" spans="8:15" x14ac:dyDescent="0.25">
      <c r="H1184" s="49">
        <v>1141</v>
      </c>
      <c r="I1184" s="51">
        <f t="shared" ref="I1184:I1247" si="126">IF(INT(H1184/52)=0,"",INT(H1184/52))+IF(L1184=12,1,0)</f>
        <v>22</v>
      </c>
      <c r="J1184" s="51" t="str">
        <f t="shared" si="124"/>
        <v xml:space="preserve"> years</v>
      </c>
      <c r="K1184" s="51" t="str">
        <f t="shared" si="125"/>
        <v/>
      </c>
      <c r="L1184" s="51">
        <f t="shared" si="120"/>
        <v>12</v>
      </c>
      <c r="M1184" s="51" t="str">
        <f t="shared" si="121"/>
        <v/>
      </c>
      <c r="N1184" s="51" t="str">
        <f t="shared" si="122"/>
        <v/>
      </c>
      <c r="O1184" s="52" t="str">
        <f t="shared" si="123"/>
        <v>22 years</v>
      </c>
    </row>
    <row r="1185" spans="8:15" x14ac:dyDescent="0.25">
      <c r="H1185" s="49">
        <v>1142</v>
      </c>
      <c r="I1185" s="51">
        <f t="shared" si="126"/>
        <v>22</v>
      </c>
      <c r="J1185" s="51" t="str">
        <f t="shared" si="124"/>
        <v xml:space="preserve"> years</v>
      </c>
      <c r="K1185" s="51" t="str">
        <f t="shared" si="125"/>
        <v/>
      </c>
      <c r="L1185" s="51">
        <f t="shared" si="120"/>
        <v>12</v>
      </c>
      <c r="M1185" s="51" t="str">
        <f t="shared" si="121"/>
        <v/>
      </c>
      <c r="N1185" s="51" t="str">
        <f t="shared" si="122"/>
        <v/>
      </c>
      <c r="O1185" s="52" t="str">
        <f t="shared" si="123"/>
        <v>22 years</v>
      </c>
    </row>
    <row r="1186" spans="8:15" x14ac:dyDescent="0.25">
      <c r="H1186" s="49">
        <v>1143</v>
      </c>
      <c r="I1186" s="51">
        <f t="shared" si="126"/>
        <v>22</v>
      </c>
      <c r="J1186" s="51" t="str">
        <f t="shared" si="124"/>
        <v xml:space="preserve"> years</v>
      </c>
      <c r="K1186" s="51" t="str">
        <f t="shared" si="125"/>
        <v/>
      </c>
      <c r="L1186" s="51">
        <f t="shared" si="120"/>
        <v>12</v>
      </c>
      <c r="M1186" s="51" t="str">
        <f t="shared" si="121"/>
        <v/>
      </c>
      <c r="N1186" s="51" t="str">
        <f t="shared" si="122"/>
        <v/>
      </c>
      <c r="O1186" s="52" t="str">
        <f t="shared" si="123"/>
        <v>22 years</v>
      </c>
    </row>
    <row r="1187" spans="8:15" x14ac:dyDescent="0.25">
      <c r="H1187" s="49">
        <v>1144</v>
      </c>
      <c r="I1187" s="51">
        <f t="shared" si="126"/>
        <v>22</v>
      </c>
      <c r="J1187" s="51" t="str">
        <f t="shared" si="124"/>
        <v xml:space="preserve"> years</v>
      </c>
      <c r="K1187" s="51" t="str">
        <f t="shared" si="125"/>
        <v/>
      </c>
      <c r="L1187" s="51">
        <f t="shared" si="120"/>
        <v>0</v>
      </c>
      <c r="M1187" s="51" t="str">
        <f t="shared" si="121"/>
        <v/>
      </c>
      <c r="N1187" s="51" t="str">
        <f t="shared" si="122"/>
        <v/>
      </c>
      <c r="O1187" s="52" t="str">
        <f t="shared" si="123"/>
        <v>22 years</v>
      </c>
    </row>
    <row r="1188" spans="8:15" x14ac:dyDescent="0.25">
      <c r="H1188" s="49">
        <v>1145</v>
      </c>
      <c r="I1188" s="51">
        <f t="shared" si="126"/>
        <v>22</v>
      </c>
      <c r="J1188" s="51" t="str">
        <f t="shared" si="124"/>
        <v xml:space="preserve"> years</v>
      </c>
      <c r="K1188" s="51" t="str">
        <f t="shared" si="125"/>
        <v xml:space="preserve">, </v>
      </c>
      <c r="L1188" s="51">
        <f t="shared" si="120"/>
        <v>1</v>
      </c>
      <c r="M1188" s="51">
        <f t="shared" si="121"/>
        <v>1</v>
      </c>
      <c r="N1188" s="51" t="str">
        <f t="shared" si="122"/>
        <v xml:space="preserve"> month</v>
      </c>
      <c r="O1188" s="52" t="str">
        <f t="shared" si="123"/>
        <v>22 years, 1 month</v>
      </c>
    </row>
    <row r="1189" spans="8:15" x14ac:dyDescent="0.25">
      <c r="H1189" s="49">
        <v>1146</v>
      </c>
      <c r="I1189" s="51">
        <f t="shared" si="126"/>
        <v>22</v>
      </c>
      <c r="J1189" s="51" t="str">
        <f t="shared" si="124"/>
        <v xml:space="preserve"> years</v>
      </c>
      <c r="K1189" s="51" t="str">
        <f t="shared" si="125"/>
        <v xml:space="preserve">, </v>
      </c>
      <c r="L1189" s="51">
        <f t="shared" si="120"/>
        <v>1</v>
      </c>
      <c r="M1189" s="51">
        <f t="shared" si="121"/>
        <v>1</v>
      </c>
      <c r="N1189" s="51" t="str">
        <f t="shared" si="122"/>
        <v xml:space="preserve"> month</v>
      </c>
      <c r="O1189" s="52" t="str">
        <f t="shared" si="123"/>
        <v>22 years, 1 month</v>
      </c>
    </row>
    <row r="1190" spans="8:15" x14ac:dyDescent="0.25">
      <c r="H1190" s="49">
        <v>1147</v>
      </c>
      <c r="I1190" s="51">
        <f t="shared" si="126"/>
        <v>22</v>
      </c>
      <c r="J1190" s="51" t="str">
        <f t="shared" si="124"/>
        <v xml:space="preserve"> years</v>
      </c>
      <c r="K1190" s="51" t="str">
        <f t="shared" si="125"/>
        <v xml:space="preserve">, </v>
      </c>
      <c r="L1190" s="51">
        <f t="shared" si="120"/>
        <v>1</v>
      </c>
      <c r="M1190" s="51">
        <f t="shared" si="121"/>
        <v>1</v>
      </c>
      <c r="N1190" s="51" t="str">
        <f t="shared" si="122"/>
        <v xml:space="preserve"> month</v>
      </c>
      <c r="O1190" s="52" t="str">
        <f t="shared" si="123"/>
        <v>22 years, 1 month</v>
      </c>
    </row>
    <row r="1191" spans="8:15" x14ac:dyDescent="0.25">
      <c r="H1191" s="49">
        <v>1148</v>
      </c>
      <c r="I1191" s="51">
        <f t="shared" si="126"/>
        <v>22</v>
      </c>
      <c r="J1191" s="51" t="str">
        <f t="shared" si="124"/>
        <v xml:space="preserve"> years</v>
      </c>
      <c r="K1191" s="51" t="str">
        <f t="shared" si="125"/>
        <v xml:space="preserve">, </v>
      </c>
      <c r="L1191" s="51">
        <f t="shared" si="120"/>
        <v>1</v>
      </c>
      <c r="M1191" s="51">
        <f t="shared" si="121"/>
        <v>1</v>
      </c>
      <c r="N1191" s="51" t="str">
        <f t="shared" si="122"/>
        <v xml:space="preserve"> month</v>
      </c>
      <c r="O1191" s="52" t="str">
        <f t="shared" si="123"/>
        <v>22 years, 1 month</v>
      </c>
    </row>
    <row r="1192" spans="8:15" x14ac:dyDescent="0.25">
      <c r="H1192" s="49">
        <v>1149</v>
      </c>
      <c r="I1192" s="51">
        <f t="shared" si="126"/>
        <v>22</v>
      </c>
      <c r="J1192" s="51" t="str">
        <f t="shared" si="124"/>
        <v xml:space="preserve"> years</v>
      </c>
      <c r="K1192" s="51" t="str">
        <f t="shared" si="125"/>
        <v xml:space="preserve">, </v>
      </c>
      <c r="L1192" s="51">
        <f t="shared" si="120"/>
        <v>2</v>
      </c>
      <c r="M1192" s="51">
        <f t="shared" si="121"/>
        <v>2</v>
      </c>
      <c r="N1192" s="51" t="str">
        <f t="shared" si="122"/>
        <v xml:space="preserve"> months</v>
      </c>
      <c r="O1192" s="52" t="str">
        <f t="shared" si="123"/>
        <v>22 years, 2 months</v>
      </c>
    </row>
    <row r="1193" spans="8:15" x14ac:dyDescent="0.25">
      <c r="H1193" s="49">
        <v>1150</v>
      </c>
      <c r="I1193" s="51">
        <f t="shared" si="126"/>
        <v>22</v>
      </c>
      <c r="J1193" s="51" t="str">
        <f t="shared" si="124"/>
        <v xml:space="preserve"> years</v>
      </c>
      <c r="K1193" s="51" t="str">
        <f t="shared" si="125"/>
        <v xml:space="preserve">, </v>
      </c>
      <c r="L1193" s="51">
        <f t="shared" si="120"/>
        <v>2</v>
      </c>
      <c r="M1193" s="51">
        <f t="shared" si="121"/>
        <v>2</v>
      </c>
      <c r="N1193" s="51" t="str">
        <f t="shared" si="122"/>
        <v xml:space="preserve"> months</v>
      </c>
      <c r="O1193" s="52" t="str">
        <f t="shared" si="123"/>
        <v>22 years, 2 months</v>
      </c>
    </row>
    <row r="1194" spans="8:15" x14ac:dyDescent="0.25">
      <c r="H1194" s="49">
        <v>1151</v>
      </c>
      <c r="I1194" s="51">
        <f t="shared" si="126"/>
        <v>22</v>
      </c>
      <c r="J1194" s="51" t="str">
        <f t="shared" si="124"/>
        <v xml:space="preserve"> years</v>
      </c>
      <c r="K1194" s="51" t="str">
        <f t="shared" si="125"/>
        <v xml:space="preserve">, </v>
      </c>
      <c r="L1194" s="51">
        <f t="shared" si="120"/>
        <v>2</v>
      </c>
      <c r="M1194" s="51">
        <f t="shared" si="121"/>
        <v>2</v>
      </c>
      <c r="N1194" s="51" t="str">
        <f t="shared" si="122"/>
        <v xml:space="preserve"> months</v>
      </c>
      <c r="O1194" s="52" t="str">
        <f t="shared" si="123"/>
        <v>22 years, 2 months</v>
      </c>
    </row>
    <row r="1195" spans="8:15" x14ac:dyDescent="0.25">
      <c r="H1195" s="49">
        <v>1152</v>
      </c>
      <c r="I1195" s="51">
        <f t="shared" si="126"/>
        <v>22</v>
      </c>
      <c r="J1195" s="51" t="str">
        <f t="shared" si="124"/>
        <v xml:space="preserve"> years</v>
      </c>
      <c r="K1195" s="51" t="str">
        <f t="shared" si="125"/>
        <v xml:space="preserve">, </v>
      </c>
      <c r="L1195" s="51">
        <f t="shared" si="120"/>
        <v>2</v>
      </c>
      <c r="M1195" s="51">
        <f t="shared" si="121"/>
        <v>2</v>
      </c>
      <c r="N1195" s="51" t="str">
        <f t="shared" si="122"/>
        <v xml:space="preserve"> months</v>
      </c>
      <c r="O1195" s="52" t="str">
        <f t="shared" si="123"/>
        <v>22 years, 2 months</v>
      </c>
    </row>
    <row r="1196" spans="8:15" x14ac:dyDescent="0.25">
      <c r="H1196" s="49">
        <v>1153</v>
      </c>
      <c r="I1196" s="51">
        <f t="shared" si="126"/>
        <v>22</v>
      </c>
      <c r="J1196" s="51" t="str">
        <f t="shared" si="124"/>
        <v xml:space="preserve"> years</v>
      </c>
      <c r="K1196" s="51" t="str">
        <f t="shared" si="125"/>
        <v xml:space="preserve">, </v>
      </c>
      <c r="L1196" s="51">
        <f t="shared" si="120"/>
        <v>3</v>
      </c>
      <c r="M1196" s="51">
        <f t="shared" si="121"/>
        <v>3</v>
      </c>
      <c r="N1196" s="51" t="str">
        <f t="shared" si="122"/>
        <v xml:space="preserve"> months</v>
      </c>
      <c r="O1196" s="52" t="str">
        <f t="shared" si="123"/>
        <v>22 years, 3 months</v>
      </c>
    </row>
    <row r="1197" spans="8:15" x14ac:dyDescent="0.25">
      <c r="H1197" s="49">
        <v>1154</v>
      </c>
      <c r="I1197" s="51">
        <f t="shared" si="126"/>
        <v>22</v>
      </c>
      <c r="J1197" s="51" t="str">
        <f t="shared" si="124"/>
        <v xml:space="preserve"> years</v>
      </c>
      <c r="K1197" s="51" t="str">
        <f t="shared" si="125"/>
        <v xml:space="preserve">, </v>
      </c>
      <c r="L1197" s="51">
        <f t="shared" ref="L1197:L1260" si="127">IF((H1197/52*12-INT(H1197/52*12))=0,(H1197/52-INT(H1197/52))*12,INT((H1197/52-INT(H1197/52))*12)+1)</f>
        <v>3</v>
      </c>
      <c r="M1197" s="51">
        <f t="shared" ref="M1197:M1260" si="128">IF(OR(L1197=0,L1197=12),"",L1197)</f>
        <v>3</v>
      </c>
      <c r="N1197" s="51" t="str">
        <f t="shared" ref="N1197:N1260" si="129">IF(L1197=1," month",IF(OR(L1197=0,L1197=12),""," months"))</f>
        <v xml:space="preserve"> months</v>
      </c>
      <c r="O1197" s="52" t="str">
        <f t="shared" ref="O1197:O1260" si="130">CONCATENATE(I1197&amp;J1197&amp;K1197&amp;M1197&amp;N1197)</f>
        <v>22 years, 3 months</v>
      </c>
    </row>
    <row r="1198" spans="8:15" x14ac:dyDescent="0.25">
      <c r="H1198" s="49">
        <v>1155</v>
      </c>
      <c r="I1198" s="51">
        <f t="shared" si="126"/>
        <v>22</v>
      </c>
      <c r="J1198" s="51" t="str">
        <f t="shared" si="124"/>
        <v xml:space="preserve"> years</v>
      </c>
      <c r="K1198" s="51" t="str">
        <f t="shared" si="125"/>
        <v xml:space="preserve">, </v>
      </c>
      <c r="L1198" s="51">
        <f t="shared" si="127"/>
        <v>3</v>
      </c>
      <c r="M1198" s="51">
        <f t="shared" si="128"/>
        <v>3</v>
      </c>
      <c r="N1198" s="51" t="str">
        <f t="shared" si="129"/>
        <v xml:space="preserve"> months</v>
      </c>
      <c r="O1198" s="52" t="str">
        <f t="shared" si="130"/>
        <v>22 years, 3 months</v>
      </c>
    </row>
    <row r="1199" spans="8:15" x14ac:dyDescent="0.25">
      <c r="H1199" s="49">
        <v>1156</v>
      </c>
      <c r="I1199" s="51">
        <f t="shared" si="126"/>
        <v>22</v>
      </c>
      <c r="J1199" s="51" t="str">
        <f t="shared" si="124"/>
        <v xml:space="preserve"> years</v>
      </c>
      <c r="K1199" s="51" t="str">
        <f t="shared" si="125"/>
        <v xml:space="preserve">, </v>
      </c>
      <c r="L1199" s="51">
        <f t="shared" si="127"/>
        <v>3</v>
      </c>
      <c r="M1199" s="51">
        <f t="shared" si="128"/>
        <v>3</v>
      </c>
      <c r="N1199" s="51" t="str">
        <f t="shared" si="129"/>
        <v xml:space="preserve"> months</v>
      </c>
      <c r="O1199" s="52" t="str">
        <f t="shared" si="130"/>
        <v>22 years, 3 months</v>
      </c>
    </row>
    <row r="1200" spans="8:15" x14ac:dyDescent="0.25">
      <c r="H1200" s="49">
        <v>1157</v>
      </c>
      <c r="I1200" s="51">
        <f t="shared" si="126"/>
        <v>22</v>
      </c>
      <c r="J1200" s="51" t="str">
        <f t="shared" si="124"/>
        <v xml:space="preserve"> years</v>
      </c>
      <c r="K1200" s="51" t="str">
        <f t="shared" si="125"/>
        <v xml:space="preserve">, </v>
      </c>
      <c r="L1200" s="51">
        <f t="shared" si="127"/>
        <v>3</v>
      </c>
      <c r="M1200" s="51">
        <f t="shared" si="128"/>
        <v>3</v>
      </c>
      <c r="N1200" s="51" t="str">
        <f t="shared" si="129"/>
        <v xml:space="preserve"> months</v>
      </c>
      <c r="O1200" s="52" t="str">
        <f t="shared" si="130"/>
        <v>22 years, 3 months</v>
      </c>
    </row>
    <row r="1201" spans="8:15" x14ac:dyDescent="0.25">
      <c r="H1201" s="49">
        <v>1158</v>
      </c>
      <c r="I1201" s="51">
        <f t="shared" si="126"/>
        <v>22</v>
      </c>
      <c r="J1201" s="51" t="str">
        <f t="shared" si="124"/>
        <v xml:space="preserve"> years</v>
      </c>
      <c r="K1201" s="51" t="str">
        <f t="shared" si="125"/>
        <v xml:space="preserve">, </v>
      </c>
      <c r="L1201" s="51">
        <f t="shared" si="127"/>
        <v>4</v>
      </c>
      <c r="M1201" s="51">
        <f t="shared" si="128"/>
        <v>4</v>
      </c>
      <c r="N1201" s="51" t="str">
        <f t="shared" si="129"/>
        <v xml:space="preserve"> months</v>
      </c>
      <c r="O1201" s="52" t="str">
        <f t="shared" si="130"/>
        <v>22 years, 4 months</v>
      </c>
    </row>
    <row r="1202" spans="8:15" x14ac:dyDescent="0.25">
      <c r="H1202" s="49">
        <v>1159</v>
      </c>
      <c r="I1202" s="51">
        <f t="shared" si="126"/>
        <v>22</v>
      </c>
      <c r="J1202" s="51" t="str">
        <f t="shared" si="124"/>
        <v xml:space="preserve"> years</v>
      </c>
      <c r="K1202" s="51" t="str">
        <f t="shared" si="125"/>
        <v xml:space="preserve">, </v>
      </c>
      <c r="L1202" s="51">
        <f t="shared" si="127"/>
        <v>4</v>
      </c>
      <c r="M1202" s="51">
        <f t="shared" si="128"/>
        <v>4</v>
      </c>
      <c r="N1202" s="51" t="str">
        <f t="shared" si="129"/>
        <v xml:space="preserve"> months</v>
      </c>
      <c r="O1202" s="52" t="str">
        <f t="shared" si="130"/>
        <v>22 years, 4 months</v>
      </c>
    </row>
    <row r="1203" spans="8:15" x14ac:dyDescent="0.25">
      <c r="H1203" s="49">
        <v>1160</v>
      </c>
      <c r="I1203" s="51">
        <f t="shared" si="126"/>
        <v>22</v>
      </c>
      <c r="J1203" s="51" t="str">
        <f t="shared" si="124"/>
        <v xml:space="preserve"> years</v>
      </c>
      <c r="K1203" s="51" t="str">
        <f t="shared" si="125"/>
        <v xml:space="preserve">, </v>
      </c>
      <c r="L1203" s="51">
        <f t="shared" si="127"/>
        <v>4</v>
      </c>
      <c r="M1203" s="51">
        <f t="shared" si="128"/>
        <v>4</v>
      </c>
      <c r="N1203" s="51" t="str">
        <f t="shared" si="129"/>
        <v xml:space="preserve"> months</v>
      </c>
      <c r="O1203" s="52" t="str">
        <f t="shared" si="130"/>
        <v>22 years, 4 months</v>
      </c>
    </row>
    <row r="1204" spans="8:15" x14ac:dyDescent="0.25">
      <c r="H1204" s="49">
        <v>1161</v>
      </c>
      <c r="I1204" s="51">
        <f t="shared" si="126"/>
        <v>22</v>
      </c>
      <c r="J1204" s="51" t="str">
        <f t="shared" si="124"/>
        <v xml:space="preserve"> years</v>
      </c>
      <c r="K1204" s="51" t="str">
        <f t="shared" si="125"/>
        <v xml:space="preserve">, </v>
      </c>
      <c r="L1204" s="51">
        <f t="shared" si="127"/>
        <v>4</v>
      </c>
      <c r="M1204" s="51">
        <f t="shared" si="128"/>
        <v>4</v>
      </c>
      <c r="N1204" s="51" t="str">
        <f t="shared" si="129"/>
        <v xml:space="preserve"> months</v>
      </c>
      <c r="O1204" s="52" t="str">
        <f t="shared" si="130"/>
        <v>22 years, 4 months</v>
      </c>
    </row>
    <row r="1205" spans="8:15" x14ac:dyDescent="0.25">
      <c r="H1205" s="49">
        <v>1162</v>
      </c>
      <c r="I1205" s="51">
        <f t="shared" si="126"/>
        <v>22</v>
      </c>
      <c r="J1205" s="51" t="str">
        <f t="shared" si="124"/>
        <v xml:space="preserve"> years</v>
      </c>
      <c r="K1205" s="51" t="str">
        <f t="shared" si="125"/>
        <v xml:space="preserve">, </v>
      </c>
      <c r="L1205" s="51">
        <f t="shared" si="127"/>
        <v>5</v>
      </c>
      <c r="M1205" s="51">
        <f t="shared" si="128"/>
        <v>5</v>
      </c>
      <c r="N1205" s="51" t="str">
        <f t="shared" si="129"/>
        <v xml:space="preserve"> months</v>
      </c>
      <c r="O1205" s="52" t="str">
        <f t="shared" si="130"/>
        <v>22 years, 5 months</v>
      </c>
    </row>
    <row r="1206" spans="8:15" x14ac:dyDescent="0.25">
      <c r="H1206" s="49">
        <v>1163</v>
      </c>
      <c r="I1206" s="51">
        <f t="shared" si="126"/>
        <v>22</v>
      </c>
      <c r="J1206" s="51" t="str">
        <f t="shared" si="124"/>
        <v xml:space="preserve"> years</v>
      </c>
      <c r="K1206" s="51" t="str">
        <f t="shared" si="125"/>
        <v xml:space="preserve">, </v>
      </c>
      <c r="L1206" s="51">
        <f t="shared" si="127"/>
        <v>5</v>
      </c>
      <c r="M1206" s="51">
        <f t="shared" si="128"/>
        <v>5</v>
      </c>
      <c r="N1206" s="51" t="str">
        <f t="shared" si="129"/>
        <v xml:space="preserve"> months</v>
      </c>
      <c r="O1206" s="52" t="str">
        <f t="shared" si="130"/>
        <v>22 years, 5 months</v>
      </c>
    </row>
    <row r="1207" spans="8:15" x14ac:dyDescent="0.25">
      <c r="H1207" s="49">
        <v>1164</v>
      </c>
      <c r="I1207" s="51">
        <f t="shared" si="126"/>
        <v>22</v>
      </c>
      <c r="J1207" s="51" t="str">
        <f t="shared" si="124"/>
        <v xml:space="preserve"> years</v>
      </c>
      <c r="K1207" s="51" t="str">
        <f t="shared" si="125"/>
        <v xml:space="preserve">, </v>
      </c>
      <c r="L1207" s="51">
        <f t="shared" si="127"/>
        <v>5</v>
      </c>
      <c r="M1207" s="51">
        <f t="shared" si="128"/>
        <v>5</v>
      </c>
      <c r="N1207" s="51" t="str">
        <f t="shared" si="129"/>
        <v xml:space="preserve"> months</v>
      </c>
      <c r="O1207" s="52" t="str">
        <f t="shared" si="130"/>
        <v>22 years, 5 months</v>
      </c>
    </row>
    <row r="1208" spans="8:15" x14ac:dyDescent="0.25">
      <c r="H1208" s="49">
        <v>1165</v>
      </c>
      <c r="I1208" s="51">
        <f t="shared" si="126"/>
        <v>22</v>
      </c>
      <c r="J1208" s="51" t="str">
        <f t="shared" si="124"/>
        <v xml:space="preserve"> years</v>
      </c>
      <c r="K1208" s="51" t="str">
        <f t="shared" si="125"/>
        <v xml:space="preserve">, </v>
      </c>
      <c r="L1208" s="51">
        <f t="shared" si="127"/>
        <v>5</v>
      </c>
      <c r="M1208" s="51">
        <f t="shared" si="128"/>
        <v>5</v>
      </c>
      <c r="N1208" s="51" t="str">
        <f t="shared" si="129"/>
        <v xml:space="preserve"> months</v>
      </c>
      <c r="O1208" s="52" t="str">
        <f t="shared" si="130"/>
        <v>22 years, 5 months</v>
      </c>
    </row>
    <row r="1209" spans="8:15" x14ac:dyDescent="0.25">
      <c r="H1209" s="49">
        <v>1166</v>
      </c>
      <c r="I1209" s="51">
        <f t="shared" si="126"/>
        <v>22</v>
      </c>
      <c r="J1209" s="51" t="str">
        <f t="shared" si="124"/>
        <v xml:space="preserve"> years</v>
      </c>
      <c r="K1209" s="51" t="str">
        <f t="shared" si="125"/>
        <v xml:space="preserve">, </v>
      </c>
      <c r="L1209" s="51">
        <f t="shared" si="127"/>
        <v>6</v>
      </c>
      <c r="M1209" s="51">
        <f t="shared" si="128"/>
        <v>6</v>
      </c>
      <c r="N1209" s="51" t="str">
        <f t="shared" si="129"/>
        <v xml:space="preserve"> months</v>
      </c>
      <c r="O1209" s="52" t="str">
        <f t="shared" si="130"/>
        <v>22 years, 6 months</v>
      </c>
    </row>
    <row r="1210" spans="8:15" x14ac:dyDescent="0.25">
      <c r="H1210" s="49">
        <v>1167</v>
      </c>
      <c r="I1210" s="51">
        <f t="shared" si="126"/>
        <v>22</v>
      </c>
      <c r="J1210" s="51" t="str">
        <f t="shared" si="124"/>
        <v xml:space="preserve"> years</v>
      </c>
      <c r="K1210" s="51" t="str">
        <f t="shared" si="125"/>
        <v xml:space="preserve">, </v>
      </c>
      <c r="L1210" s="51">
        <f t="shared" si="127"/>
        <v>6</v>
      </c>
      <c r="M1210" s="51">
        <f t="shared" si="128"/>
        <v>6</v>
      </c>
      <c r="N1210" s="51" t="str">
        <f t="shared" si="129"/>
        <v xml:space="preserve"> months</v>
      </c>
      <c r="O1210" s="52" t="str">
        <f t="shared" si="130"/>
        <v>22 years, 6 months</v>
      </c>
    </row>
    <row r="1211" spans="8:15" x14ac:dyDescent="0.25">
      <c r="H1211" s="49">
        <v>1168</v>
      </c>
      <c r="I1211" s="51">
        <f t="shared" si="126"/>
        <v>22</v>
      </c>
      <c r="J1211" s="51" t="str">
        <f t="shared" si="124"/>
        <v xml:space="preserve"> years</v>
      </c>
      <c r="K1211" s="51" t="str">
        <f t="shared" si="125"/>
        <v xml:space="preserve">, </v>
      </c>
      <c r="L1211" s="51">
        <f t="shared" si="127"/>
        <v>6</v>
      </c>
      <c r="M1211" s="51">
        <f t="shared" si="128"/>
        <v>6</v>
      </c>
      <c r="N1211" s="51" t="str">
        <f t="shared" si="129"/>
        <v xml:space="preserve"> months</v>
      </c>
      <c r="O1211" s="52" t="str">
        <f t="shared" si="130"/>
        <v>22 years, 6 months</v>
      </c>
    </row>
    <row r="1212" spans="8:15" x14ac:dyDescent="0.25">
      <c r="H1212" s="49">
        <v>1169</v>
      </c>
      <c r="I1212" s="51">
        <f t="shared" si="126"/>
        <v>22</v>
      </c>
      <c r="J1212" s="51" t="str">
        <f t="shared" si="124"/>
        <v xml:space="preserve"> years</v>
      </c>
      <c r="K1212" s="51" t="str">
        <f t="shared" si="125"/>
        <v xml:space="preserve">, </v>
      </c>
      <c r="L1212" s="51">
        <f t="shared" si="127"/>
        <v>6</v>
      </c>
      <c r="M1212" s="51">
        <f t="shared" si="128"/>
        <v>6</v>
      </c>
      <c r="N1212" s="51" t="str">
        <f t="shared" si="129"/>
        <v xml:space="preserve"> months</v>
      </c>
      <c r="O1212" s="52" t="str">
        <f t="shared" si="130"/>
        <v>22 years, 6 months</v>
      </c>
    </row>
    <row r="1213" spans="8:15" x14ac:dyDescent="0.25">
      <c r="H1213" s="49">
        <v>1170</v>
      </c>
      <c r="I1213" s="51">
        <f t="shared" si="126"/>
        <v>22</v>
      </c>
      <c r="J1213" s="51" t="str">
        <f t="shared" si="124"/>
        <v xml:space="preserve"> years</v>
      </c>
      <c r="K1213" s="51" t="str">
        <f t="shared" si="125"/>
        <v xml:space="preserve">, </v>
      </c>
      <c r="L1213" s="51">
        <f t="shared" si="127"/>
        <v>6</v>
      </c>
      <c r="M1213" s="51">
        <f t="shared" si="128"/>
        <v>6</v>
      </c>
      <c r="N1213" s="51" t="str">
        <f t="shared" si="129"/>
        <v xml:space="preserve"> months</v>
      </c>
      <c r="O1213" s="52" t="str">
        <f t="shared" si="130"/>
        <v>22 years, 6 months</v>
      </c>
    </row>
    <row r="1214" spans="8:15" x14ac:dyDescent="0.25">
      <c r="H1214" s="49">
        <v>1171</v>
      </c>
      <c r="I1214" s="51">
        <f t="shared" si="126"/>
        <v>22</v>
      </c>
      <c r="J1214" s="51" t="str">
        <f t="shared" si="124"/>
        <v xml:space="preserve"> years</v>
      </c>
      <c r="K1214" s="51" t="str">
        <f t="shared" si="125"/>
        <v xml:space="preserve">, </v>
      </c>
      <c r="L1214" s="51">
        <f t="shared" si="127"/>
        <v>7</v>
      </c>
      <c r="M1214" s="51">
        <f t="shared" si="128"/>
        <v>7</v>
      </c>
      <c r="N1214" s="51" t="str">
        <f t="shared" si="129"/>
        <v xml:space="preserve"> months</v>
      </c>
      <c r="O1214" s="52" t="str">
        <f t="shared" si="130"/>
        <v>22 years, 7 months</v>
      </c>
    </row>
    <row r="1215" spans="8:15" x14ac:dyDescent="0.25">
      <c r="H1215" s="49">
        <v>1172</v>
      </c>
      <c r="I1215" s="51">
        <f t="shared" si="126"/>
        <v>22</v>
      </c>
      <c r="J1215" s="51" t="str">
        <f t="shared" si="124"/>
        <v xml:space="preserve"> years</v>
      </c>
      <c r="K1215" s="51" t="str">
        <f t="shared" si="125"/>
        <v xml:space="preserve">, </v>
      </c>
      <c r="L1215" s="51">
        <f t="shared" si="127"/>
        <v>7</v>
      </c>
      <c r="M1215" s="51">
        <f t="shared" si="128"/>
        <v>7</v>
      </c>
      <c r="N1215" s="51" t="str">
        <f t="shared" si="129"/>
        <v xml:space="preserve"> months</v>
      </c>
      <c r="O1215" s="52" t="str">
        <f t="shared" si="130"/>
        <v>22 years, 7 months</v>
      </c>
    </row>
    <row r="1216" spans="8:15" x14ac:dyDescent="0.25">
      <c r="H1216" s="49">
        <v>1173</v>
      </c>
      <c r="I1216" s="51">
        <f t="shared" si="126"/>
        <v>22</v>
      </c>
      <c r="J1216" s="51" t="str">
        <f t="shared" si="124"/>
        <v xml:space="preserve"> years</v>
      </c>
      <c r="K1216" s="51" t="str">
        <f t="shared" si="125"/>
        <v xml:space="preserve">, </v>
      </c>
      <c r="L1216" s="51">
        <f t="shared" si="127"/>
        <v>7</v>
      </c>
      <c r="M1216" s="51">
        <f t="shared" si="128"/>
        <v>7</v>
      </c>
      <c r="N1216" s="51" t="str">
        <f t="shared" si="129"/>
        <v xml:space="preserve"> months</v>
      </c>
      <c r="O1216" s="52" t="str">
        <f t="shared" si="130"/>
        <v>22 years, 7 months</v>
      </c>
    </row>
    <row r="1217" spans="8:15" x14ac:dyDescent="0.25">
      <c r="H1217" s="49">
        <v>1174</v>
      </c>
      <c r="I1217" s="51">
        <f t="shared" si="126"/>
        <v>22</v>
      </c>
      <c r="J1217" s="51" t="str">
        <f t="shared" si="124"/>
        <v xml:space="preserve"> years</v>
      </c>
      <c r="K1217" s="51" t="str">
        <f t="shared" si="125"/>
        <v xml:space="preserve">, </v>
      </c>
      <c r="L1217" s="51">
        <f t="shared" si="127"/>
        <v>7</v>
      </c>
      <c r="M1217" s="51">
        <f t="shared" si="128"/>
        <v>7</v>
      </c>
      <c r="N1217" s="51" t="str">
        <f t="shared" si="129"/>
        <v xml:space="preserve"> months</v>
      </c>
      <c r="O1217" s="52" t="str">
        <f t="shared" si="130"/>
        <v>22 years, 7 months</v>
      </c>
    </row>
    <row r="1218" spans="8:15" x14ac:dyDescent="0.25">
      <c r="H1218" s="49">
        <v>1175</v>
      </c>
      <c r="I1218" s="51">
        <f t="shared" si="126"/>
        <v>22</v>
      </c>
      <c r="J1218" s="51" t="str">
        <f t="shared" si="124"/>
        <v xml:space="preserve"> years</v>
      </c>
      <c r="K1218" s="51" t="str">
        <f t="shared" si="125"/>
        <v xml:space="preserve">, </v>
      </c>
      <c r="L1218" s="51">
        <f t="shared" si="127"/>
        <v>8</v>
      </c>
      <c r="M1218" s="51">
        <f t="shared" si="128"/>
        <v>8</v>
      </c>
      <c r="N1218" s="51" t="str">
        <f t="shared" si="129"/>
        <v xml:space="preserve"> months</v>
      </c>
      <c r="O1218" s="52" t="str">
        <f t="shared" si="130"/>
        <v>22 years, 8 months</v>
      </c>
    </row>
    <row r="1219" spans="8:15" x14ac:dyDescent="0.25">
      <c r="H1219" s="49">
        <v>1176</v>
      </c>
      <c r="I1219" s="51">
        <f t="shared" si="126"/>
        <v>22</v>
      </c>
      <c r="J1219" s="51" t="str">
        <f t="shared" si="124"/>
        <v xml:space="preserve"> years</v>
      </c>
      <c r="K1219" s="51" t="str">
        <f t="shared" si="125"/>
        <v xml:space="preserve">, </v>
      </c>
      <c r="L1219" s="51">
        <f t="shared" si="127"/>
        <v>8</v>
      </c>
      <c r="M1219" s="51">
        <f t="shared" si="128"/>
        <v>8</v>
      </c>
      <c r="N1219" s="51" t="str">
        <f t="shared" si="129"/>
        <v xml:space="preserve"> months</v>
      </c>
      <c r="O1219" s="52" t="str">
        <f t="shared" si="130"/>
        <v>22 years, 8 months</v>
      </c>
    </row>
    <row r="1220" spans="8:15" x14ac:dyDescent="0.25">
      <c r="H1220" s="49">
        <v>1177</v>
      </c>
      <c r="I1220" s="51">
        <f t="shared" si="126"/>
        <v>22</v>
      </c>
      <c r="J1220" s="51" t="str">
        <f t="shared" si="124"/>
        <v xml:space="preserve"> years</v>
      </c>
      <c r="K1220" s="51" t="str">
        <f t="shared" si="125"/>
        <v xml:space="preserve">, </v>
      </c>
      <c r="L1220" s="51">
        <f t="shared" si="127"/>
        <v>8</v>
      </c>
      <c r="M1220" s="51">
        <f t="shared" si="128"/>
        <v>8</v>
      </c>
      <c r="N1220" s="51" t="str">
        <f t="shared" si="129"/>
        <v xml:space="preserve"> months</v>
      </c>
      <c r="O1220" s="52" t="str">
        <f t="shared" si="130"/>
        <v>22 years, 8 months</v>
      </c>
    </row>
    <row r="1221" spans="8:15" x14ac:dyDescent="0.25">
      <c r="H1221" s="49">
        <v>1178</v>
      </c>
      <c r="I1221" s="51">
        <f t="shared" si="126"/>
        <v>22</v>
      </c>
      <c r="J1221" s="51" t="str">
        <f t="shared" si="124"/>
        <v xml:space="preserve"> years</v>
      </c>
      <c r="K1221" s="51" t="str">
        <f t="shared" si="125"/>
        <v xml:space="preserve">, </v>
      </c>
      <c r="L1221" s="51">
        <f t="shared" si="127"/>
        <v>8</v>
      </c>
      <c r="M1221" s="51">
        <f t="shared" si="128"/>
        <v>8</v>
      </c>
      <c r="N1221" s="51" t="str">
        <f t="shared" si="129"/>
        <v xml:space="preserve"> months</v>
      </c>
      <c r="O1221" s="52" t="str">
        <f t="shared" si="130"/>
        <v>22 years, 8 months</v>
      </c>
    </row>
    <row r="1222" spans="8:15" x14ac:dyDescent="0.25">
      <c r="H1222" s="49">
        <v>1179</v>
      </c>
      <c r="I1222" s="51">
        <f t="shared" si="126"/>
        <v>22</v>
      </c>
      <c r="J1222" s="51" t="str">
        <f t="shared" si="124"/>
        <v xml:space="preserve"> years</v>
      </c>
      <c r="K1222" s="51" t="str">
        <f t="shared" si="125"/>
        <v xml:space="preserve">, </v>
      </c>
      <c r="L1222" s="51">
        <f t="shared" si="127"/>
        <v>9</v>
      </c>
      <c r="M1222" s="51">
        <f t="shared" si="128"/>
        <v>9</v>
      </c>
      <c r="N1222" s="51" t="str">
        <f t="shared" si="129"/>
        <v xml:space="preserve"> months</v>
      </c>
      <c r="O1222" s="52" t="str">
        <f t="shared" si="130"/>
        <v>22 years, 9 months</v>
      </c>
    </row>
    <row r="1223" spans="8:15" x14ac:dyDescent="0.25">
      <c r="H1223" s="49">
        <v>1180</v>
      </c>
      <c r="I1223" s="51">
        <f t="shared" si="126"/>
        <v>22</v>
      </c>
      <c r="J1223" s="51" t="str">
        <f t="shared" si="124"/>
        <v xml:space="preserve"> years</v>
      </c>
      <c r="K1223" s="51" t="str">
        <f t="shared" si="125"/>
        <v xml:space="preserve">, </v>
      </c>
      <c r="L1223" s="51">
        <f t="shared" si="127"/>
        <v>9</v>
      </c>
      <c r="M1223" s="51">
        <f t="shared" si="128"/>
        <v>9</v>
      </c>
      <c r="N1223" s="51" t="str">
        <f t="shared" si="129"/>
        <v xml:space="preserve"> months</v>
      </c>
      <c r="O1223" s="52" t="str">
        <f t="shared" si="130"/>
        <v>22 years, 9 months</v>
      </c>
    </row>
    <row r="1224" spans="8:15" x14ac:dyDescent="0.25">
      <c r="H1224" s="49">
        <v>1181</v>
      </c>
      <c r="I1224" s="51">
        <f t="shared" si="126"/>
        <v>22</v>
      </c>
      <c r="J1224" s="51" t="str">
        <f t="shared" si="124"/>
        <v xml:space="preserve"> years</v>
      </c>
      <c r="K1224" s="51" t="str">
        <f t="shared" si="125"/>
        <v xml:space="preserve">, </v>
      </c>
      <c r="L1224" s="51">
        <f t="shared" si="127"/>
        <v>9</v>
      </c>
      <c r="M1224" s="51">
        <f t="shared" si="128"/>
        <v>9</v>
      </c>
      <c r="N1224" s="51" t="str">
        <f t="shared" si="129"/>
        <v xml:space="preserve"> months</v>
      </c>
      <c r="O1224" s="52" t="str">
        <f t="shared" si="130"/>
        <v>22 years, 9 months</v>
      </c>
    </row>
    <row r="1225" spans="8:15" x14ac:dyDescent="0.25">
      <c r="H1225" s="49">
        <v>1182</v>
      </c>
      <c r="I1225" s="51">
        <f t="shared" si="126"/>
        <v>22</v>
      </c>
      <c r="J1225" s="51" t="str">
        <f t="shared" si="124"/>
        <v xml:space="preserve"> years</v>
      </c>
      <c r="K1225" s="51" t="str">
        <f t="shared" si="125"/>
        <v xml:space="preserve">, </v>
      </c>
      <c r="L1225" s="51">
        <f t="shared" si="127"/>
        <v>9</v>
      </c>
      <c r="M1225" s="51">
        <f t="shared" si="128"/>
        <v>9</v>
      </c>
      <c r="N1225" s="51" t="str">
        <f t="shared" si="129"/>
        <v xml:space="preserve"> months</v>
      </c>
      <c r="O1225" s="52" t="str">
        <f t="shared" si="130"/>
        <v>22 years, 9 months</v>
      </c>
    </row>
    <row r="1226" spans="8:15" x14ac:dyDescent="0.25">
      <c r="H1226" s="49">
        <v>1183</v>
      </c>
      <c r="I1226" s="51">
        <f t="shared" si="126"/>
        <v>22</v>
      </c>
      <c r="J1226" s="51" t="str">
        <f t="shared" si="124"/>
        <v xml:space="preserve"> years</v>
      </c>
      <c r="K1226" s="51" t="str">
        <f t="shared" si="125"/>
        <v xml:space="preserve">, </v>
      </c>
      <c r="L1226" s="51">
        <f t="shared" si="127"/>
        <v>9</v>
      </c>
      <c r="M1226" s="51">
        <f t="shared" si="128"/>
        <v>9</v>
      </c>
      <c r="N1226" s="51" t="str">
        <f t="shared" si="129"/>
        <v xml:space="preserve"> months</v>
      </c>
      <c r="O1226" s="52" t="str">
        <f t="shared" si="130"/>
        <v>22 years, 9 months</v>
      </c>
    </row>
    <row r="1227" spans="8:15" x14ac:dyDescent="0.25">
      <c r="H1227" s="49">
        <v>1184</v>
      </c>
      <c r="I1227" s="51">
        <f t="shared" si="126"/>
        <v>22</v>
      </c>
      <c r="J1227" s="51" t="str">
        <f t="shared" si="124"/>
        <v xml:space="preserve"> years</v>
      </c>
      <c r="K1227" s="51" t="str">
        <f t="shared" si="125"/>
        <v xml:space="preserve">, </v>
      </c>
      <c r="L1227" s="51">
        <f t="shared" si="127"/>
        <v>10</v>
      </c>
      <c r="M1227" s="51">
        <f t="shared" si="128"/>
        <v>10</v>
      </c>
      <c r="N1227" s="51" t="str">
        <f t="shared" si="129"/>
        <v xml:space="preserve"> months</v>
      </c>
      <c r="O1227" s="52" t="str">
        <f t="shared" si="130"/>
        <v>22 years, 10 months</v>
      </c>
    </row>
    <row r="1228" spans="8:15" x14ac:dyDescent="0.25">
      <c r="H1228" s="49">
        <v>1185</v>
      </c>
      <c r="I1228" s="51">
        <f t="shared" si="126"/>
        <v>22</v>
      </c>
      <c r="J1228" s="51" t="str">
        <f t="shared" si="124"/>
        <v xml:space="preserve"> years</v>
      </c>
      <c r="K1228" s="51" t="str">
        <f t="shared" si="125"/>
        <v xml:space="preserve">, </v>
      </c>
      <c r="L1228" s="51">
        <f t="shared" si="127"/>
        <v>10</v>
      </c>
      <c r="M1228" s="51">
        <f t="shared" si="128"/>
        <v>10</v>
      </c>
      <c r="N1228" s="51" t="str">
        <f t="shared" si="129"/>
        <v xml:space="preserve"> months</v>
      </c>
      <c r="O1228" s="52" t="str">
        <f t="shared" si="130"/>
        <v>22 years, 10 months</v>
      </c>
    </row>
    <row r="1229" spans="8:15" x14ac:dyDescent="0.25">
      <c r="H1229" s="49">
        <v>1186</v>
      </c>
      <c r="I1229" s="51">
        <f t="shared" si="126"/>
        <v>22</v>
      </c>
      <c r="J1229" s="51" t="str">
        <f t="shared" si="124"/>
        <v xml:space="preserve"> years</v>
      </c>
      <c r="K1229" s="51" t="str">
        <f t="shared" si="125"/>
        <v xml:space="preserve">, </v>
      </c>
      <c r="L1229" s="51">
        <f t="shared" si="127"/>
        <v>10</v>
      </c>
      <c r="M1229" s="51">
        <f t="shared" si="128"/>
        <v>10</v>
      </c>
      <c r="N1229" s="51" t="str">
        <f t="shared" si="129"/>
        <v xml:space="preserve"> months</v>
      </c>
      <c r="O1229" s="52" t="str">
        <f t="shared" si="130"/>
        <v>22 years, 10 months</v>
      </c>
    </row>
    <row r="1230" spans="8:15" x14ac:dyDescent="0.25">
      <c r="H1230" s="49">
        <v>1187</v>
      </c>
      <c r="I1230" s="51">
        <f t="shared" si="126"/>
        <v>22</v>
      </c>
      <c r="J1230" s="51" t="str">
        <f t="shared" si="124"/>
        <v xml:space="preserve"> years</v>
      </c>
      <c r="K1230" s="51" t="str">
        <f t="shared" si="125"/>
        <v xml:space="preserve">, </v>
      </c>
      <c r="L1230" s="51">
        <f t="shared" si="127"/>
        <v>10</v>
      </c>
      <c r="M1230" s="51">
        <f t="shared" si="128"/>
        <v>10</v>
      </c>
      <c r="N1230" s="51" t="str">
        <f t="shared" si="129"/>
        <v xml:space="preserve"> months</v>
      </c>
      <c r="O1230" s="52" t="str">
        <f t="shared" si="130"/>
        <v>22 years, 10 months</v>
      </c>
    </row>
    <row r="1231" spans="8:15" x14ac:dyDescent="0.25">
      <c r="H1231" s="49">
        <v>1188</v>
      </c>
      <c r="I1231" s="51">
        <f t="shared" si="126"/>
        <v>22</v>
      </c>
      <c r="J1231" s="51" t="str">
        <f t="shared" si="124"/>
        <v xml:space="preserve"> years</v>
      </c>
      <c r="K1231" s="51" t="str">
        <f t="shared" si="125"/>
        <v xml:space="preserve">, </v>
      </c>
      <c r="L1231" s="51">
        <f t="shared" si="127"/>
        <v>11</v>
      </c>
      <c r="M1231" s="51">
        <f t="shared" si="128"/>
        <v>11</v>
      </c>
      <c r="N1231" s="51" t="str">
        <f t="shared" si="129"/>
        <v xml:space="preserve"> months</v>
      </c>
      <c r="O1231" s="52" t="str">
        <f t="shared" si="130"/>
        <v>22 years, 11 months</v>
      </c>
    </row>
    <row r="1232" spans="8:15" x14ac:dyDescent="0.25">
      <c r="H1232" s="49">
        <v>1189</v>
      </c>
      <c r="I1232" s="51">
        <f t="shared" si="126"/>
        <v>22</v>
      </c>
      <c r="J1232" s="51" t="str">
        <f t="shared" si="124"/>
        <v xml:space="preserve"> years</v>
      </c>
      <c r="K1232" s="51" t="str">
        <f t="shared" si="125"/>
        <v xml:space="preserve">, </v>
      </c>
      <c r="L1232" s="51">
        <f t="shared" si="127"/>
        <v>11</v>
      </c>
      <c r="M1232" s="51">
        <f t="shared" si="128"/>
        <v>11</v>
      </c>
      <c r="N1232" s="51" t="str">
        <f t="shared" si="129"/>
        <v xml:space="preserve"> months</v>
      </c>
      <c r="O1232" s="52" t="str">
        <f t="shared" si="130"/>
        <v>22 years, 11 months</v>
      </c>
    </row>
    <row r="1233" spans="8:15" x14ac:dyDescent="0.25">
      <c r="H1233" s="49">
        <v>1190</v>
      </c>
      <c r="I1233" s="51">
        <f t="shared" si="126"/>
        <v>22</v>
      </c>
      <c r="J1233" s="51" t="str">
        <f t="shared" si="124"/>
        <v xml:space="preserve"> years</v>
      </c>
      <c r="K1233" s="51" t="str">
        <f t="shared" si="125"/>
        <v xml:space="preserve">, </v>
      </c>
      <c r="L1233" s="51">
        <f t="shared" si="127"/>
        <v>11</v>
      </c>
      <c r="M1233" s="51">
        <f t="shared" si="128"/>
        <v>11</v>
      </c>
      <c r="N1233" s="51" t="str">
        <f t="shared" si="129"/>
        <v xml:space="preserve"> months</v>
      </c>
      <c r="O1233" s="52" t="str">
        <f t="shared" si="130"/>
        <v>22 years, 11 months</v>
      </c>
    </row>
    <row r="1234" spans="8:15" x14ac:dyDescent="0.25">
      <c r="H1234" s="49">
        <v>1191</v>
      </c>
      <c r="I1234" s="51">
        <f t="shared" si="126"/>
        <v>22</v>
      </c>
      <c r="J1234" s="51" t="str">
        <f t="shared" si="124"/>
        <v xml:space="preserve"> years</v>
      </c>
      <c r="K1234" s="51" t="str">
        <f t="shared" si="125"/>
        <v xml:space="preserve">, </v>
      </c>
      <c r="L1234" s="51">
        <f t="shared" si="127"/>
        <v>11</v>
      </c>
      <c r="M1234" s="51">
        <f t="shared" si="128"/>
        <v>11</v>
      </c>
      <c r="N1234" s="51" t="str">
        <f t="shared" si="129"/>
        <v xml:space="preserve"> months</v>
      </c>
      <c r="O1234" s="52" t="str">
        <f t="shared" si="130"/>
        <v>22 years, 11 months</v>
      </c>
    </row>
    <row r="1235" spans="8:15" x14ac:dyDescent="0.25">
      <c r="H1235" s="49">
        <v>1192</v>
      </c>
      <c r="I1235" s="51">
        <f t="shared" si="126"/>
        <v>23</v>
      </c>
      <c r="J1235" s="51" t="str">
        <f t="shared" si="124"/>
        <v xml:space="preserve"> years</v>
      </c>
      <c r="K1235" s="51" t="str">
        <f t="shared" si="125"/>
        <v/>
      </c>
      <c r="L1235" s="51">
        <f t="shared" si="127"/>
        <v>12</v>
      </c>
      <c r="M1235" s="51" t="str">
        <f t="shared" si="128"/>
        <v/>
      </c>
      <c r="N1235" s="51" t="str">
        <f t="shared" si="129"/>
        <v/>
      </c>
      <c r="O1235" s="52" t="str">
        <f t="shared" si="130"/>
        <v>23 years</v>
      </c>
    </row>
    <row r="1236" spans="8:15" x14ac:dyDescent="0.25">
      <c r="H1236" s="49">
        <v>1193</v>
      </c>
      <c r="I1236" s="51">
        <f t="shared" si="126"/>
        <v>23</v>
      </c>
      <c r="J1236" s="51" t="str">
        <f t="shared" si="124"/>
        <v xml:space="preserve"> years</v>
      </c>
      <c r="K1236" s="51" t="str">
        <f t="shared" si="125"/>
        <v/>
      </c>
      <c r="L1236" s="51">
        <f t="shared" si="127"/>
        <v>12</v>
      </c>
      <c r="M1236" s="51" t="str">
        <f t="shared" si="128"/>
        <v/>
      </c>
      <c r="N1236" s="51" t="str">
        <f t="shared" si="129"/>
        <v/>
      </c>
      <c r="O1236" s="52" t="str">
        <f t="shared" si="130"/>
        <v>23 years</v>
      </c>
    </row>
    <row r="1237" spans="8:15" x14ac:dyDescent="0.25">
      <c r="H1237" s="49">
        <v>1194</v>
      </c>
      <c r="I1237" s="51">
        <f t="shared" si="126"/>
        <v>23</v>
      </c>
      <c r="J1237" s="51" t="str">
        <f t="shared" si="124"/>
        <v xml:space="preserve"> years</v>
      </c>
      <c r="K1237" s="51" t="str">
        <f t="shared" si="125"/>
        <v/>
      </c>
      <c r="L1237" s="51">
        <f t="shared" si="127"/>
        <v>12</v>
      </c>
      <c r="M1237" s="51" t="str">
        <f t="shared" si="128"/>
        <v/>
      </c>
      <c r="N1237" s="51" t="str">
        <f t="shared" si="129"/>
        <v/>
      </c>
      <c r="O1237" s="52" t="str">
        <f t="shared" si="130"/>
        <v>23 years</v>
      </c>
    </row>
    <row r="1238" spans="8:15" x14ac:dyDescent="0.25">
      <c r="H1238" s="49">
        <v>1195</v>
      </c>
      <c r="I1238" s="51">
        <f t="shared" si="126"/>
        <v>23</v>
      </c>
      <c r="J1238" s="51" t="str">
        <f t="shared" si="124"/>
        <v xml:space="preserve"> years</v>
      </c>
      <c r="K1238" s="51" t="str">
        <f t="shared" si="125"/>
        <v/>
      </c>
      <c r="L1238" s="51">
        <f t="shared" si="127"/>
        <v>12</v>
      </c>
      <c r="M1238" s="51" t="str">
        <f t="shared" si="128"/>
        <v/>
      </c>
      <c r="N1238" s="51" t="str">
        <f t="shared" si="129"/>
        <v/>
      </c>
      <c r="O1238" s="52" t="str">
        <f t="shared" si="130"/>
        <v>23 years</v>
      </c>
    </row>
    <row r="1239" spans="8:15" x14ac:dyDescent="0.25">
      <c r="H1239" s="49">
        <v>1196</v>
      </c>
      <c r="I1239" s="51">
        <f t="shared" si="126"/>
        <v>23</v>
      </c>
      <c r="J1239" s="51" t="str">
        <f t="shared" si="124"/>
        <v xml:space="preserve"> years</v>
      </c>
      <c r="K1239" s="51" t="str">
        <f t="shared" si="125"/>
        <v/>
      </c>
      <c r="L1239" s="51">
        <f t="shared" si="127"/>
        <v>0</v>
      </c>
      <c r="M1239" s="51" t="str">
        <f t="shared" si="128"/>
        <v/>
      </c>
      <c r="N1239" s="51" t="str">
        <f t="shared" si="129"/>
        <v/>
      </c>
      <c r="O1239" s="52" t="str">
        <f t="shared" si="130"/>
        <v>23 years</v>
      </c>
    </row>
    <row r="1240" spans="8:15" x14ac:dyDescent="0.25">
      <c r="H1240" s="49">
        <v>1197</v>
      </c>
      <c r="I1240" s="51">
        <f t="shared" si="126"/>
        <v>23</v>
      </c>
      <c r="J1240" s="51" t="str">
        <f t="shared" si="124"/>
        <v xml:space="preserve"> years</v>
      </c>
      <c r="K1240" s="51" t="str">
        <f t="shared" si="125"/>
        <v xml:space="preserve">, </v>
      </c>
      <c r="L1240" s="51">
        <f t="shared" si="127"/>
        <v>1</v>
      </c>
      <c r="M1240" s="51">
        <f t="shared" si="128"/>
        <v>1</v>
      </c>
      <c r="N1240" s="51" t="str">
        <f t="shared" si="129"/>
        <v xml:space="preserve"> month</v>
      </c>
      <c r="O1240" s="52" t="str">
        <f t="shared" si="130"/>
        <v>23 years, 1 month</v>
      </c>
    </row>
    <row r="1241" spans="8:15" x14ac:dyDescent="0.25">
      <c r="H1241" s="49">
        <v>1198</v>
      </c>
      <c r="I1241" s="51">
        <f t="shared" si="126"/>
        <v>23</v>
      </c>
      <c r="J1241" s="51" t="str">
        <f t="shared" si="124"/>
        <v xml:space="preserve"> years</v>
      </c>
      <c r="K1241" s="51" t="str">
        <f t="shared" si="125"/>
        <v xml:space="preserve">, </v>
      </c>
      <c r="L1241" s="51">
        <f t="shared" si="127"/>
        <v>1</v>
      </c>
      <c r="M1241" s="51">
        <f t="shared" si="128"/>
        <v>1</v>
      </c>
      <c r="N1241" s="51" t="str">
        <f t="shared" si="129"/>
        <v xml:space="preserve"> month</v>
      </c>
      <c r="O1241" s="52" t="str">
        <f t="shared" si="130"/>
        <v>23 years, 1 month</v>
      </c>
    </row>
    <row r="1242" spans="8:15" x14ac:dyDescent="0.25">
      <c r="H1242" s="49">
        <v>1199</v>
      </c>
      <c r="I1242" s="51">
        <f t="shared" si="126"/>
        <v>23</v>
      </c>
      <c r="J1242" s="51" t="str">
        <f t="shared" si="124"/>
        <v xml:space="preserve"> years</v>
      </c>
      <c r="K1242" s="51" t="str">
        <f t="shared" si="125"/>
        <v xml:space="preserve">, </v>
      </c>
      <c r="L1242" s="51">
        <f t="shared" si="127"/>
        <v>1</v>
      </c>
      <c r="M1242" s="51">
        <f t="shared" si="128"/>
        <v>1</v>
      </c>
      <c r="N1242" s="51" t="str">
        <f t="shared" si="129"/>
        <v xml:space="preserve"> month</v>
      </c>
      <c r="O1242" s="52" t="str">
        <f t="shared" si="130"/>
        <v>23 years, 1 month</v>
      </c>
    </row>
    <row r="1243" spans="8:15" x14ac:dyDescent="0.25">
      <c r="H1243" s="49">
        <v>1200</v>
      </c>
      <c r="I1243" s="51">
        <f t="shared" si="126"/>
        <v>23</v>
      </c>
      <c r="J1243" s="51" t="str">
        <f t="shared" si="124"/>
        <v xml:space="preserve"> years</v>
      </c>
      <c r="K1243" s="51" t="str">
        <f t="shared" si="125"/>
        <v xml:space="preserve">, </v>
      </c>
      <c r="L1243" s="51">
        <f t="shared" si="127"/>
        <v>1</v>
      </c>
      <c r="M1243" s="51">
        <f t="shared" si="128"/>
        <v>1</v>
      </c>
      <c r="N1243" s="51" t="str">
        <f t="shared" si="129"/>
        <v xml:space="preserve"> month</v>
      </c>
      <c r="O1243" s="52" t="str">
        <f t="shared" si="130"/>
        <v>23 years, 1 month</v>
      </c>
    </row>
    <row r="1244" spans="8:15" x14ac:dyDescent="0.25">
      <c r="H1244" s="49">
        <v>1201</v>
      </c>
      <c r="I1244" s="51">
        <f t="shared" si="126"/>
        <v>23</v>
      </c>
      <c r="J1244" s="51" t="str">
        <f t="shared" ref="J1244:J1307" si="131">IF(I1244=1," year"," years")</f>
        <v xml:space="preserve"> years</v>
      </c>
      <c r="K1244" s="51" t="str">
        <f t="shared" ref="K1244:K1307" si="132">IF(OR(L1244=12,L1244=0),"",", ")</f>
        <v xml:space="preserve">, </v>
      </c>
      <c r="L1244" s="51">
        <f t="shared" si="127"/>
        <v>2</v>
      </c>
      <c r="M1244" s="51">
        <f t="shared" si="128"/>
        <v>2</v>
      </c>
      <c r="N1244" s="51" t="str">
        <f t="shared" si="129"/>
        <v xml:space="preserve"> months</v>
      </c>
      <c r="O1244" s="52" t="str">
        <f t="shared" si="130"/>
        <v>23 years, 2 months</v>
      </c>
    </row>
    <row r="1245" spans="8:15" x14ac:dyDescent="0.25">
      <c r="H1245" s="49">
        <v>1202</v>
      </c>
      <c r="I1245" s="51">
        <f t="shared" si="126"/>
        <v>23</v>
      </c>
      <c r="J1245" s="51" t="str">
        <f t="shared" si="131"/>
        <v xml:space="preserve"> years</v>
      </c>
      <c r="K1245" s="51" t="str">
        <f t="shared" si="132"/>
        <v xml:space="preserve">, </v>
      </c>
      <c r="L1245" s="51">
        <f t="shared" si="127"/>
        <v>2</v>
      </c>
      <c r="M1245" s="51">
        <f t="shared" si="128"/>
        <v>2</v>
      </c>
      <c r="N1245" s="51" t="str">
        <f t="shared" si="129"/>
        <v xml:space="preserve"> months</v>
      </c>
      <c r="O1245" s="52" t="str">
        <f t="shared" si="130"/>
        <v>23 years, 2 months</v>
      </c>
    </row>
    <row r="1246" spans="8:15" x14ac:dyDescent="0.25">
      <c r="H1246" s="49">
        <v>1203</v>
      </c>
      <c r="I1246" s="51">
        <f t="shared" si="126"/>
        <v>23</v>
      </c>
      <c r="J1246" s="51" t="str">
        <f t="shared" si="131"/>
        <v xml:space="preserve"> years</v>
      </c>
      <c r="K1246" s="51" t="str">
        <f t="shared" si="132"/>
        <v xml:space="preserve">, </v>
      </c>
      <c r="L1246" s="51">
        <f t="shared" si="127"/>
        <v>2</v>
      </c>
      <c r="M1246" s="51">
        <f t="shared" si="128"/>
        <v>2</v>
      </c>
      <c r="N1246" s="51" t="str">
        <f t="shared" si="129"/>
        <v xml:space="preserve"> months</v>
      </c>
      <c r="O1246" s="52" t="str">
        <f t="shared" si="130"/>
        <v>23 years, 2 months</v>
      </c>
    </row>
    <row r="1247" spans="8:15" x14ac:dyDescent="0.25">
      <c r="H1247" s="49">
        <v>1204</v>
      </c>
      <c r="I1247" s="51">
        <f t="shared" si="126"/>
        <v>23</v>
      </c>
      <c r="J1247" s="51" t="str">
        <f t="shared" si="131"/>
        <v xml:space="preserve"> years</v>
      </c>
      <c r="K1247" s="51" t="str">
        <f t="shared" si="132"/>
        <v xml:space="preserve">, </v>
      </c>
      <c r="L1247" s="51">
        <f t="shared" si="127"/>
        <v>2</v>
      </c>
      <c r="M1247" s="51">
        <f t="shared" si="128"/>
        <v>2</v>
      </c>
      <c r="N1247" s="51" t="str">
        <f t="shared" si="129"/>
        <v xml:space="preserve"> months</v>
      </c>
      <c r="O1247" s="52" t="str">
        <f t="shared" si="130"/>
        <v>23 years, 2 months</v>
      </c>
    </row>
    <row r="1248" spans="8:15" x14ac:dyDescent="0.25">
      <c r="H1248" s="49">
        <v>1205</v>
      </c>
      <c r="I1248" s="51">
        <f t="shared" ref="I1248:I1311" si="133">IF(INT(H1248/52)=0,"",INT(H1248/52))+IF(L1248=12,1,0)</f>
        <v>23</v>
      </c>
      <c r="J1248" s="51" t="str">
        <f t="shared" si="131"/>
        <v xml:space="preserve"> years</v>
      </c>
      <c r="K1248" s="51" t="str">
        <f t="shared" si="132"/>
        <v xml:space="preserve">, </v>
      </c>
      <c r="L1248" s="51">
        <f t="shared" si="127"/>
        <v>3</v>
      </c>
      <c r="M1248" s="51">
        <f t="shared" si="128"/>
        <v>3</v>
      </c>
      <c r="N1248" s="51" t="str">
        <f t="shared" si="129"/>
        <v xml:space="preserve"> months</v>
      </c>
      <c r="O1248" s="52" t="str">
        <f t="shared" si="130"/>
        <v>23 years, 3 months</v>
      </c>
    </row>
    <row r="1249" spans="8:15" x14ac:dyDescent="0.25">
      <c r="H1249" s="49">
        <v>1206</v>
      </c>
      <c r="I1249" s="51">
        <f t="shared" si="133"/>
        <v>23</v>
      </c>
      <c r="J1249" s="51" t="str">
        <f t="shared" si="131"/>
        <v xml:space="preserve"> years</v>
      </c>
      <c r="K1249" s="51" t="str">
        <f t="shared" si="132"/>
        <v xml:space="preserve">, </v>
      </c>
      <c r="L1249" s="51">
        <f t="shared" si="127"/>
        <v>3</v>
      </c>
      <c r="M1249" s="51">
        <f t="shared" si="128"/>
        <v>3</v>
      </c>
      <c r="N1249" s="51" t="str">
        <f t="shared" si="129"/>
        <v xml:space="preserve"> months</v>
      </c>
      <c r="O1249" s="52" t="str">
        <f t="shared" si="130"/>
        <v>23 years, 3 months</v>
      </c>
    </row>
    <row r="1250" spans="8:15" x14ac:dyDescent="0.25">
      <c r="H1250" s="49">
        <v>1207</v>
      </c>
      <c r="I1250" s="51">
        <f t="shared" si="133"/>
        <v>23</v>
      </c>
      <c r="J1250" s="51" t="str">
        <f t="shared" si="131"/>
        <v xml:space="preserve"> years</v>
      </c>
      <c r="K1250" s="51" t="str">
        <f t="shared" si="132"/>
        <v xml:space="preserve">, </v>
      </c>
      <c r="L1250" s="51">
        <f t="shared" si="127"/>
        <v>3</v>
      </c>
      <c r="M1250" s="51">
        <f t="shared" si="128"/>
        <v>3</v>
      </c>
      <c r="N1250" s="51" t="str">
        <f t="shared" si="129"/>
        <v xml:space="preserve"> months</v>
      </c>
      <c r="O1250" s="52" t="str">
        <f t="shared" si="130"/>
        <v>23 years, 3 months</v>
      </c>
    </row>
    <row r="1251" spans="8:15" x14ac:dyDescent="0.25">
      <c r="H1251" s="49">
        <v>1208</v>
      </c>
      <c r="I1251" s="51">
        <f t="shared" si="133"/>
        <v>23</v>
      </c>
      <c r="J1251" s="51" t="str">
        <f t="shared" si="131"/>
        <v xml:space="preserve"> years</v>
      </c>
      <c r="K1251" s="51" t="str">
        <f t="shared" si="132"/>
        <v xml:space="preserve">, </v>
      </c>
      <c r="L1251" s="51">
        <f t="shared" si="127"/>
        <v>3</v>
      </c>
      <c r="M1251" s="51">
        <f t="shared" si="128"/>
        <v>3</v>
      </c>
      <c r="N1251" s="51" t="str">
        <f t="shared" si="129"/>
        <v xml:space="preserve"> months</v>
      </c>
      <c r="O1251" s="52" t="str">
        <f t="shared" si="130"/>
        <v>23 years, 3 months</v>
      </c>
    </row>
    <row r="1252" spans="8:15" x14ac:dyDescent="0.25">
      <c r="H1252" s="49">
        <v>1209</v>
      </c>
      <c r="I1252" s="51">
        <f t="shared" si="133"/>
        <v>23</v>
      </c>
      <c r="J1252" s="51" t="str">
        <f t="shared" si="131"/>
        <v xml:space="preserve"> years</v>
      </c>
      <c r="K1252" s="51" t="str">
        <f t="shared" si="132"/>
        <v xml:space="preserve">, </v>
      </c>
      <c r="L1252" s="51">
        <f t="shared" si="127"/>
        <v>3</v>
      </c>
      <c r="M1252" s="51">
        <f t="shared" si="128"/>
        <v>3</v>
      </c>
      <c r="N1252" s="51" t="str">
        <f t="shared" si="129"/>
        <v xml:space="preserve"> months</v>
      </c>
      <c r="O1252" s="52" t="str">
        <f t="shared" si="130"/>
        <v>23 years, 3 months</v>
      </c>
    </row>
    <row r="1253" spans="8:15" x14ac:dyDescent="0.25">
      <c r="H1253" s="49">
        <v>1210</v>
      </c>
      <c r="I1253" s="51">
        <f t="shared" si="133"/>
        <v>23</v>
      </c>
      <c r="J1253" s="51" t="str">
        <f t="shared" si="131"/>
        <v xml:space="preserve"> years</v>
      </c>
      <c r="K1253" s="51" t="str">
        <f t="shared" si="132"/>
        <v xml:space="preserve">, </v>
      </c>
      <c r="L1253" s="51">
        <f t="shared" si="127"/>
        <v>4</v>
      </c>
      <c r="M1253" s="51">
        <f t="shared" si="128"/>
        <v>4</v>
      </c>
      <c r="N1253" s="51" t="str">
        <f t="shared" si="129"/>
        <v xml:space="preserve"> months</v>
      </c>
      <c r="O1253" s="52" t="str">
        <f t="shared" si="130"/>
        <v>23 years, 4 months</v>
      </c>
    </row>
    <row r="1254" spans="8:15" x14ac:dyDescent="0.25">
      <c r="H1254" s="49">
        <v>1211</v>
      </c>
      <c r="I1254" s="51">
        <f t="shared" si="133"/>
        <v>23</v>
      </c>
      <c r="J1254" s="51" t="str">
        <f t="shared" si="131"/>
        <v xml:space="preserve"> years</v>
      </c>
      <c r="K1254" s="51" t="str">
        <f t="shared" si="132"/>
        <v xml:space="preserve">, </v>
      </c>
      <c r="L1254" s="51">
        <f t="shared" si="127"/>
        <v>4</v>
      </c>
      <c r="M1254" s="51">
        <f t="shared" si="128"/>
        <v>4</v>
      </c>
      <c r="N1254" s="51" t="str">
        <f t="shared" si="129"/>
        <v xml:space="preserve"> months</v>
      </c>
      <c r="O1254" s="52" t="str">
        <f t="shared" si="130"/>
        <v>23 years, 4 months</v>
      </c>
    </row>
    <row r="1255" spans="8:15" x14ac:dyDescent="0.25">
      <c r="H1255" s="49">
        <v>1212</v>
      </c>
      <c r="I1255" s="51">
        <f t="shared" si="133"/>
        <v>23</v>
      </c>
      <c r="J1255" s="51" t="str">
        <f t="shared" si="131"/>
        <v xml:space="preserve"> years</v>
      </c>
      <c r="K1255" s="51" t="str">
        <f t="shared" si="132"/>
        <v xml:space="preserve">, </v>
      </c>
      <c r="L1255" s="51">
        <f t="shared" si="127"/>
        <v>4</v>
      </c>
      <c r="M1255" s="51">
        <f t="shared" si="128"/>
        <v>4</v>
      </c>
      <c r="N1255" s="51" t="str">
        <f t="shared" si="129"/>
        <v xml:space="preserve"> months</v>
      </c>
      <c r="O1255" s="52" t="str">
        <f t="shared" si="130"/>
        <v>23 years, 4 months</v>
      </c>
    </row>
    <row r="1256" spans="8:15" x14ac:dyDescent="0.25">
      <c r="H1256" s="49">
        <v>1213</v>
      </c>
      <c r="I1256" s="51">
        <f t="shared" si="133"/>
        <v>23</v>
      </c>
      <c r="J1256" s="51" t="str">
        <f t="shared" si="131"/>
        <v xml:space="preserve"> years</v>
      </c>
      <c r="K1256" s="51" t="str">
        <f t="shared" si="132"/>
        <v xml:space="preserve">, </v>
      </c>
      <c r="L1256" s="51">
        <f t="shared" si="127"/>
        <v>4</v>
      </c>
      <c r="M1256" s="51">
        <f t="shared" si="128"/>
        <v>4</v>
      </c>
      <c r="N1256" s="51" t="str">
        <f t="shared" si="129"/>
        <v xml:space="preserve"> months</v>
      </c>
      <c r="O1256" s="52" t="str">
        <f t="shared" si="130"/>
        <v>23 years, 4 months</v>
      </c>
    </row>
    <row r="1257" spans="8:15" x14ac:dyDescent="0.25">
      <c r="H1257" s="49">
        <v>1214</v>
      </c>
      <c r="I1257" s="51">
        <f t="shared" si="133"/>
        <v>23</v>
      </c>
      <c r="J1257" s="51" t="str">
        <f t="shared" si="131"/>
        <v xml:space="preserve"> years</v>
      </c>
      <c r="K1257" s="51" t="str">
        <f t="shared" si="132"/>
        <v xml:space="preserve">, </v>
      </c>
      <c r="L1257" s="51">
        <f t="shared" si="127"/>
        <v>5</v>
      </c>
      <c r="M1257" s="51">
        <f t="shared" si="128"/>
        <v>5</v>
      </c>
      <c r="N1257" s="51" t="str">
        <f t="shared" si="129"/>
        <v xml:space="preserve"> months</v>
      </c>
      <c r="O1257" s="52" t="str">
        <f t="shared" si="130"/>
        <v>23 years, 5 months</v>
      </c>
    </row>
    <row r="1258" spans="8:15" x14ac:dyDescent="0.25">
      <c r="H1258" s="49">
        <v>1215</v>
      </c>
      <c r="I1258" s="51">
        <f t="shared" si="133"/>
        <v>23</v>
      </c>
      <c r="J1258" s="51" t="str">
        <f t="shared" si="131"/>
        <v xml:space="preserve"> years</v>
      </c>
      <c r="K1258" s="51" t="str">
        <f t="shared" si="132"/>
        <v xml:space="preserve">, </v>
      </c>
      <c r="L1258" s="51">
        <f t="shared" si="127"/>
        <v>5</v>
      </c>
      <c r="M1258" s="51">
        <f t="shared" si="128"/>
        <v>5</v>
      </c>
      <c r="N1258" s="51" t="str">
        <f t="shared" si="129"/>
        <v xml:space="preserve"> months</v>
      </c>
      <c r="O1258" s="52" t="str">
        <f t="shared" si="130"/>
        <v>23 years, 5 months</v>
      </c>
    </row>
    <row r="1259" spans="8:15" x14ac:dyDescent="0.25">
      <c r="H1259" s="49">
        <v>1216</v>
      </c>
      <c r="I1259" s="51">
        <f t="shared" si="133"/>
        <v>23</v>
      </c>
      <c r="J1259" s="51" t="str">
        <f t="shared" si="131"/>
        <v xml:space="preserve"> years</v>
      </c>
      <c r="K1259" s="51" t="str">
        <f t="shared" si="132"/>
        <v xml:space="preserve">, </v>
      </c>
      <c r="L1259" s="51">
        <f t="shared" si="127"/>
        <v>5</v>
      </c>
      <c r="M1259" s="51">
        <f t="shared" si="128"/>
        <v>5</v>
      </c>
      <c r="N1259" s="51" t="str">
        <f t="shared" si="129"/>
        <v xml:space="preserve"> months</v>
      </c>
      <c r="O1259" s="52" t="str">
        <f t="shared" si="130"/>
        <v>23 years, 5 months</v>
      </c>
    </row>
    <row r="1260" spans="8:15" x14ac:dyDescent="0.25">
      <c r="H1260" s="49">
        <v>1217</v>
      </c>
      <c r="I1260" s="51">
        <f t="shared" si="133"/>
        <v>23</v>
      </c>
      <c r="J1260" s="51" t="str">
        <f t="shared" si="131"/>
        <v xml:space="preserve"> years</v>
      </c>
      <c r="K1260" s="51" t="str">
        <f t="shared" si="132"/>
        <v xml:space="preserve">, </v>
      </c>
      <c r="L1260" s="51">
        <f t="shared" si="127"/>
        <v>5</v>
      </c>
      <c r="M1260" s="51">
        <f t="shared" si="128"/>
        <v>5</v>
      </c>
      <c r="N1260" s="51" t="str">
        <f t="shared" si="129"/>
        <v xml:space="preserve"> months</v>
      </c>
      <c r="O1260" s="52" t="str">
        <f t="shared" si="130"/>
        <v>23 years, 5 months</v>
      </c>
    </row>
    <row r="1261" spans="8:15" x14ac:dyDescent="0.25">
      <c r="H1261" s="49">
        <v>1218</v>
      </c>
      <c r="I1261" s="51">
        <f t="shared" si="133"/>
        <v>23</v>
      </c>
      <c r="J1261" s="51" t="str">
        <f t="shared" si="131"/>
        <v xml:space="preserve"> years</v>
      </c>
      <c r="K1261" s="51" t="str">
        <f t="shared" si="132"/>
        <v xml:space="preserve">, </v>
      </c>
      <c r="L1261" s="51">
        <f t="shared" ref="L1261:L1324" si="134">IF((H1261/52*12-INT(H1261/52*12))=0,(H1261/52-INT(H1261/52))*12,INT((H1261/52-INT(H1261/52))*12)+1)</f>
        <v>6</v>
      </c>
      <c r="M1261" s="51">
        <f t="shared" ref="M1261:M1324" si="135">IF(OR(L1261=0,L1261=12),"",L1261)</f>
        <v>6</v>
      </c>
      <c r="N1261" s="51" t="str">
        <f t="shared" ref="N1261:N1324" si="136">IF(L1261=1," month",IF(OR(L1261=0,L1261=12),""," months"))</f>
        <v xml:space="preserve"> months</v>
      </c>
      <c r="O1261" s="52" t="str">
        <f t="shared" ref="O1261:O1324" si="137">CONCATENATE(I1261&amp;J1261&amp;K1261&amp;M1261&amp;N1261)</f>
        <v>23 years, 6 months</v>
      </c>
    </row>
    <row r="1262" spans="8:15" x14ac:dyDescent="0.25">
      <c r="H1262" s="49">
        <v>1219</v>
      </c>
      <c r="I1262" s="51">
        <f t="shared" si="133"/>
        <v>23</v>
      </c>
      <c r="J1262" s="51" t="str">
        <f t="shared" si="131"/>
        <v xml:space="preserve"> years</v>
      </c>
      <c r="K1262" s="51" t="str">
        <f t="shared" si="132"/>
        <v xml:space="preserve">, </v>
      </c>
      <c r="L1262" s="51">
        <f t="shared" si="134"/>
        <v>6</v>
      </c>
      <c r="M1262" s="51">
        <f t="shared" si="135"/>
        <v>6</v>
      </c>
      <c r="N1262" s="51" t="str">
        <f t="shared" si="136"/>
        <v xml:space="preserve"> months</v>
      </c>
      <c r="O1262" s="52" t="str">
        <f t="shared" si="137"/>
        <v>23 years, 6 months</v>
      </c>
    </row>
    <row r="1263" spans="8:15" x14ac:dyDescent="0.25">
      <c r="H1263" s="49">
        <v>1220</v>
      </c>
      <c r="I1263" s="51">
        <f t="shared" si="133"/>
        <v>23</v>
      </c>
      <c r="J1263" s="51" t="str">
        <f t="shared" si="131"/>
        <v xml:space="preserve"> years</v>
      </c>
      <c r="K1263" s="51" t="str">
        <f t="shared" si="132"/>
        <v xml:space="preserve">, </v>
      </c>
      <c r="L1263" s="51">
        <f t="shared" si="134"/>
        <v>6</v>
      </c>
      <c r="M1263" s="51">
        <f t="shared" si="135"/>
        <v>6</v>
      </c>
      <c r="N1263" s="51" t="str">
        <f t="shared" si="136"/>
        <v xml:space="preserve"> months</v>
      </c>
      <c r="O1263" s="52" t="str">
        <f t="shared" si="137"/>
        <v>23 years, 6 months</v>
      </c>
    </row>
    <row r="1264" spans="8:15" x14ac:dyDescent="0.25">
      <c r="H1264" s="49">
        <v>1221</v>
      </c>
      <c r="I1264" s="51">
        <f t="shared" si="133"/>
        <v>23</v>
      </c>
      <c r="J1264" s="51" t="str">
        <f t="shared" si="131"/>
        <v xml:space="preserve"> years</v>
      </c>
      <c r="K1264" s="51" t="str">
        <f t="shared" si="132"/>
        <v xml:space="preserve">, </v>
      </c>
      <c r="L1264" s="51">
        <f t="shared" si="134"/>
        <v>6</v>
      </c>
      <c r="M1264" s="51">
        <f t="shared" si="135"/>
        <v>6</v>
      </c>
      <c r="N1264" s="51" t="str">
        <f t="shared" si="136"/>
        <v xml:space="preserve"> months</v>
      </c>
      <c r="O1264" s="52" t="str">
        <f t="shared" si="137"/>
        <v>23 years, 6 months</v>
      </c>
    </row>
    <row r="1265" spans="8:15" x14ac:dyDescent="0.25">
      <c r="H1265" s="49">
        <v>1222</v>
      </c>
      <c r="I1265" s="51">
        <f t="shared" si="133"/>
        <v>23</v>
      </c>
      <c r="J1265" s="51" t="str">
        <f t="shared" si="131"/>
        <v xml:space="preserve"> years</v>
      </c>
      <c r="K1265" s="51" t="str">
        <f t="shared" si="132"/>
        <v xml:space="preserve">, </v>
      </c>
      <c r="L1265" s="51">
        <f t="shared" si="134"/>
        <v>6</v>
      </c>
      <c r="M1265" s="51">
        <f t="shared" si="135"/>
        <v>6</v>
      </c>
      <c r="N1265" s="51" t="str">
        <f t="shared" si="136"/>
        <v xml:space="preserve"> months</v>
      </c>
      <c r="O1265" s="52" t="str">
        <f t="shared" si="137"/>
        <v>23 years, 6 months</v>
      </c>
    </row>
    <row r="1266" spans="8:15" x14ac:dyDescent="0.25">
      <c r="H1266" s="49">
        <v>1223</v>
      </c>
      <c r="I1266" s="51">
        <f t="shared" si="133"/>
        <v>23</v>
      </c>
      <c r="J1266" s="51" t="str">
        <f t="shared" si="131"/>
        <v xml:space="preserve"> years</v>
      </c>
      <c r="K1266" s="51" t="str">
        <f t="shared" si="132"/>
        <v xml:space="preserve">, </v>
      </c>
      <c r="L1266" s="51">
        <f t="shared" si="134"/>
        <v>7</v>
      </c>
      <c r="M1266" s="51">
        <f t="shared" si="135"/>
        <v>7</v>
      </c>
      <c r="N1266" s="51" t="str">
        <f t="shared" si="136"/>
        <v xml:space="preserve"> months</v>
      </c>
      <c r="O1266" s="52" t="str">
        <f t="shared" si="137"/>
        <v>23 years, 7 months</v>
      </c>
    </row>
    <row r="1267" spans="8:15" x14ac:dyDescent="0.25">
      <c r="H1267" s="49">
        <v>1224</v>
      </c>
      <c r="I1267" s="51">
        <f t="shared" si="133"/>
        <v>23</v>
      </c>
      <c r="J1267" s="51" t="str">
        <f t="shared" si="131"/>
        <v xml:space="preserve"> years</v>
      </c>
      <c r="K1267" s="51" t="str">
        <f t="shared" si="132"/>
        <v xml:space="preserve">, </v>
      </c>
      <c r="L1267" s="51">
        <f t="shared" si="134"/>
        <v>7</v>
      </c>
      <c r="M1267" s="51">
        <f t="shared" si="135"/>
        <v>7</v>
      </c>
      <c r="N1267" s="51" t="str">
        <f t="shared" si="136"/>
        <v xml:space="preserve"> months</v>
      </c>
      <c r="O1267" s="52" t="str">
        <f t="shared" si="137"/>
        <v>23 years, 7 months</v>
      </c>
    </row>
    <row r="1268" spans="8:15" x14ac:dyDescent="0.25">
      <c r="H1268" s="49">
        <v>1225</v>
      </c>
      <c r="I1268" s="51">
        <f t="shared" si="133"/>
        <v>23</v>
      </c>
      <c r="J1268" s="51" t="str">
        <f t="shared" si="131"/>
        <v xml:space="preserve"> years</v>
      </c>
      <c r="K1268" s="51" t="str">
        <f t="shared" si="132"/>
        <v xml:space="preserve">, </v>
      </c>
      <c r="L1268" s="51">
        <f t="shared" si="134"/>
        <v>7</v>
      </c>
      <c r="M1268" s="51">
        <f t="shared" si="135"/>
        <v>7</v>
      </c>
      <c r="N1268" s="51" t="str">
        <f t="shared" si="136"/>
        <v xml:space="preserve"> months</v>
      </c>
      <c r="O1268" s="52" t="str">
        <f t="shared" si="137"/>
        <v>23 years, 7 months</v>
      </c>
    </row>
    <row r="1269" spans="8:15" x14ac:dyDescent="0.25">
      <c r="H1269" s="49">
        <v>1226</v>
      </c>
      <c r="I1269" s="51">
        <f t="shared" si="133"/>
        <v>23</v>
      </c>
      <c r="J1269" s="51" t="str">
        <f t="shared" si="131"/>
        <v xml:space="preserve"> years</v>
      </c>
      <c r="K1269" s="51" t="str">
        <f t="shared" si="132"/>
        <v xml:space="preserve">, </v>
      </c>
      <c r="L1269" s="51">
        <f t="shared" si="134"/>
        <v>7</v>
      </c>
      <c r="M1269" s="51">
        <f t="shared" si="135"/>
        <v>7</v>
      </c>
      <c r="N1269" s="51" t="str">
        <f t="shared" si="136"/>
        <v xml:space="preserve"> months</v>
      </c>
      <c r="O1269" s="52" t="str">
        <f t="shared" si="137"/>
        <v>23 years, 7 months</v>
      </c>
    </row>
    <row r="1270" spans="8:15" x14ac:dyDescent="0.25">
      <c r="H1270" s="49">
        <v>1227</v>
      </c>
      <c r="I1270" s="51">
        <f t="shared" si="133"/>
        <v>23</v>
      </c>
      <c r="J1270" s="51" t="str">
        <f t="shared" si="131"/>
        <v xml:space="preserve"> years</v>
      </c>
      <c r="K1270" s="51" t="str">
        <f t="shared" si="132"/>
        <v xml:space="preserve">, </v>
      </c>
      <c r="L1270" s="51">
        <f t="shared" si="134"/>
        <v>8</v>
      </c>
      <c r="M1270" s="51">
        <f t="shared" si="135"/>
        <v>8</v>
      </c>
      <c r="N1270" s="51" t="str">
        <f t="shared" si="136"/>
        <v xml:space="preserve"> months</v>
      </c>
      <c r="O1270" s="52" t="str">
        <f t="shared" si="137"/>
        <v>23 years, 8 months</v>
      </c>
    </row>
    <row r="1271" spans="8:15" x14ac:dyDescent="0.25">
      <c r="H1271" s="49">
        <v>1228</v>
      </c>
      <c r="I1271" s="51">
        <f t="shared" si="133"/>
        <v>23</v>
      </c>
      <c r="J1271" s="51" t="str">
        <f t="shared" si="131"/>
        <v xml:space="preserve"> years</v>
      </c>
      <c r="K1271" s="51" t="str">
        <f t="shared" si="132"/>
        <v xml:space="preserve">, </v>
      </c>
      <c r="L1271" s="51">
        <f t="shared" si="134"/>
        <v>8</v>
      </c>
      <c r="M1271" s="51">
        <f t="shared" si="135"/>
        <v>8</v>
      </c>
      <c r="N1271" s="51" t="str">
        <f t="shared" si="136"/>
        <v xml:space="preserve"> months</v>
      </c>
      <c r="O1271" s="52" t="str">
        <f t="shared" si="137"/>
        <v>23 years, 8 months</v>
      </c>
    </row>
    <row r="1272" spans="8:15" x14ac:dyDescent="0.25">
      <c r="H1272" s="49">
        <v>1229</v>
      </c>
      <c r="I1272" s="51">
        <f t="shared" si="133"/>
        <v>23</v>
      </c>
      <c r="J1272" s="51" t="str">
        <f t="shared" si="131"/>
        <v xml:space="preserve"> years</v>
      </c>
      <c r="K1272" s="51" t="str">
        <f t="shared" si="132"/>
        <v xml:space="preserve">, </v>
      </c>
      <c r="L1272" s="51">
        <f t="shared" si="134"/>
        <v>8</v>
      </c>
      <c r="M1272" s="51">
        <f t="shared" si="135"/>
        <v>8</v>
      </c>
      <c r="N1272" s="51" t="str">
        <f t="shared" si="136"/>
        <v xml:space="preserve"> months</v>
      </c>
      <c r="O1272" s="52" t="str">
        <f t="shared" si="137"/>
        <v>23 years, 8 months</v>
      </c>
    </row>
    <row r="1273" spans="8:15" x14ac:dyDescent="0.25">
      <c r="H1273" s="49">
        <v>1230</v>
      </c>
      <c r="I1273" s="51">
        <f t="shared" si="133"/>
        <v>23</v>
      </c>
      <c r="J1273" s="51" t="str">
        <f t="shared" si="131"/>
        <v xml:space="preserve"> years</v>
      </c>
      <c r="K1273" s="51" t="str">
        <f t="shared" si="132"/>
        <v xml:space="preserve">, </v>
      </c>
      <c r="L1273" s="51">
        <f t="shared" si="134"/>
        <v>8</v>
      </c>
      <c r="M1273" s="51">
        <f t="shared" si="135"/>
        <v>8</v>
      </c>
      <c r="N1273" s="51" t="str">
        <f t="shared" si="136"/>
        <v xml:space="preserve"> months</v>
      </c>
      <c r="O1273" s="52" t="str">
        <f t="shared" si="137"/>
        <v>23 years, 8 months</v>
      </c>
    </row>
    <row r="1274" spans="8:15" x14ac:dyDescent="0.25">
      <c r="H1274" s="49">
        <v>1231</v>
      </c>
      <c r="I1274" s="51">
        <f t="shared" si="133"/>
        <v>23</v>
      </c>
      <c r="J1274" s="51" t="str">
        <f t="shared" si="131"/>
        <v xml:space="preserve"> years</v>
      </c>
      <c r="K1274" s="51" t="str">
        <f t="shared" si="132"/>
        <v xml:space="preserve">, </v>
      </c>
      <c r="L1274" s="51">
        <f t="shared" si="134"/>
        <v>9</v>
      </c>
      <c r="M1274" s="51">
        <f t="shared" si="135"/>
        <v>9</v>
      </c>
      <c r="N1274" s="51" t="str">
        <f t="shared" si="136"/>
        <v xml:space="preserve"> months</v>
      </c>
      <c r="O1274" s="52" t="str">
        <f t="shared" si="137"/>
        <v>23 years, 9 months</v>
      </c>
    </row>
    <row r="1275" spans="8:15" x14ac:dyDescent="0.25">
      <c r="H1275" s="49">
        <v>1232</v>
      </c>
      <c r="I1275" s="51">
        <f t="shared" si="133"/>
        <v>23</v>
      </c>
      <c r="J1275" s="51" t="str">
        <f t="shared" si="131"/>
        <v xml:space="preserve"> years</v>
      </c>
      <c r="K1275" s="51" t="str">
        <f t="shared" si="132"/>
        <v xml:space="preserve">, </v>
      </c>
      <c r="L1275" s="51">
        <f t="shared" si="134"/>
        <v>9</v>
      </c>
      <c r="M1275" s="51">
        <f t="shared" si="135"/>
        <v>9</v>
      </c>
      <c r="N1275" s="51" t="str">
        <f t="shared" si="136"/>
        <v xml:space="preserve"> months</v>
      </c>
      <c r="O1275" s="52" t="str">
        <f t="shared" si="137"/>
        <v>23 years, 9 months</v>
      </c>
    </row>
    <row r="1276" spans="8:15" x14ac:dyDescent="0.25">
      <c r="H1276" s="49">
        <v>1233</v>
      </c>
      <c r="I1276" s="51">
        <f t="shared" si="133"/>
        <v>23</v>
      </c>
      <c r="J1276" s="51" t="str">
        <f t="shared" si="131"/>
        <v xml:space="preserve"> years</v>
      </c>
      <c r="K1276" s="51" t="str">
        <f t="shared" si="132"/>
        <v xml:space="preserve">, </v>
      </c>
      <c r="L1276" s="51">
        <f t="shared" si="134"/>
        <v>9</v>
      </c>
      <c r="M1276" s="51">
        <f t="shared" si="135"/>
        <v>9</v>
      </c>
      <c r="N1276" s="51" t="str">
        <f t="shared" si="136"/>
        <v xml:space="preserve"> months</v>
      </c>
      <c r="O1276" s="52" t="str">
        <f t="shared" si="137"/>
        <v>23 years, 9 months</v>
      </c>
    </row>
    <row r="1277" spans="8:15" x14ac:dyDescent="0.25">
      <c r="H1277" s="49">
        <v>1234</v>
      </c>
      <c r="I1277" s="51">
        <f t="shared" si="133"/>
        <v>23</v>
      </c>
      <c r="J1277" s="51" t="str">
        <f t="shared" si="131"/>
        <v xml:space="preserve"> years</v>
      </c>
      <c r="K1277" s="51" t="str">
        <f t="shared" si="132"/>
        <v xml:space="preserve">, </v>
      </c>
      <c r="L1277" s="51">
        <f t="shared" si="134"/>
        <v>9</v>
      </c>
      <c r="M1277" s="51">
        <f t="shared" si="135"/>
        <v>9</v>
      </c>
      <c r="N1277" s="51" t="str">
        <f t="shared" si="136"/>
        <v xml:space="preserve"> months</v>
      </c>
      <c r="O1277" s="52" t="str">
        <f t="shared" si="137"/>
        <v>23 years, 9 months</v>
      </c>
    </row>
    <row r="1278" spans="8:15" x14ac:dyDescent="0.25">
      <c r="H1278" s="49">
        <v>1235</v>
      </c>
      <c r="I1278" s="51">
        <f t="shared" si="133"/>
        <v>23</v>
      </c>
      <c r="J1278" s="51" t="str">
        <f t="shared" si="131"/>
        <v xml:space="preserve"> years</v>
      </c>
      <c r="K1278" s="51" t="str">
        <f t="shared" si="132"/>
        <v xml:space="preserve">, </v>
      </c>
      <c r="L1278" s="51">
        <f t="shared" si="134"/>
        <v>9</v>
      </c>
      <c r="M1278" s="51">
        <f t="shared" si="135"/>
        <v>9</v>
      </c>
      <c r="N1278" s="51" t="str">
        <f t="shared" si="136"/>
        <v xml:space="preserve"> months</v>
      </c>
      <c r="O1278" s="52" t="str">
        <f t="shared" si="137"/>
        <v>23 years, 9 months</v>
      </c>
    </row>
    <row r="1279" spans="8:15" x14ac:dyDescent="0.25">
      <c r="H1279" s="49">
        <v>1236</v>
      </c>
      <c r="I1279" s="51">
        <f t="shared" si="133"/>
        <v>23</v>
      </c>
      <c r="J1279" s="51" t="str">
        <f t="shared" si="131"/>
        <v xml:space="preserve"> years</v>
      </c>
      <c r="K1279" s="51" t="str">
        <f t="shared" si="132"/>
        <v xml:space="preserve">, </v>
      </c>
      <c r="L1279" s="51">
        <f t="shared" si="134"/>
        <v>10</v>
      </c>
      <c r="M1279" s="51">
        <f t="shared" si="135"/>
        <v>10</v>
      </c>
      <c r="N1279" s="51" t="str">
        <f t="shared" si="136"/>
        <v xml:space="preserve"> months</v>
      </c>
      <c r="O1279" s="52" t="str">
        <f t="shared" si="137"/>
        <v>23 years, 10 months</v>
      </c>
    </row>
    <row r="1280" spans="8:15" x14ac:dyDescent="0.25">
      <c r="H1280" s="49">
        <v>1237</v>
      </c>
      <c r="I1280" s="51">
        <f t="shared" si="133"/>
        <v>23</v>
      </c>
      <c r="J1280" s="51" t="str">
        <f t="shared" si="131"/>
        <v xml:space="preserve"> years</v>
      </c>
      <c r="K1280" s="51" t="str">
        <f t="shared" si="132"/>
        <v xml:space="preserve">, </v>
      </c>
      <c r="L1280" s="51">
        <f t="shared" si="134"/>
        <v>10</v>
      </c>
      <c r="M1280" s="51">
        <f t="shared" si="135"/>
        <v>10</v>
      </c>
      <c r="N1280" s="51" t="str">
        <f t="shared" si="136"/>
        <v xml:space="preserve"> months</v>
      </c>
      <c r="O1280" s="52" t="str">
        <f t="shared" si="137"/>
        <v>23 years, 10 months</v>
      </c>
    </row>
    <row r="1281" spans="8:15" x14ac:dyDescent="0.25">
      <c r="H1281" s="49">
        <v>1238</v>
      </c>
      <c r="I1281" s="51">
        <f t="shared" si="133"/>
        <v>23</v>
      </c>
      <c r="J1281" s="51" t="str">
        <f t="shared" si="131"/>
        <v xml:space="preserve"> years</v>
      </c>
      <c r="K1281" s="51" t="str">
        <f t="shared" si="132"/>
        <v xml:space="preserve">, </v>
      </c>
      <c r="L1281" s="51">
        <f t="shared" si="134"/>
        <v>10</v>
      </c>
      <c r="M1281" s="51">
        <f t="shared" si="135"/>
        <v>10</v>
      </c>
      <c r="N1281" s="51" t="str">
        <f t="shared" si="136"/>
        <v xml:space="preserve"> months</v>
      </c>
      <c r="O1281" s="52" t="str">
        <f t="shared" si="137"/>
        <v>23 years, 10 months</v>
      </c>
    </row>
    <row r="1282" spans="8:15" x14ac:dyDescent="0.25">
      <c r="H1282" s="49">
        <v>1239</v>
      </c>
      <c r="I1282" s="51">
        <f t="shared" si="133"/>
        <v>23</v>
      </c>
      <c r="J1282" s="51" t="str">
        <f t="shared" si="131"/>
        <v xml:space="preserve"> years</v>
      </c>
      <c r="K1282" s="51" t="str">
        <f t="shared" si="132"/>
        <v xml:space="preserve">, </v>
      </c>
      <c r="L1282" s="51">
        <f t="shared" si="134"/>
        <v>10</v>
      </c>
      <c r="M1282" s="51">
        <f t="shared" si="135"/>
        <v>10</v>
      </c>
      <c r="N1282" s="51" t="str">
        <f t="shared" si="136"/>
        <v xml:space="preserve"> months</v>
      </c>
      <c r="O1282" s="52" t="str">
        <f t="shared" si="137"/>
        <v>23 years, 10 months</v>
      </c>
    </row>
    <row r="1283" spans="8:15" x14ac:dyDescent="0.25">
      <c r="H1283" s="49">
        <v>1240</v>
      </c>
      <c r="I1283" s="51">
        <f t="shared" si="133"/>
        <v>23</v>
      </c>
      <c r="J1283" s="51" t="str">
        <f t="shared" si="131"/>
        <v xml:space="preserve"> years</v>
      </c>
      <c r="K1283" s="51" t="str">
        <f t="shared" si="132"/>
        <v xml:space="preserve">, </v>
      </c>
      <c r="L1283" s="51">
        <f t="shared" si="134"/>
        <v>11</v>
      </c>
      <c r="M1283" s="51">
        <f t="shared" si="135"/>
        <v>11</v>
      </c>
      <c r="N1283" s="51" t="str">
        <f t="shared" si="136"/>
        <v xml:space="preserve"> months</v>
      </c>
      <c r="O1283" s="52" t="str">
        <f t="shared" si="137"/>
        <v>23 years, 11 months</v>
      </c>
    </row>
    <row r="1284" spans="8:15" x14ac:dyDescent="0.25">
      <c r="H1284" s="49">
        <v>1241</v>
      </c>
      <c r="I1284" s="51">
        <f t="shared" si="133"/>
        <v>23</v>
      </c>
      <c r="J1284" s="51" t="str">
        <f t="shared" si="131"/>
        <v xml:space="preserve"> years</v>
      </c>
      <c r="K1284" s="51" t="str">
        <f t="shared" si="132"/>
        <v xml:space="preserve">, </v>
      </c>
      <c r="L1284" s="51">
        <f t="shared" si="134"/>
        <v>11</v>
      </c>
      <c r="M1284" s="51">
        <f t="shared" si="135"/>
        <v>11</v>
      </c>
      <c r="N1284" s="51" t="str">
        <f t="shared" si="136"/>
        <v xml:space="preserve"> months</v>
      </c>
      <c r="O1284" s="52" t="str">
        <f t="shared" si="137"/>
        <v>23 years, 11 months</v>
      </c>
    </row>
    <row r="1285" spans="8:15" x14ac:dyDescent="0.25">
      <c r="H1285" s="49">
        <v>1242</v>
      </c>
      <c r="I1285" s="51">
        <f t="shared" si="133"/>
        <v>23</v>
      </c>
      <c r="J1285" s="51" t="str">
        <f t="shared" si="131"/>
        <v xml:space="preserve"> years</v>
      </c>
      <c r="K1285" s="51" t="str">
        <f t="shared" si="132"/>
        <v xml:space="preserve">, </v>
      </c>
      <c r="L1285" s="51">
        <f t="shared" si="134"/>
        <v>11</v>
      </c>
      <c r="M1285" s="51">
        <f t="shared" si="135"/>
        <v>11</v>
      </c>
      <c r="N1285" s="51" t="str">
        <f t="shared" si="136"/>
        <v xml:space="preserve"> months</v>
      </c>
      <c r="O1285" s="52" t="str">
        <f t="shared" si="137"/>
        <v>23 years, 11 months</v>
      </c>
    </row>
    <row r="1286" spans="8:15" x14ac:dyDescent="0.25">
      <c r="H1286" s="49">
        <v>1243</v>
      </c>
      <c r="I1286" s="51">
        <f t="shared" si="133"/>
        <v>23</v>
      </c>
      <c r="J1286" s="51" t="str">
        <f t="shared" si="131"/>
        <v xml:space="preserve"> years</v>
      </c>
      <c r="K1286" s="51" t="str">
        <f t="shared" si="132"/>
        <v xml:space="preserve">, </v>
      </c>
      <c r="L1286" s="51">
        <f t="shared" si="134"/>
        <v>11</v>
      </c>
      <c r="M1286" s="51">
        <f t="shared" si="135"/>
        <v>11</v>
      </c>
      <c r="N1286" s="51" t="str">
        <f t="shared" si="136"/>
        <v xml:space="preserve"> months</v>
      </c>
      <c r="O1286" s="52" t="str">
        <f t="shared" si="137"/>
        <v>23 years, 11 months</v>
      </c>
    </row>
    <row r="1287" spans="8:15" x14ac:dyDescent="0.25">
      <c r="H1287" s="49">
        <v>1244</v>
      </c>
      <c r="I1287" s="51">
        <f t="shared" si="133"/>
        <v>24</v>
      </c>
      <c r="J1287" s="51" t="str">
        <f t="shared" si="131"/>
        <v xml:space="preserve"> years</v>
      </c>
      <c r="K1287" s="51" t="str">
        <f t="shared" si="132"/>
        <v/>
      </c>
      <c r="L1287" s="51">
        <f t="shared" si="134"/>
        <v>12</v>
      </c>
      <c r="M1287" s="51" t="str">
        <f t="shared" si="135"/>
        <v/>
      </c>
      <c r="N1287" s="51" t="str">
        <f t="shared" si="136"/>
        <v/>
      </c>
      <c r="O1287" s="52" t="str">
        <f t="shared" si="137"/>
        <v>24 years</v>
      </c>
    </row>
    <row r="1288" spans="8:15" x14ac:dyDescent="0.25">
      <c r="H1288" s="49">
        <v>1245</v>
      </c>
      <c r="I1288" s="51">
        <f t="shared" si="133"/>
        <v>24</v>
      </c>
      <c r="J1288" s="51" t="str">
        <f t="shared" si="131"/>
        <v xml:space="preserve"> years</v>
      </c>
      <c r="K1288" s="51" t="str">
        <f t="shared" si="132"/>
        <v/>
      </c>
      <c r="L1288" s="51">
        <f t="shared" si="134"/>
        <v>12</v>
      </c>
      <c r="M1288" s="51" t="str">
        <f t="shared" si="135"/>
        <v/>
      </c>
      <c r="N1288" s="51" t="str">
        <f t="shared" si="136"/>
        <v/>
      </c>
      <c r="O1288" s="52" t="str">
        <f t="shared" si="137"/>
        <v>24 years</v>
      </c>
    </row>
    <row r="1289" spans="8:15" x14ac:dyDescent="0.25">
      <c r="H1289" s="49">
        <v>1246</v>
      </c>
      <c r="I1289" s="51">
        <f t="shared" si="133"/>
        <v>24</v>
      </c>
      <c r="J1289" s="51" t="str">
        <f t="shared" si="131"/>
        <v xml:space="preserve"> years</v>
      </c>
      <c r="K1289" s="51" t="str">
        <f t="shared" si="132"/>
        <v/>
      </c>
      <c r="L1289" s="51">
        <f t="shared" si="134"/>
        <v>12</v>
      </c>
      <c r="M1289" s="51" t="str">
        <f t="shared" si="135"/>
        <v/>
      </c>
      <c r="N1289" s="51" t="str">
        <f t="shared" si="136"/>
        <v/>
      </c>
      <c r="O1289" s="52" t="str">
        <f t="shared" si="137"/>
        <v>24 years</v>
      </c>
    </row>
    <row r="1290" spans="8:15" x14ac:dyDescent="0.25">
      <c r="H1290" s="49">
        <v>1247</v>
      </c>
      <c r="I1290" s="51">
        <f t="shared" si="133"/>
        <v>24</v>
      </c>
      <c r="J1290" s="51" t="str">
        <f t="shared" si="131"/>
        <v xml:space="preserve"> years</v>
      </c>
      <c r="K1290" s="51" t="str">
        <f t="shared" si="132"/>
        <v/>
      </c>
      <c r="L1290" s="51">
        <f t="shared" si="134"/>
        <v>12</v>
      </c>
      <c r="M1290" s="51" t="str">
        <f t="shared" si="135"/>
        <v/>
      </c>
      <c r="N1290" s="51" t="str">
        <f t="shared" si="136"/>
        <v/>
      </c>
      <c r="O1290" s="52" t="str">
        <f t="shared" si="137"/>
        <v>24 years</v>
      </c>
    </row>
    <row r="1291" spans="8:15" x14ac:dyDescent="0.25">
      <c r="H1291" s="49">
        <v>1248</v>
      </c>
      <c r="I1291" s="51">
        <f t="shared" si="133"/>
        <v>24</v>
      </c>
      <c r="J1291" s="51" t="str">
        <f t="shared" si="131"/>
        <v xml:space="preserve"> years</v>
      </c>
      <c r="K1291" s="51" t="str">
        <f t="shared" si="132"/>
        <v/>
      </c>
      <c r="L1291" s="51">
        <f t="shared" si="134"/>
        <v>0</v>
      </c>
      <c r="M1291" s="51" t="str">
        <f t="shared" si="135"/>
        <v/>
      </c>
      <c r="N1291" s="51" t="str">
        <f t="shared" si="136"/>
        <v/>
      </c>
      <c r="O1291" s="52" t="str">
        <f t="shared" si="137"/>
        <v>24 years</v>
      </c>
    </row>
    <row r="1292" spans="8:15" x14ac:dyDescent="0.25">
      <c r="H1292" s="49">
        <v>1249</v>
      </c>
      <c r="I1292" s="51">
        <f t="shared" si="133"/>
        <v>24</v>
      </c>
      <c r="J1292" s="51" t="str">
        <f t="shared" si="131"/>
        <v xml:space="preserve"> years</v>
      </c>
      <c r="K1292" s="51" t="str">
        <f t="shared" si="132"/>
        <v xml:space="preserve">, </v>
      </c>
      <c r="L1292" s="51">
        <f t="shared" si="134"/>
        <v>1</v>
      </c>
      <c r="M1292" s="51">
        <f t="shared" si="135"/>
        <v>1</v>
      </c>
      <c r="N1292" s="51" t="str">
        <f t="shared" si="136"/>
        <v xml:space="preserve"> month</v>
      </c>
      <c r="O1292" s="52" t="str">
        <f t="shared" si="137"/>
        <v>24 years, 1 month</v>
      </c>
    </row>
    <row r="1293" spans="8:15" x14ac:dyDescent="0.25">
      <c r="H1293" s="49">
        <v>1250</v>
      </c>
      <c r="I1293" s="51">
        <f t="shared" si="133"/>
        <v>24</v>
      </c>
      <c r="J1293" s="51" t="str">
        <f t="shared" si="131"/>
        <v xml:space="preserve"> years</v>
      </c>
      <c r="K1293" s="51" t="str">
        <f t="shared" si="132"/>
        <v xml:space="preserve">, </v>
      </c>
      <c r="L1293" s="51">
        <f t="shared" si="134"/>
        <v>1</v>
      </c>
      <c r="M1293" s="51">
        <f t="shared" si="135"/>
        <v>1</v>
      </c>
      <c r="N1293" s="51" t="str">
        <f t="shared" si="136"/>
        <v xml:space="preserve"> month</v>
      </c>
      <c r="O1293" s="52" t="str">
        <f t="shared" si="137"/>
        <v>24 years, 1 month</v>
      </c>
    </row>
    <row r="1294" spans="8:15" x14ac:dyDescent="0.25">
      <c r="H1294" s="49">
        <v>1251</v>
      </c>
      <c r="I1294" s="51">
        <f t="shared" si="133"/>
        <v>24</v>
      </c>
      <c r="J1294" s="51" t="str">
        <f t="shared" si="131"/>
        <v xml:space="preserve"> years</v>
      </c>
      <c r="K1294" s="51" t="str">
        <f t="shared" si="132"/>
        <v xml:space="preserve">, </v>
      </c>
      <c r="L1294" s="51">
        <f t="shared" si="134"/>
        <v>1</v>
      </c>
      <c r="M1294" s="51">
        <f t="shared" si="135"/>
        <v>1</v>
      </c>
      <c r="N1294" s="51" t="str">
        <f t="shared" si="136"/>
        <v xml:space="preserve"> month</v>
      </c>
      <c r="O1294" s="52" t="str">
        <f t="shared" si="137"/>
        <v>24 years, 1 month</v>
      </c>
    </row>
    <row r="1295" spans="8:15" x14ac:dyDescent="0.25">
      <c r="H1295" s="49">
        <v>1252</v>
      </c>
      <c r="I1295" s="51">
        <f t="shared" si="133"/>
        <v>24</v>
      </c>
      <c r="J1295" s="51" t="str">
        <f t="shared" si="131"/>
        <v xml:space="preserve"> years</v>
      </c>
      <c r="K1295" s="51" t="str">
        <f t="shared" si="132"/>
        <v xml:space="preserve">, </v>
      </c>
      <c r="L1295" s="51">
        <f t="shared" si="134"/>
        <v>1</v>
      </c>
      <c r="M1295" s="51">
        <f t="shared" si="135"/>
        <v>1</v>
      </c>
      <c r="N1295" s="51" t="str">
        <f t="shared" si="136"/>
        <v xml:space="preserve"> month</v>
      </c>
      <c r="O1295" s="52" t="str">
        <f t="shared" si="137"/>
        <v>24 years, 1 month</v>
      </c>
    </row>
    <row r="1296" spans="8:15" x14ac:dyDescent="0.25">
      <c r="H1296" s="49">
        <v>1253</v>
      </c>
      <c r="I1296" s="51">
        <f t="shared" si="133"/>
        <v>24</v>
      </c>
      <c r="J1296" s="51" t="str">
        <f t="shared" si="131"/>
        <v xml:space="preserve"> years</v>
      </c>
      <c r="K1296" s="51" t="str">
        <f t="shared" si="132"/>
        <v xml:space="preserve">, </v>
      </c>
      <c r="L1296" s="51">
        <f t="shared" si="134"/>
        <v>2</v>
      </c>
      <c r="M1296" s="51">
        <f t="shared" si="135"/>
        <v>2</v>
      </c>
      <c r="N1296" s="51" t="str">
        <f t="shared" si="136"/>
        <v xml:space="preserve"> months</v>
      </c>
      <c r="O1296" s="52" t="str">
        <f t="shared" si="137"/>
        <v>24 years, 2 months</v>
      </c>
    </row>
    <row r="1297" spans="8:15" x14ac:dyDescent="0.25">
      <c r="H1297" s="49">
        <v>1254</v>
      </c>
      <c r="I1297" s="51">
        <f t="shared" si="133"/>
        <v>24</v>
      </c>
      <c r="J1297" s="51" t="str">
        <f t="shared" si="131"/>
        <v xml:space="preserve"> years</v>
      </c>
      <c r="K1297" s="51" t="str">
        <f t="shared" si="132"/>
        <v xml:space="preserve">, </v>
      </c>
      <c r="L1297" s="51">
        <f t="shared" si="134"/>
        <v>2</v>
      </c>
      <c r="M1297" s="51">
        <f t="shared" si="135"/>
        <v>2</v>
      </c>
      <c r="N1297" s="51" t="str">
        <f t="shared" si="136"/>
        <v xml:space="preserve"> months</v>
      </c>
      <c r="O1297" s="52" t="str">
        <f t="shared" si="137"/>
        <v>24 years, 2 months</v>
      </c>
    </row>
    <row r="1298" spans="8:15" x14ac:dyDescent="0.25">
      <c r="H1298" s="49">
        <v>1255</v>
      </c>
      <c r="I1298" s="51">
        <f t="shared" si="133"/>
        <v>24</v>
      </c>
      <c r="J1298" s="51" t="str">
        <f t="shared" si="131"/>
        <v xml:space="preserve"> years</v>
      </c>
      <c r="K1298" s="51" t="str">
        <f t="shared" si="132"/>
        <v xml:space="preserve">, </v>
      </c>
      <c r="L1298" s="51">
        <f t="shared" si="134"/>
        <v>2</v>
      </c>
      <c r="M1298" s="51">
        <f t="shared" si="135"/>
        <v>2</v>
      </c>
      <c r="N1298" s="51" t="str">
        <f t="shared" si="136"/>
        <v xml:space="preserve"> months</v>
      </c>
      <c r="O1298" s="52" t="str">
        <f t="shared" si="137"/>
        <v>24 years, 2 months</v>
      </c>
    </row>
    <row r="1299" spans="8:15" x14ac:dyDescent="0.25">
      <c r="H1299" s="49">
        <v>1256</v>
      </c>
      <c r="I1299" s="51">
        <f t="shared" si="133"/>
        <v>24</v>
      </c>
      <c r="J1299" s="51" t="str">
        <f t="shared" si="131"/>
        <v xml:space="preserve"> years</v>
      </c>
      <c r="K1299" s="51" t="str">
        <f t="shared" si="132"/>
        <v xml:space="preserve">, </v>
      </c>
      <c r="L1299" s="51">
        <f t="shared" si="134"/>
        <v>2</v>
      </c>
      <c r="M1299" s="51">
        <f t="shared" si="135"/>
        <v>2</v>
      </c>
      <c r="N1299" s="51" t="str">
        <f t="shared" si="136"/>
        <v xml:space="preserve"> months</v>
      </c>
      <c r="O1299" s="52" t="str">
        <f t="shared" si="137"/>
        <v>24 years, 2 months</v>
      </c>
    </row>
    <row r="1300" spans="8:15" x14ac:dyDescent="0.25">
      <c r="H1300" s="49">
        <v>1257</v>
      </c>
      <c r="I1300" s="51">
        <f t="shared" si="133"/>
        <v>24</v>
      </c>
      <c r="J1300" s="51" t="str">
        <f t="shared" si="131"/>
        <v xml:space="preserve"> years</v>
      </c>
      <c r="K1300" s="51" t="str">
        <f t="shared" si="132"/>
        <v xml:space="preserve">, </v>
      </c>
      <c r="L1300" s="51">
        <f t="shared" si="134"/>
        <v>3</v>
      </c>
      <c r="M1300" s="51">
        <f t="shared" si="135"/>
        <v>3</v>
      </c>
      <c r="N1300" s="51" t="str">
        <f t="shared" si="136"/>
        <v xml:space="preserve"> months</v>
      </c>
      <c r="O1300" s="52" t="str">
        <f t="shared" si="137"/>
        <v>24 years, 3 months</v>
      </c>
    </row>
    <row r="1301" spans="8:15" x14ac:dyDescent="0.25">
      <c r="H1301" s="49">
        <v>1258</v>
      </c>
      <c r="I1301" s="51">
        <f t="shared" si="133"/>
        <v>24</v>
      </c>
      <c r="J1301" s="51" t="str">
        <f t="shared" si="131"/>
        <v xml:space="preserve"> years</v>
      </c>
      <c r="K1301" s="51" t="str">
        <f t="shared" si="132"/>
        <v xml:space="preserve">, </v>
      </c>
      <c r="L1301" s="51">
        <f t="shared" si="134"/>
        <v>3</v>
      </c>
      <c r="M1301" s="51">
        <f t="shared" si="135"/>
        <v>3</v>
      </c>
      <c r="N1301" s="51" t="str">
        <f t="shared" si="136"/>
        <v xml:space="preserve"> months</v>
      </c>
      <c r="O1301" s="52" t="str">
        <f t="shared" si="137"/>
        <v>24 years, 3 months</v>
      </c>
    </row>
    <row r="1302" spans="8:15" x14ac:dyDescent="0.25">
      <c r="H1302" s="49">
        <v>1259</v>
      </c>
      <c r="I1302" s="51">
        <f t="shared" si="133"/>
        <v>24</v>
      </c>
      <c r="J1302" s="51" t="str">
        <f t="shared" si="131"/>
        <v xml:space="preserve"> years</v>
      </c>
      <c r="K1302" s="51" t="str">
        <f t="shared" si="132"/>
        <v xml:space="preserve">, </v>
      </c>
      <c r="L1302" s="51">
        <f t="shared" si="134"/>
        <v>3</v>
      </c>
      <c r="M1302" s="51">
        <f t="shared" si="135"/>
        <v>3</v>
      </c>
      <c r="N1302" s="51" t="str">
        <f t="shared" si="136"/>
        <v xml:space="preserve"> months</v>
      </c>
      <c r="O1302" s="52" t="str">
        <f t="shared" si="137"/>
        <v>24 years, 3 months</v>
      </c>
    </row>
    <row r="1303" spans="8:15" x14ac:dyDescent="0.25">
      <c r="H1303" s="49">
        <v>1260</v>
      </c>
      <c r="I1303" s="51">
        <f t="shared" si="133"/>
        <v>24</v>
      </c>
      <c r="J1303" s="51" t="str">
        <f t="shared" si="131"/>
        <v xml:space="preserve"> years</v>
      </c>
      <c r="K1303" s="51" t="str">
        <f t="shared" si="132"/>
        <v xml:space="preserve">, </v>
      </c>
      <c r="L1303" s="51">
        <f t="shared" si="134"/>
        <v>3</v>
      </c>
      <c r="M1303" s="51">
        <f t="shared" si="135"/>
        <v>3</v>
      </c>
      <c r="N1303" s="51" t="str">
        <f t="shared" si="136"/>
        <v xml:space="preserve"> months</v>
      </c>
      <c r="O1303" s="52" t="str">
        <f t="shared" si="137"/>
        <v>24 years, 3 months</v>
      </c>
    </row>
    <row r="1304" spans="8:15" x14ac:dyDescent="0.25">
      <c r="H1304" s="49">
        <v>1261</v>
      </c>
      <c r="I1304" s="51">
        <f t="shared" si="133"/>
        <v>24</v>
      </c>
      <c r="J1304" s="51" t="str">
        <f t="shared" si="131"/>
        <v xml:space="preserve"> years</v>
      </c>
      <c r="K1304" s="51" t="str">
        <f t="shared" si="132"/>
        <v xml:space="preserve">, </v>
      </c>
      <c r="L1304" s="51">
        <f t="shared" si="134"/>
        <v>3</v>
      </c>
      <c r="M1304" s="51">
        <f t="shared" si="135"/>
        <v>3</v>
      </c>
      <c r="N1304" s="51" t="str">
        <f t="shared" si="136"/>
        <v xml:space="preserve"> months</v>
      </c>
      <c r="O1304" s="52" t="str">
        <f t="shared" si="137"/>
        <v>24 years, 3 months</v>
      </c>
    </row>
    <row r="1305" spans="8:15" x14ac:dyDescent="0.25">
      <c r="H1305" s="49">
        <v>1262</v>
      </c>
      <c r="I1305" s="51">
        <f t="shared" si="133"/>
        <v>24</v>
      </c>
      <c r="J1305" s="51" t="str">
        <f t="shared" si="131"/>
        <v xml:space="preserve"> years</v>
      </c>
      <c r="K1305" s="51" t="str">
        <f t="shared" si="132"/>
        <v xml:space="preserve">, </v>
      </c>
      <c r="L1305" s="51">
        <f t="shared" si="134"/>
        <v>4</v>
      </c>
      <c r="M1305" s="51">
        <f t="shared" si="135"/>
        <v>4</v>
      </c>
      <c r="N1305" s="51" t="str">
        <f t="shared" si="136"/>
        <v xml:space="preserve"> months</v>
      </c>
      <c r="O1305" s="52" t="str">
        <f t="shared" si="137"/>
        <v>24 years, 4 months</v>
      </c>
    </row>
    <row r="1306" spans="8:15" x14ac:dyDescent="0.25">
      <c r="H1306" s="49">
        <v>1263</v>
      </c>
      <c r="I1306" s="51">
        <f t="shared" si="133"/>
        <v>24</v>
      </c>
      <c r="J1306" s="51" t="str">
        <f t="shared" si="131"/>
        <v xml:space="preserve"> years</v>
      </c>
      <c r="K1306" s="51" t="str">
        <f t="shared" si="132"/>
        <v xml:space="preserve">, </v>
      </c>
      <c r="L1306" s="51">
        <f t="shared" si="134"/>
        <v>4</v>
      </c>
      <c r="M1306" s="51">
        <f t="shared" si="135"/>
        <v>4</v>
      </c>
      <c r="N1306" s="51" t="str">
        <f t="shared" si="136"/>
        <v xml:space="preserve"> months</v>
      </c>
      <c r="O1306" s="52" t="str">
        <f t="shared" si="137"/>
        <v>24 years, 4 months</v>
      </c>
    </row>
    <row r="1307" spans="8:15" x14ac:dyDescent="0.25">
      <c r="H1307" s="49">
        <v>1264</v>
      </c>
      <c r="I1307" s="51">
        <f t="shared" si="133"/>
        <v>24</v>
      </c>
      <c r="J1307" s="51" t="str">
        <f t="shared" si="131"/>
        <v xml:space="preserve"> years</v>
      </c>
      <c r="K1307" s="51" t="str">
        <f t="shared" si="132"/>
        <v xml:space="preserve">, </v>
      </c>
      <c r="L1307" s="51">
        <f t="shared" si="134"/>
        <v>4</v>
      </c>
      <c r="M1307" s="51">
        <f t="shared" si="135"/>
        <v>4</v>
      </c>
      <c r="N1307" s="51" t="str">
        <f t="shared" si="136"/>
        <v xml:space="preserve"> months</v>
      </c>
      <c r="O1307" s="52" t="str">
        <f t="shared" si="137"/>
        <v>24 years, 4 months</v>
      </c>
    </row>
    <row r="1308" spans="8:15" x14ac:dyDescent="0.25">
      <c r="H1308" s="49">
        <v>1265</v>
      </c>
      <c r="I1308" s="51">
        <f t="shared" si="133"/>
        <v>24</v>
      </c>
      <c r="J1308" s="51" t="str">
        <f t="shared" ref="J1308:J1371" si="138">IF(I1308=1," year"," years")</f>
        <v xml:space="preserve"> years</v>
      </c>
      <c r="K1308" s="51" t="str">
        <f t="shared" ref="K1308:K1371" si="139">IF(OR(L1308=12,L1308=0),"",", ")</f>
        <v xml:space="preserve">, </v>
      </c>
      <c r="L1308" s="51">
        <f t="shared" si="134"/>
        <v>4</v>
      </c>
      <c r="M1308" s="51">
        <f t="shared" si="135"/>
        <v>4</v>
      </c>
      <c r="N1308" s="51" t="str">
        <f t="shared" si="136"/>
        <v xml:space="preserve"> months</v>
      </c>
      <c r="O1308" s="52" t="str">
        <f t="shared" si="137"/>
        <v>24 years, 4 months</v>
      </c>
    </row>
    <row r="1309" spans="8:15" x14ac:dyDescent="0.25">
      <c r="H1309" s="49">
        <v>1266</v>
      </c>
      <c r="I1309" s="51">
        <f t="shared" si="133"/>
        <v>24</v>
      </c>
      <c r="J1309" s="51" t="str">
        <f t="shared" si="138"/>
        <v xml:space="preserve"> years</v>
      </c>
      <c r="K1309" s="51" t="str">
        <f t="shared" si="139"/>
        <v xml:space="preserve">, </v>
      </c>
      <c r="L1309" s="51">
        <f t="shared" si="134"/>
        <v>5</v>
      </c>
      <c r="M1309" s="51">
        <f t="shared" si="135"/>
        <v>5</v>
      </c>
      <c r="N1309" s="51" t="str">
        <f t="shared" si="136"/>
        <v xml:space="preserve"> months</v>
      </c>
      <c r="O1309" s="52" t="str">
        <f t="shared" si="137"/>
        <v>24 years, 5 months</v>
      </c>
    </row>
    <row r="1310" spans="8:15" x14ac:dyDescent="0.25">
      <c r="H1310" s="49">
        <v>1267</v>
      </c>
      <c r="I1310" s="51">
        <f t="shared" si="133"/>
        <v>24</v>
      </c>
      <c r="J1310" s="51" t="str">
        <f t="shared" si="138"/>
        <v xml:space="preserve"> years</v>
      </c>
      <c r="K1310" s="51" t="str">
        <f t="shared" si="139"/>
        <v xml:space="preserve">, </v>
      </c>
      <c r="L1310" s="51">
        <f t="shared" si="134"/>
        <v>5</v>
      </c>
      <c r="M1310" s="51">
        <f t="shared" si="135"/>
        <v>5</v>
      </c>
      <c r="N1310" s="51" t="str">
        <f t="shared" si="136"/>
        <v xml:space="preserve"> months</v>
      </c>
      <c r="O1310" s="52" t="str">
        <f t="shared" si="137"/>
        <v>24 years, 5 months</v>
      </c>
    </row>
    <row r="1311" spans="8:15" x14ac:dyDescent="0.25">
      <c r="H1311" s="49">
        <v>1268</v>
      </c>
      <c r="I1311" s="51">
        <f t="shared" si="133"/>
        <v>24</v>
      </c>
      <c r="J1311" s="51" t="str">
        <f t="shared" si="138"/>
        <v xml:space="preserve"> years</v>
      </c>
      <c r="K1311" s="51" t="str">
        <f t="shared" si="139"/>
        <v xml:space="preserve">, </v>
      </c>
      <c r="L1311" s="51">
        <f t="shared" si="134"/>
        <v>5</v>
      </c>
      <c r="M1311" s="51">
        <f t="shared" si="135"/>
        <v>5</v>
      </c>
      <c r="N1311" s="51" t="str">
        <f t="shared" si="136"/>
        <v xml:space="preserve"> months</v>
      </c>
      <c r="O1311" s="52" t="str">
        <f t="shared" si="137"/>
        <v>24 years, 5 months</v>
      </c>
    </row>
    <row r="1312" spans="8:15" x14ac:dyDescent="0.25">
      <c r="H1312" s="49">
        <v>1269</v>
      </c>
      <c r="I1312" s="51">
        <f t="shared" ref="I1312:I1375" si="140">IF(INT(H1312/52)=0,"",INT(H1312/52))+IF(L1312=12,1,0)</f>
        <v>24</v>
      </c>
      <c r="J1312" s="51" t="str">
        <f t="shared" si="138"/>
        <v xml:space="preserve"> years</v>
      </c>
      <c r="K1312" s="51" t="str">
        <f t="shared" si="139"/>
        <v xml:space="preserve">, </v>
      </c>
      <c r="L1312" s="51">
        <f t="shared" si="134"/>
        <v>5</v>
      </c>
      <c r="M1312" s="51">
        <f t="shared" si="135"/>
        <v>5</v>
      </c>
      <c r="N1312" s="51" t="str">
        <f t="shared" si="136"/>
        <v xml:space="preserve"> months</v>
      </c>
      <c r="O1312" s="52" t="str">
        <f t="shared" si="137"/>
        <v>24 years, 5 months</v>
      </c>
    </row>
    <row r="1313" spans="8:15" x14ac:dyDescent="0.25">
      <c r="H1313" s="49">
        <v>1270</v>
      </c>
      <c r="I1313" s="51">
        <f t="shared" si="140"/>
        <v>24</v>
      </c>
      <c r="J1313" s="51" t="str">
        <f t="shared" si="138"/>
        <v xml:space="preserve"> years</v>
      </c>
      <c r="K1313" s="51" t="str">
        <f t="shared" si="139"/>
        <v xml:space="preserve">, </v>
      </c>
      <c r="L1313" s="51">
        <f t="shared" si="134"/>
        <v>6</v>
      </c>
      <c r="M1313" s="51">
        <f t="shared" si="135"/>
        <v>6</v>
      </c>
      <c r="N1313" s="51" t="str">
        <f t="shared" si="136"/>
        <v xml:space="preserve"> months</v>
      </c>
      <c r="O1313" s="52" t="str">
        <f t="shared" si="137"/>
        <v>24 years, 6 months</v>
      </c>
    </row>
    <row r="1314" spans="8:15" x14ac:dyDescent="0.25">
      <c r="H1314" s="49">
        <v>1271</v>
      </c>
      <c r="I1314" s="51">
        <f t="shared" si="140"/>
        <v>24</v>
      </c>
      <c r="J1314" s="51" t="str">
        <f t="shared" si="138"/>
        <v xml:space="preserve"> years</v>
      </c>
      <c r="K1314" s="51" t="str">
        <f t="shared" si="139"/>
        <v xml:space="preserve">, </v>
      </c>
      <c r="L1314" s="51">
        <f t="shared" si="134"/>
        <v>6</v>
      </c>
      <c r="M1314" s="51">
        <f t="shared" si="135"/>
        <v>6</v>
      </c>
      <c r="N1314" s="51" t="str">
        <f t="shared" si="136"/>
        <v xml:space="preserve"> months</v>
      </c>
      <c r="O1314" s="52" t="str">
        <f t="shared" si="137"/>
        <v>24 years, 6 months</v>
      </c>
    </row>
    <row r="1315" spans="8:15" x14ac:dyDescent="0.25">
      <c r="H1315" s="49">
        <v>1272</v>
      </c>
      <c r="I1315" s="51">
        <f t="shared" si="140"/>
        <v>24</v>
      </c>
      <c r="J1315" s="51" t="str">
        <f t="shared" si="138"/>
        <v xml:space="preserve"> years</v>
      </c>
      <c r="K1315" s="51" t="str">
        <f t="shared" si="139"/>
        <v xml:space="preserve">, </v>
      </c>
      <c r="L1315" s="51">
        <f t="shared" si="134"/>
        <v>6</v>
      </c>
      <c r="M1315" s="51">
        <f t="shared" si="135"/>
        <v>6</v>
      </c>
      <c r="N1315" s="51" t="str">
        <f t="shared" si="136"/>
        <v xml:space="preserve"> months</v>
      </c>
      <c r="O1315" s="52" t="str">
        <f t="shared" si="137"/>
        <v>24 years, 6 months</v>
      </c>
    </row>
    <row r="1316" spans="8:15" x14ac:dyDescent="0.25">
      <c r="H1316" s="49">
        <v>1273</v>
      </c>
      <c r="I1316" s="51">
        <f t="shared" si="140"/>
        <v>24</v>
      </c>
      <c r="J1316" s="51" t="str">
        <f t="shared" si="138"/>
        <v xml:space="preserve"> years</v>
      </c>
      <c r="K1316" s="51" t="str">
        <f t="shared" si="139"/>
        <v xml:space="preserve">, </v>
      </c>
      <c r="L1316" s="51">
        <f t="shared" si="134"/>
        <v>6</v>
      </c>
      <c r="M1316" s="51">
        <f t="shared" si="135"/>
        <v>6</v>
      </c>
      <c r="N1316" s="51" t="str">
        <f t="shared" si="136"/>
        <v xml:space="preserve"> months</v>
      </c>
      <c r="O1316" s="52" t="str">
        <f t="shared" si="137"/>
        <v>24 years, 6 months</v>
      </c>
    </row>
    <row r="1317" spans="8:15" x14ac:dyDescent="0.25">
      <c r="H1317" s="49">
        <v>1274</v>
      </c>
      <c r="I1317" s="51">
        <f t="shared" si="140"/>
        <v>24</v>
      </c>
      <c r="J1317" s="51" t="str">
        <f t="shared" si="138"/>
        <v xml:space="preserve"> years</v>
      </c>
      <c r="K1317" s="51" t="str">
        <f t="shared" si="139"/>
        <v xml:space="preserve">, </v>
      </c>
      <c r="L1317" s="51">
        <f t="shared" si="134"/>
        <v>6</v>
      </c>
      <c r="M1317" s="51">
        <f t="shared" si="135"/>
        <v>6</v>
      </c>
      <c r="N1317" s="51" t="str">
        <f t="shared" si="136"/>
        <v xml:space="preserve"> months</v>
      </c>
      <c r="O1317" s="52" t="str">
        <f t="shared" si="137"/>
        <v>24 years, 6 months</v>
      </c>
    </row>
    <row r="1318" spans="8:15" x14ac:dyDescent="0.25">
      <c r="H1318" s="49">
        <v>1275</v>
      </c>
      <c r="I1318" s="51">
        <f t="shared" si="140"/>
        <v>24</v>
      </c>
      <c r="J1318" s="51" t="str">
        <f t="shared" si="138"/>
        <v xml:space="preserve"> years</v>
      </c>
      <c r="K1318" s="51" t="str">
        <f t="shared" si="139"/>
        <v xml:space="preserve">, </v>
      </c>
      <c r="L1318" s="51">
        <f t="shared" si="134"/>
        <v>7</v>
      </c>
      <c r="M1318" s="51">
        <f t="shared" si="135"/>
        <v>7</v>
      </c>
      <c r="N1318" s="51" t="str">
        <f t="shared" si="136"/>
        <v xml:space="preserve"> months</v>
      </c>
      <c r="O1318" s="52" t="str">
        <f t="shared" si="137"/>
        <v>24 years, 7 months</v>
      </c>
    </row>
    <row r="1319" spans="8:15" x14ac:dyDescent="0.25">
      <c r="H1319" s="49">
        <v>1276</v>
      </c>
      <c r="I1319" s="51">
        <f t="shared" si="140"/>
        <v>24</v>
      </c>
      <c r="J1319" s="51" t="str">
        <f t="shared" si="138"/>
        <v xml:space="preserve"> years</v>
      </c>
      <c r="K1319" s="51" t="str">
        <f t="shared" si="139"/>
        <v xml:space="preserve">, </v>
      </c>
      <c r="L1319" s="51">
        <f t="shared" si="134"/>
        <v>7</v>
      </c>
      <c r="M1319" s="51">
        <f t="shared" si="135"/>
        <v>7</v>
      </c>
      <c r="N1319" s="51" t="str">
        <f t="shared" si="136"/>
        <v xml:space="preserve"> months</v>
      </c>
      <c r="O1319" s="52" t="str">
        <f t="shared" si="137"/>
        <v>24 years, 7 months</v>
      </c>
    </row>
    <row r="1320" spans="8:15" x14ac:dyDescent="0.25">
      <c r="H1320" s="49">
        <v>1277</v>
      </c>
      <c r="I1320" s="51">
        <f t="shared" si="140"/>
        <v>24</v>
      </c>
      <c r="J1320" s="51" t="str">
        <f t="shared" si="138"/>
        <v xml:space="preserve"> years</v>
      </c>
      <c r="K1320" s="51" t="str">
        <f t="shared" si="139"/>
        <v xml:space="preserve">, </v>
      </c>
      <c r="L1320" s="51">
        <f t="shared" si="134"/>
        <v>7</v>
      </c>
      <c r="M1320" s="51">
        <f t="shared" si="135"/>
        <v>7</v>
      </c>
      <c r="N1320" s="51" t="str">
        <f t="shared" si="136"/>
        <v xml:space="preserve"> months</v>
      </c>
      <c r="O1320" s="52" t="str">
        <f t="shared" si="137"/>
        <v>24 years, 7 months</v>
      </c>
    </row>
    <row r="1321" spans="8:15" x14ac:dyDescent="0.25">
      <c r="H1321" s="49">
        <v>1278</v>
      </c>
      <c r="I1321" s="51">
        <f t="shared" si="140"/>
        <v>24</v>
      </c>
      <c r="J1321" s="51" t="str">
        <f t="shared" si="138"/>
        <v xml:space="preserve"> years</v>
      </c>
      <c r="K1321" s="51" t="str">
        <f t="shared" si="139"/>
        <v xml:space="preserve">, </v>
      </c>
      <c r="L1321" s="51">
        <f t="shared" si="134"/>
        <v>7</v>
      </c>
      <c r="M1321" s="51">
        <f t="shared" si="135"/>
        <v>7</v>
      </c>
      <c r="N1321" s="51" t="str">
        <f t="shared" si="136"/>
        <v xml:space="preserve"> months</v>
      </c>
      <c r="O1321" s="52" t="str">
        <f t="shared" si="137"/>
        <v>24 years, 7 months</v>
      </c>
    </row>
    <row r="1322" spans="8:15" x14ac:dyDescent="0.25">
      <c r="H1322" s="49">
        <v>1279</v>
      </c>
      <c r="I1322" s="51">
        <f t="shared" si="140"/>
        <v>24</v>
      </c>
      <c r="J1322" s="51" t="str">
        <f t="shared" si="138"/>
        <v xml:space="preserve"> years</v>
      </c>
      <c r="K1322" s="51" t="str">
        <f t="shared" si="139"/>
        <v xml:space="preserve">, </v>
      </c>
      <c r="L1322" s="51">
        <f t="shared" si="134"/>
        <v>8</v>
      </c>
      <c r="M1322" s="51">
        <f t="shared" si="135"/>
        <v>8</v>
      </c>
      <c r="N1322" s="51" t="str">
        <f t="shared" si="136"/>
        <v xml:space="preserve"> months</v>
      </c>
      <c r="O1322" s="52" t="str">
        <f t="shared" si="137"/>
        <v>24 years, 8 months</v>
      </c>
    </row>
    <row r="1323" spans="8:15" x14ac:dyDescent="0.25">
      <c r="H1323" s="49">
        <v>1280</v>
      </c>
      <c r="I1323" s="51">
        <f t="shared" si="140"/>
        <v>24</v>
      </c>
      <c r="J1323" s="51" t="str">
        <f t="shared" si="138"/>
        <v xml:space="preserve"> years</v>
      </c>
      <c r="K1323" s="51" t="str">
        <f t="shared" si="139"/>
        <v xml:space="preserve">, </v>
      </c>
      <c r="L1323" s="51">
        <f t="shared" si="134"/>
        <v>8</v>
      </c>
      <c r="M1323" s="51">
        <f t="shared" si="135"/>
        <v>8</v>
      </c>
      <c r="N1323" s="51" t="str">
        <f t="shared" si="136"/>
        <v xml:space="preserve"> months</v>
      </c>
      <c r="O1323" s="52" t="str">
        <f t="shared" si="137"/>
        <v>24 years, 8 months</v>
      </c>
    </row>
    <row r="1324" spans="8:15" x14ac:dyDescent="0.25">
      <c r="H1324" s="49">
        <v>1281</v>
      </c>
      <c r="I1324" s="51">
        <f t="shared" si="140"/>
        <v>24</v>
      </c>
      <c r="J1324" s="51" t="str">
        <f t="shared" si="138"/>
        <v xml:space="preserve"> years</v>
      </c>
      <c r="K1324" s="51" t="str">
        <f t="shared" si="139"/>
        <v xml:space="preserve">, </v>
      </c>
      <c r="L1324" s="51">
        <f t="shared" si="134"/>
        <v>8</v>
      </c>
      <c r="M1324" s="51">
        <f t="shared" si="135"/>
        <v>8</v>
      </c>
      <c r="N1324" s="51" t="str">
        <f t="shared" si="136"/>
        <v xml:space="preserve"> months</v>
      </c>
      <c r="O1324" s="52" t="str">
        <f t="shared" si="137"/>
        <v>24 years, 8 months</v>
      </c>
    </row>
    <row r="1325" spans="8:15" x14ac:dyDescent="0.25">
      <c r="H1325" s="49">
        <v>1282</v>
      </c>
      <c r="I1325" s="51">
        <f t="shared" si="140"/>
        <v>24</v>
      </c>
      <c r="J1325" s="51" t="str">
        <f t="shared" si="138"/>
        <v xml:space="preserve"> years</v>
      </c>
      <c r="K1325" s="51" t="str">
        <f t="shared" si="139"/>
        <v xml:space="preserve">, </v>
      </c>
      <c r="L1325" s="51">
        <f t="shared" ref="L1325:L1388" si="141">IF((H1325/52*12-INT(H1325/52*12))=0,(H1325/52-INT(H1325/52))*12,INT((H1325/52-INT(H1325/52))*12)+1)</f>
        <v>8</v>
      </c>
      <c r="M1325" s="51">
        <f t="shared" ref="M1325:M1388" si="142">IF(OR(L1325=0,L1325=12),"",L1325)</f>
        <v>8</v>
      </c>
      <c r="N1325" s="51" t="str">
        <f t="shared" ref="N1325:N1388" si="143">IF(L1325=1," month",IF(OR(L1325=0,L1325=12),""," months"))</f>
        <v xml:space="preserve"> months</v>
      </c>
      <c r="O1325" s="52" t="str">
        <f t="shared" ref="O1325:O1388" si="144">CONCATENATE(I1325&amp;J1325&amp;K1325&amp;M1325&amp;N1325)</f>
        <v>24 years, 8 months</v>
      </c>
    </row>
    <row r="1326" spans="8:15" x14ac:dyDescent="0.25">
      <c r="H1326" s="49">
        <v>1283</v>
      </c>
      <c r="I1326" s="51">
        <f t="shared" si="140"/>
        <v>24</v>
      </c>
      <c r="J1326" s="51" t="str">
        <f t="shared" si="138"/>
        <v xml:space="preserve"> years</v>
      </c>
      <c r="K1326" s="51" t="str">
        <f t="shared" si="139"/>
        <v xml:space="preserve">, </v>
      </c>
      <c r="L1326" s="51">
        <f t="shared" si="141"/>
        <v>9</v>
      </c>
      <c r="M1326" s="51">
        <f t="shared" si="142"/>
        <v>9</v>
      </c>
      <c r="N1326" s="51" t="str">
        <f t="shared" si="143"/>
        <v xml:space="preserve"> months</v>
      </c>
      <c r="O1326" s="52" t="str">
        <f t="shared" si="144"/>
        <v>24 years, 9 months</v>
      </c>
    </row>
    <row r="1327" spans="8:15" x14ac:dyDescent="0.25">
      <c r="H1327" s="49">
        <v>1284</v>
      </c>
      <c r="I1327" s="51">
        <f t="shared" si="140"/>
        <v>24</v>
      </c>
      <c r="J1327" s="51" t="str">
        <f t="shared" si="138"/>
        <v xml:space="preserve"> years</v>
      </c>
      <c r="K1327" s="51" t="str">
        <f t="shared" si="139"/>
        <v xml:space="preserve">, </v>
      </c>
      <c r="L1327" s="51">
        <f t="shared" si="141"/>
        <v>9</v>
      </c>
      <c r="M1327" s="51">
        <f t="shared" si="142"/>
        <v>9</v>
      </c>
      <c r="N1327" s="51" t="str">
        <f t="shared" si="143"/>
        <v xml:space="preserve"> months</v>
      </c>
      <c r="O1327" s="52" t="str">
        <f t="shared" si="144"/>
        <v>24 years, 9 months</v>
      </c>
    </row>
    <row r="1328" spans="8:15" x14ac:dyDescent="0.25">
      <c r="H1328" s="49">
        <v>1285</v>
      </c>
      <c r="I1328" s="51">
        <f t="shared" si="140"/>
        <v>24</v>
      </c>
      <c r="J1328" s="51" t="str">
        <f t="shared" si="138"/>
        <v xml:space="preserve"> years</v>
      </c>
      <c r="K1328" s="51" t="str">
        <f t="shared" si="139"/>
        <v xml:space="preserve">, </v>
      </c>
      <c r="L1328" s="51">
        <f t="shared" si="141"/>
        <v>9</v>
      </c>
      <c r="M1328" s="51">
        <f t="shared" si="142"/>
        <v>9</v>
      </c>
      <c r="N1328" s="51" t="str">
        <f t="shared" si="143"/>
        <v xml:space="preserve"> months</v>
      </c>
      <c r="O1328" s="52" t="str">
        <f t="shared" si="144"/>
        <v>24 years, 9 months</v>
      </c>
    </row>
    <row r="1329" spans="8:15" x14ac:dyDescent="0.25">
      <c r="H1329" s="49">
        <v>1286</v>
      </c>
      <c r="I1329" s="51">
        <f t="shared" si="140"/>
        <v>24</v>
      </c>
      <c r="J1329" s="51" t="str">
        <f t="shared" si="138"/>
        <v xml:space="preserve"> years</v>
      </c>
      <c r="K1329" s="51" t="str">
        <f t="shared" si="139"/>
        <v xml:space="preserve">, </v>
      </c>
      <c r="L1329" s="51">
        <f t="shared" si="141"/>
        <v>9</v>
      </c>
      <c r="M1329" s="51">
        <f t="shared" si="142"/>
        <v>9</v>
      </c>
      <c r="N1329" s="51" t="str">
        <f t="shared" si="143"/>
        <v xml:space="preserve"> months</v>
      </c>
      <c r="O1329" s="52" t="str">
        <f t="shared" si="144"/>
        <v>24 years, 9 months</v>
      </c>
    </row>
    <row r="1330" spans="8:15" x14ac:dyDescent="0.25">
      <c r="H1330" s="49">
        <v>1287</v>
      </c>
      <c r="I1330" s="51">
        <f t="shared" si="140"/>
        <v>24</v>
      </c>
      <c r="J1330" s="51" t="str">
        <f t="shared" si="138"/>
        <v xml:space="preserve"> years</v>
      </c>
      <c r="K1330" s="51" t="str">
        <f t="shared" si="139"/>
        <v xml:space="preserve">, </v>
      </c>
      <c r="L1330" s="51">
        <f t="shared" si="141"/>
        <v>9</v>
      </c>
      <c r="M1330" s="51">
        <f t="shared" si="142"/>
        <v>9</v>
      </c>
      <c r="N1330" s="51" t="str">
        <f t="shared" si="143"/>
        <v xml:space="preserve"> months</v>
      </c>
      <c r="O1330" s="52" t="str">
        <f t="shared" si="144"/>
        <v>24 years, 9 months</v>
      </c>
    </row>
    <row r="1331" spans="8:15" x14ac:dyDescent="0.25">
      <c r="H1331" s="49">
        <v>1288</v>
      </c>
      <c r="I1331" s="51">
        <f t="shared" si="140"/>
        <v>24</v>
      </c>
      <c r="J1331" s="51" t="str">
        <f t="shared" si="138"/>
        <v xml:space="preserve"> years</v>
      </c>
      <c r="K1331" s="51" t="str">
        <f t="shared" si="139"/>
        <v xml:space="preserve">, </v>
      </c>
      <c r="L1331" s="51">
        <f t="shared" si="141"/>
        <v>10</v>
      </c>
      <c r="M1331" s="51">
        <f t="shared" si="142"/>
        <v>10</v>
      </c>
      <c r="N1331" s="51" t="str">
        <f t="shared" si="143"/>
        <v xml:space="preserve"> months</v>
      </c>
      <c r="O1331" s="52" t="str">
        <f t="shared" si="144"/>
        <v>24 years, 10 months</v>
      </c>
    </row>
    <row r="1332" spans="8:15" x14ac:dyDescent="0.25">
      <c r="H1332" s="49">
        <v>1289</v>
      </c>
      <c r="I1332" s="51">
        <f t="shared" si="140"/>
        <v>24</v>
      </c>
      <c r="J1332" s="51" t="str">
        <f t="shared" si="138"/>
        <v xml:space="preserve"> years</v>
      </c>
      <c r="K1332" s="51" t="str">
        <f t="shared" si="139"/>
        <v xml:space="preserve">, </v>
      </c>
      <c r="L1332" s="51">
        <f t="shared" si="141"/>
        <v>10</v>
      </c>
      <c r="M1332" s="51">
        <f t="shared" si="142"/>
        <v>10</v>
      </c>
      <c r="N1332" s="51" t="str">
        <f t="shared" si="143"/>
        <v xml:space="preserve"> months</v>
      </c>
      <c r="O1332" s="52" t="str">
        <f t="shared" si="144"/>
        <v>24 years, 10 months</v>
      </c>
    </row>
    <row r="1333" spans="8:15" x14ac:dyDescent="0.25">
      <c r="H1333" s="49">
        <v>1290</v>
      </c>
      <c r="I1333" s="51">
        <f t="shared" si="140"/>
        <v>24</v>
      </c>
      <c r="J1333" s="51" t="str">
        <f t="shared" si="138"/>
        <v xml:space="preserve"> years</v>
      </c>
      <c r="K1333" s="51" t="str">
        <f t="shared" si="139"/>
        <v xml:space="preserve">, </v>
      </c>
      <c r="L1333" s="51">
        <f t="shared" si="141"/>
        <v>10</v>
      </c>
      <c r="M1333" s="51">
        <f t="shared" si="142"/>
        <v>10</v>
      </c>
      <c r="N1333" s="51" t="str">
        <f t="shared" si="143"/>
        <v xml:space="preserve"> months</v>
      </c>
      <c r="O1333" s="52" t="str">
        <f t="shared" si="144"/>
        <v>24 years, 10 months</v>
      </c>
    </row>
    <row r="1334" spans="8:15" x14ac:dyDescent="0.25">
      <c r="H1334" s="49">
        <v>1291</v>
      </c>
      <c r="I1334" s="51">
        <f t="shared" si="140"/>
        <v>24</v>
      </c>
      <c r="J1334" s="51" t="str">
        <f t="shared" si="138"/>
        <v xml:space="preserve"> years</v>
      </c>
      <c r="K1334" s="51" t="str">
        <f t="shared" si="139"/>
        <v xml:space="preserve">, </v>
      </c>
      <c r="L1334" s="51">
        <f t="shared" si="141"/>
        <v>10</v>
      </c>
      <c r="M1334" s="51">
        <f t="shared" si="142"/>
        <v>10</v>
      </c>
      <c r="N1334" s="51" t="str">
        <f t="shared" si="143"/>
        <v xml:space="preserve"> months</v>
      </c>
      <c r="O1334" s="52" t="str">
        <f t="shared" si="144"/>
        <v>24 years, 10 months</v>
      </c>
    </row>
    <row r="1335" spans="8:15" x14ac:dyDescent="0.25">
      <c r="H1335" s="49">
        <v>1292</v>
      </c>
      <c r="I1335" s="51">
        <f t="shared" si="140"/>
        <v>24</v>
      </c>
      <c r="J1335" s="51" t="str">
        <f t="shared" si="138"/>
        <v xml:space="preserve"> years</v>
      </c>
      <c r="K1335" s="51" t="str">
        <f t="shared" si="139"/>
        <v xml:space="preserve">, </v>
      </c>
      <c r="L1335" s="51">
        <f t="shared" si="141"/>
        <v>11</v>
      </c>
      <c r="M1335" s="51">
        <f t="shared" si="142"/>
        <v>11</v>
      </c>
      <c r="N1335" s="51" t="str">
        <f t="shared" si="143"/>
        <v xml:space="preserve"> months</v>
      </c>
      <c r="O1335" s="52" t="str">
        <f t="shared" si="144"/>
        <v>24 years, 11 months</v>
      </c>
    </row>
    <row r="1336" spans="8:15" x14ac:dyDescent="0.25">
      <c r="H1336" s="49">
        <v>1293</v>
      </c>
      <c r="I1336" s="51">
        <f t="shared" si="140"/>
        <v>24</v>
      </c>
      <c r="J1336" s="51" t="str">
        <f t="shared" si="138"/>
        <v xml:space="preserve"> years</v>
      </c>
      <c r="K1336" s="51" t="str">
        <f t="shared" si="139"/>
        <v xml:space="preserve">, </v>
      </c>
      <c r="L1336" s="51">
        <f t="shared" si="141"/>
        <v>11</v>
      </c>
      <c r="M1336" s="51">
        <f t="shared" si="142"/>
        <v>11</v>
      </c>
      <c r="N1336" s="51" t="str">
        <f t="shared" si="143"/>
        <v xml:space="preserve"> months</v>
      </c>
      <c r="O1336" s="52" t="str">
        <f t="shared" si="144"/>
        <v>24 years, 11 months</v>
      </c>
    </row>
    <row r="1337" spans="8:15" x14ac:dyDescent="0.25">
      <c r="H1337" s="49">
        <v>1294</v>
      </c>
      <c r="I1337" s="51">
        <f t="shared" si="140"/>
        <v>24</v>
      </c>
      <c r="J1337" s="51" t="str">
        <f t="shared" si="138"/>
        <v xml:space="preserve"> years</v>
      </c>
      <c r="K1337" s="51" t="str">
        <f t="shared" si="139"/>
        <v xml:space="preserve">, </v>
      </c>
      <c r="L1337" s="51">
        <f t="shared" si="141"/>
        <v>11</v>
      </c>
      <c r="M1337" s="51">
        <f t="shared" si="142"/>
        <v>11</v>
      </c>
      <c r="N1337" s="51" t="str">
        <f t="shared" si="143"/>
        <v xml:space="preserve"> months</v>
      </c>
      <c r="O1337" s="52" t="str">
        <f t="shared" si="144"/>
        <v>24 years, 11 months</v>
      </c>
    </row>
    <row r="1338" spans="8:15" x14ac:dyDescent="0.25">
      <c r="H1338" s="49">
        <v>1295</v>
      </c>
      <c r="I1338" s="51">
        <f t="shared" si="140"/>
        <v>24</v>
      </c>
      <c r="J1338" s="51" t="str">
        <f t="shared" si="138"/>
        <v xml:space="preserve"> years</v>
      </c>
      <c r="K1338" s="51" t="str">
        <f t="shared" si="139"/>
        <v xml:space="preserve">, </v>
      </c>
      <c r="L1338" s="51">
        <f t="shared" si="141"/>
        <v>11</v>
      </c>
      <c r="M1338" s="51">
        <f t="shared" si="142"/>
        <v>11</v>
      </c>
      <c r="N1338" s="51" t="str">
        <f t="shared" si="143"/>
        <v xml:space="preserve"> months</v>
      </c>
      <c r="O1338" s="52" t="str">
        <f t="shared" si="144"/>
        <v>24 years, 11 months</v>
      </c>
    </row>
    <row r="1339" spans="8:15" x14ac:dyDescent="0.25">
      <c r="H1339" s="49">
        <v>1296</v>
      </c>
      <c r="I1339" s="51">
        <f t="shared" si="140"/>
        <v>25</v>
      </c>
      <c r="J1339" s="51" t="str">
        <f t="shared" si="138"/>
        <v xml:space="preserve"> years</v>
      </c>
      <c r="K1339" s="51" t="str">
        <f t="shared" si="139"/>
        <v/>
      </c>
      <c r="L1339" s="51">
        <f t="shared" si="141"/>
        <v>12</v>
      </c>
      <c r="M1339" s="51" t="str">
        <f t="shared" si="142"/>
        <v/>
      </c>
      <c r="N1339" s="51" t="str">
        <f t="shared" si="143"/>
        <v/>
      </c>
      <c r="O1339" s="52" t="str">
        <f t="shared" si="144"/>
        <v>25 years</v>
      </c>
    </row>
    <row r="1340" spans="8:15" x14ac:dyDescent="0.25">
      <c r="H1340" s="49">
        <v>1297</v>
      </c>
      <c r="I1340" s="51">
        <f t="shared" si="140"/>
        <v>25</v>
      </c>
      <c r="J1340" s="51" t="str">
        <f t="shared" si="138"/>
        <v xml:space="preserve"> years</v>
      </c>
      <c r="K1340" s="51" t="str">
        <f t="shared" si="139"/>
        <v/>
      </c>
      <c r="L1340" s="51">
        <f t="shared" si="141"/>
        <v>12</v>
      </c>
      <c r="M1340" s="51" t="str">
        <f t="shared" si="142"/>
        <v/>
      </c>
      <c r="N1340" s="51" t="str">
        <f t="shared" si="143"/>
        <v/>
      </c>
      <c r="O1340" s="52" t="str">
        <f t="shared" si="144"/>
        <v>25 years</v>
      </c>
    </row>
    <row r="1341" spans="8:15" x14ac:dyDescent="0.25">
      <c r="H1341" s="49">
        <v>1298</v>
      </c>
      <c r="I1341" s="51">
        <f t="shared" si="140"/>
        <v>25</v>
      </c>
      <c r="J1341" s="51" t="str">
        <f t="shared" si="138"/>
        <v xml:space="preserve"> years</v>
      </c>
      <c r="K1341" s="51" t="str">
        <f t="shared" si="139"/>
        <v/>
      </c>
      <c r="L1341" s="51">
        <f t="shared" si="141"/>
        <v>12</v>
      </c>
      <c r="M1341" s="51" t="str">
        <f t="shared" si="142"/>
        <v/>
      </c>
      <c r="N1341" s="51" t="str">
        <f t="shared" si="143"/>
        <v/>
      </c>
      <c r="O1341" s="52" t="str">
        <f t="shared" si="144"/>
        <v>25 years</v>
      </c>
    </row>
    <row r="1342" spans="8:15" x14ac:dyDescent="0.25">
      <c r="H1342" s="49">
        <v>1299</v>
      </c>
      <c r="I1342" s="51">
        <f t="shared" si="140"/>
        <v>25</v>
      </c>
      <c r="J1342" s="51" t="str">
        <f t="shared" si="138"/>
        <v xml:space="preserve"> years</v>
      </c>
      <c r="K1342" s="51" t="str">
        <f t="shared" si="139"/>
        <v/>
      </c>
      <c r="L1342" s="51">
        <f t="shared" si="141"/>
        <v>12</v>
      </c>
      <c r="M1342" s="51" t="str">
        <f t="shared" si="142"/>
        <v/>
      </c>
      <c r="N1342" s="51" t="str">
        <f t="shared" si="143"/>
        <v/>
      </c>
      <c r="O1342" s="52" t="str">
        <f t="shared" si="144"/>
        <v>25 years</v>
      </c>
    </row>
    <row r="1343" spans="8:15" x14ac:dyDescent="0.25">
      <c r="H1343" s="49">
        <v>1300</v>
      </c>
      <c r="I1343" s="51">
        <f t="shared" si="140"/>
        <v>25</v>
      </c>
      <c r="J1343" s="51" t="str">
        <f t="shared" si="138"/>
        <v xml:space="preserve"> years</v>
      </c>
      <c r="K1343" s="51" t="str">
        <f t="shared" si="139"/>
        <v/>
      </c>
      <c r="L1343" s="51">
        <f t="shared" si="141"/>
        <v>0</v>
      </c>
      <c r="M1343" s="51" t="str">
        <f t="shared" si="142"/>
        <v/>
      </c>
      <c r="N1343" s="51" t="str">
        <f t="shared" si="143"/>
        <v/>
      </c>
      <c r="O1343" s="52" t="str">
        <f t="shared" si="144"/>
        <v>25 years</v>
      </c>
    </row>
    <row r="1344" spans="8:15" x14ac:dyDescent="0.25">
      <c r="H1344" s="49">
        <v>1301</v>
      </c>
      <c r="I1344" s="51">
        <f t="shared" si="140"/>
        <v>25</v>
      </c>
      <c r="J1344" s="51" t="str">
        <f t="shared" si="138"/>
        <v xml:space="preserve"> years</v>
      </c>
      <c r="K1344" s="51" t="str">
        <f t="shared" si="139"/>
        <v xml:space="preserve">, </v>
      </c>
      <c r="L1344" s="51">
        <f t="shared" si="141"/>
        <v>1</v>
      </c>
      <c r="M1344" s="51">
        <f t="shared" si="142"/>
        <v>1</v>
      </c>
      <c r="N1344" s="51" t="str">
        <f t="shared" si="143"/>
        <v xml:space="preserve"> month</v>
      </c>
      <c r="O1344" s="52" t="str">
        <f t="shared" si="144"/>
        <v>25 years, 1 month</v>
      </c>
    </row>
    <row r="1345" spans="8:15" x14ac:dyDescent="0.25">
      <c r="H1345" s="49">
        <v>1302</v>
      </c>
      <c r="I1345" s="51">
        <f t="shared" si="140"/>
        <v>25</v>
      </c>
      <c r="J1345" s="51" t="str">
        <f t="shared" si="138"/>
        <v xml:space="preserve"> years</v>
      </c>
      <c r="K1345" s="51" t="str">
        <f t="shared" si="139"/>
        <v xml:space="preserve">, </v>
      </c>
      <c r="L1345" s="51">
        <f t="shared" si="141"/>
        <v>1</v>
      </c>
      <c r="M1345" s="51">
        <f t="shared" si="142"/>
        <v>1</v>
      </c>
      <c r="N1345" s="51" t="str">
        <f t="shared" si="143"/>
        <v xml:space="preserve"> month</v>
      </c>
      <c r="O1345" s="52" t="str">
        <f t="shared" si="144"/>
        <v>25 years, 1 month</v>
      </c>
    </row>
    <row r="1346" spans="8:15" x14ac:dyDescent="0.25">
      <c r="H1346" s="49">
        <v>1303</v>
      </c>
      <c r="I1346" s="51">
        <f t="shared" si="140"/>
        <v>25</v>
      </c>
      <c r="J1346" s="51" t="str">
        <f t="shared" si="138"/>
        <v xml:space="preserve"> years</v>
      </c>
      <c r="K1346" s="51" t="str">
        <f t="shared" si="139"/>
        <v xml:space="preserve">, </v>
      </c>
      <c r="L1346" s="51">
        <f t="shared" si="141"/>
        <v>1</v>
      </c>
      <c r="M1346" s="51">
        <f t="shared" si="142"/>
        <v>1</v>
      </c>
      <c r="N1346" s="51" t="str">
        <f t="shared" si="143"/>
        <v xml:space="preserve"> month</v>
      </c>
      <c r="O1346" s="52" t="str">
        <f t="shared" si="144"/>
        <v>25 years, 1 month</v>
      </c>
    </row>
    <row r="1347" spans="8:15" x14ac:dyDescent="0.25">
      <c r="H1347" s="49">
        <v>1304</v>
      </c>
      <c r="I1347" s="51">
        <f t="shared" si="140"/>
        <v>25</v>
      </c>
      <c r="J1347" s="51" t="str">
        <f t="shared" si="138"/>
        <v xml:space="preserve"> years</v>
      </c>
      <c r="K1347" s="51" t="str">
        <f t="shared" si="139"/>
        <v xml:space="preserve">, </v>
      </c>
      <c r="L1347" s="51">
        <f t="shared" si="141"/>
        <v>1</v>
      </c>
      <c r="M1347" s="51">
        <f t="shared" si="142"/>
        <v>1</v>
      </c>
      <c r="N1347" s="51" t="str">
        <f t="shared" si="143"/>
        <v xml:space="preserve"> month</v>
      </c>
      <c r="O1347" s="52" t="str">
        <f t="shared" si="144"/>
        <v>25 years, 1 month</v>
      </c>
    </row>
    <row r="1348" spans="8:15" x14ac:dyDescent="0.25">
      <c r="H1348" s="49">
        <v>1305</v>
      </c>
      <c r="I1348" s="51">
        <f t="shared" si="140"/>
        <v>25</v>
      </c>
      <c r="J1348" s="51" t="str">
        <f t="shared" si="138"/>
        <v xml:space="preserve"> years</v>
      </c>
      <c r="K1348" s="51" t="str">
        <f t="shared" si="139"/>
        <v xml:space="preserve">, </v>
      </c>
      <c r="L1348" s="51">
        <f t="shared" si="141"/>
        <v>2</v>
      </c>
      <c r="M1348" s="51">
        <f t="shared" si="142"/>
        <v>2</v>
      </c>
      <c r="N1348" s="51" t="str">
        <f t="shared" si="143"/>
        <v xml:space="preserve"> months</v>
      </c>
      <c r="O1348" s="52" t="str">
        <f t="shared" si="144"/>
        <v>25 years, 2 months</v>
      </c>
    </row>
    <row r="1349" spans="8:15" x14ac:dyDescent="0.25">
      <c r="H1349" s="49">
        <v>1306</v>
      </c>
      <c r="I1349" s="51">
        <f t="shared" si="140"/>
        <v>25</v>
      </c>
      <c r="J1349" s="51" t="str">
        <f t="shared" si="138"/>
        <v xml:space="preserve"> years</v>
      </c>
      <c r="K1349" s="51" t="str">
        <f t="shared" si="139"/>
        <v xml:space="preserve">, </v>
      </c>
      <c r="L1349" s="51">
        <f t="shared" si="141"/>
        <v>2</v>
      </c>
      <c r="M1349" s="51">
        <f t="shared" si="142"/>
        <v>2</v>
      </c>
      <c r="N1349" s="51" t="str">
        <f t="shared" si="143"/>
        <v xml:space="preserve"> months</v>
      </c>
      <c r="O1349" s="52" t="str">
        <f t="shared" si="144"/>
        <v>25 years, 2 months</v>
      </c>
    </row>
    <row r="1350" spans="8:15" x14ac:dyDescent="0.25">
      <c r="H1350" s="49">
        <v>1307</v>
      </c>
      <c r="I1350" s="51">
        <f t="shared" si="140"/>
        <v>25</v>
      </c>
      <c r="J1350" s="51" t="str">
        <f t="shared" si="138"/>
        <v xml:space="preserve"> years</v>
      </c>
      <c r="K1350" s="51" t="str">
        <f t="shared" si="139"/>
        <v xml:space="preserve">, </v>
      </c>
      <c r="L1350" s="51">
        <f t="shared" si="141"/>
        <v>2</v>
      </c>
      <c r="M1350" s="51">
        <f t="shared" si="142"/>
        <v>2</v>
      </c>
      <c r="N1350" s="51" t="str">
        <f t="shared" si="143"/>
        <v xml:space="preserve"> months</v>
      </c>
      <c r="O1350" s="52" t="str">
        <f t="shared" si="144"/>
        <v>25 years, 2 months</v>
      </c>
    </row>
    <row r="1351" spans="8:15" x14ac:dyDescent="0.25">
      <c r="H1351" s="49">
        <v>1308</v>
      </c>
      <c r="I1351" s="51">
        <f t="shared" si="140"/>
        <v>25</v>
      </c>
      <c r="J1351" s="51" t="str">
        <f t="shared" si="138"/>
        <v xml:space="preserve"> years</v>
      </c>
      <c r="K1351" s="51" t="str">
        <f t="shared" si="139"/>
        <v xml:space="preserve">, </v>
      </c>
      <c r="L1351" s="51">
        <f t="shared" si="141"/>
        <v>2</v>
      </c>
      <c r="M1351" s="51">
        <f t="shared" si="142"/>
        <v>2</v>
      </c>
      <c r="N1351" s="51" t="str">
        <f t="shared" si="143"/>
        <v xml:space="preserve"> months</v>
      </c>
      <c r="O1351" s="52" t="str">
        <f t="shared" si="144"/>
        <v>25 years, 2 months</v>
      </c>
    </row>
    <row r="1352" spans="8:15" x14ac:dyDescent="0.25">
      <c r="H1352" s="49">
        <v>1309</v>
      </c>
      <c r="I1352" s="51">
        <f t="shared" si="140"/>
        <v>25</v>
      </c>
      <c r="J1352" s="51" t="str">
        <f t="shared" si="138"/>
        <v xml:space="preserve"> years</v>
      </c>
      <c r="K1352" s="51" t="str">
        <f t="shared" si="139"/>
        <v xml:space="preserve">, </v>
      </c>
      <c r="L1352" s="51">
        <f t="shared" si="141"/>
        <v>3</v>
      </c>
      <c r="M1352" s="51">
        <f t="shared" si="142"/>
        <v>3</v>
      </c>
      <c r="N1352" s="51" t="str">
        <f t="shared" si="143"/>
        <v xml:space="preserve"> months</v>
      </c>
      <c r="O1352" s="52" t="str">
        <f t="shared" si="144"/>
        <v>25 years, 3 months</v>
      </c>
    </row>
    <row r="1353" spans="8:15" x14ac:dyDescent="0.25">
      <c r="H1353" s="49">
        <v>1310</v>
      </c>
      <c r="I1353" s="51">
        <f t="shared" si="140"/>
        <v>25</v>
      </c>
      <c r="J1353" s="51" t="str">
        <f t="shared" si="138"/>
        <v xml:space="preserve"> years</v>
      </c>
      <c r="K1353" s="51" t="str">
        <f t="shared" si="139"/>
        <v xml:space="preserve">, </v>
      </c>
      <c r="L1353" s="51">
        <f t="shared" si="141"/>
        <v>3</v>
      </c>
      <c r="M1353" s="51">
        <f t="shared" si="142"/>
        <v>3</v>
      </c>
      <c r="N1353" s="51" t="str">
        <f t="shared" si="143"/>
        <v xml:space="preserve"> months</v>
      </c>
      <c r="O1353" s="52" t="str">
        <f t="shared" si="144"/>
        <v>25 years, 3 months</v>
      </c>
    </row>
    <row r="1354" spans="8:15" x14ac:dyDescent="0.25">
      <c r="H1354" s="49">
        <v>1311</v>
      </c>
      <c r="I1354" s="51">
        <f t="shared" si="140"/>
        <v>25</v>
      </c>
      <c r="J1354" s="51" t="str">
        <f t="shared" si="138"/>
        <v xml:space="preserve"> years</v>
      </c>
      <c r="K1354" s="51" t="str">
        <f t="shared" si="139"/>
        <v xml:space="preserve">, </v>
      </c>
      <c r="L1354" s="51">
        <f t="shared" si="141"/>
        <v>3</v>
      </c>
      <c r="M1354" s="51">
        <f t="shared" si="142"/>
        <v>3</v>
      </c>
      <c r="N1354" s="51" t="str">
        <f t="shared" si="143"/>
        <v xml:space="preserve"> months</v>
      </c>
      <c r="O1354" s="52" t="str">
        <f t="shared" si="144"/>
        <v>25 years, 3 months</v>
      </c>
    </row>
    <row r="1355" spans="8:15" x14ac:dyDescent="0.25">
      <c r="H1355" s="49">
        <v>1312</v>
      </c>
      <c r="I1355" s="51">
        <f t="shared" si="140"/>
        <v>25</v>
      </c>
      <c r="J1355" s="51" t="str">
        <f t="shared" si="138"/>
        <v xml:space="preserve"> years</v>
      </c>
      <c r="K1355" s="51" t="str">
        <f t="shared" si="139"/>
        <v xml:space="preserve">, </v>
      </c>
      <c r="L1355" s="51">
        <f t="shared" si="141"/>
        <v>3</v>
      </c>
      <c r="M1355" s="51">
        <f t="shared" si="142"/>
        <v>3</v>
      </c>
      <c r="N1355" s="51" t="str">
        <f t="shared" si="143"/>
        <v xml:space="preserve"> months</v>
      </c>
      <c r="O1355" s="52" t="str">
        <f t="shared" si="144"/>
        <v>25 years, 3 months</v>
      </c>
    </row>
    <row r="1356" spans="8:15" x14ac:dyDescent="0.25">
      <c r="H1356" s="49">
        <v>1313</v>
      </c>
      <c r="I1356" s="51">
        <f t="shared" si="140"/>
        <v>25</v>
      </c>
      <c r="J1356" s="51" t="str">
        <f t="shared" si="138"/>
        <v xml:space="preserve"> years</v>
      </c>
      <c r="K1356" s="51" t="str">
        <f t="shared" si="139"/>
        <v xml:space="preserve">, </v>
      </c>
      <c r="L1356" s="51">
        <f t="shared" si="141"/>
        <v>3</v>
      </c>
      <c r="M1356" s="51">
        <f t="shared" si="142"/>
        <v>3</v>
      </c>
      <c r="N1356" s="51" t="str">
        <f t="shared" si="143"/>
        <v xml:space="preserve"> months</v>
      </c>
      <c r="O1356" s="52" t="str">
        <f t="shared" si="144"/>
        <v>25 years, 3 months</v>
      </c>
    </row>
    <row r="1357" spans="8:15" x14ac:dyDescent="0.25">
      <c r="H1357" s="49">
        <v>1314</v>
      </c>
      <c r="I1357" s="51">
        <f t="shared" si="140"/>
        <v>25</v>
      </c>
      <c r="J1357" s="51" t="str">
        <f t="shared" si="138"/>
        <v xml:space="preserve"> years</v>
      </c>
      <c r="K1357" s="51" t="str">
        <f t="shared" si="139"/>
        <v xml:space="preserve">, </v>
      </c>
      <c r="L1357" s="51">
        <f t="shared" si="141"/>
        <v>4</v>
      </c>
      <c r="M1357" s="51">
        <f t="shared" si="142"/>
        <v>4</v>
      </c>
      <c r="N1357" s="51" t="str">
        <f t="shared" si="143"/>
        <v xml:space="preserve"> months</v>
      </c>
      <c r="O1357" s="52" t="str">
        <f t="shared" si="144"/>
        <v>25 years, 4 months</v>
      </c>
    </row>
    <row r="1358" spans="8:15" x14ac:dyDescent="0.25">
      <c r="H1358" s="49">
        <v>1315</v>
      </c>
      <c r="I1358" s="51">
        <f t="shared" si="140"/>
        <v>25</v>
      </c>
      <c r="J1358" s="51" t="str">
        <f t="shared" si="138"/>
        <v xml:space="preserve"> years</v>
      </c>
      <c r="K1358" s="51" t="str">
        <f t="shared" si="139"/>
        <v xml:space="preserve">, </v>
      </c>
      <c r="L1358" s="51">
        <f t="shared" si="141"/>
        <v>4</v>
      </c>
      <c r="M1358" s="51">
        <f t="shared" si="142"/>
        <v>4</v>
      </c>
      <c r="N1358" s="51" t="str">
        <f t="shared" si="143"/>
        <v xml:space="preserve"> months</v>
      </c>
      <c r="O1358" s="52" t="str">
        <f t="shared" si="144"/>
        <v>25 years, 4 months</v>
      </c>
    </row>
    <row r="1359" spans="8:15" x14ac:dyDescent="0.25">
      <c r="H1359" s="49">
        <v>1316</v>
      </c>
      <c r="I1359" s="51">
        <f t="shared" si="140"/>
        <v>25</v>
      </c>
      <c r="J1359" s="51" t="str">
        <f t="shared" si="138"/>
        <v xml:space="preserve"> years</v>
      </c>
      <c r="K1359" s="51" t="str">
        <f t="shared" si="139"/>
        <v xml:space="preserve">, </v>
      </c>
      <c r="L1359" s="51">
        <f t="shared" si="141"/>
        <v>4</v>
      </c>
      <c r="M1359" s="51">
        <f t="shared" si="142"/>
        <v>4</v>
      </c>
      <c r="N1359" s="51" t="str">
        <f t="shared" si="143"/>
        <v xml:space="preserve"> months</v>
      </c>
      <c r="O1359" s="52" t="str">
        <f t="shared" si="144"/>
        <v>25 years, 4 months</v>
      </c>
    </row>
    <row r="1360" spans="8:15" x14ac:dyDescent="0.25">
      <c r="H1360" s="49">
        <v>1317</v>
      </c>
      <c r="I1360" s="51">
        <f t="shared" si="140"/>
        <v>25</v>
      </c>
      <c r="J1360" s="51" t="str">
        <f t="shared" si="138"/>
        <v xml:space="preserve"> years</v>
      </c>
      <c r="K1360" s="51" t="str">
        <f t="shared" si="139"/>
        <v xml:space="preserve">, </v>
      </c>
      <c r="L1360" s="51">
        <f t="shared" si="141"/>
        <v>4</v>
      </c>
      <c r="M1360" s="51">
        <f t="shared" si="142"/>
        <v>4</v>
      </c>
      <c r="N1360" s="51" t="str">
        <f t="shared" si="143"/>
        <v xml:space="preserve"> months</v>
      </c>
      <c r="O1360" s="52" t="str">
        <f t="shared" si="144"/>
        <v>25 years, 4 months</v>
      </c>
    </row>
    <row r="1361" spans="8:15" x14ac:dyDescent="0.25">
      <c r="H1361" s="49">
        <v>1318</v>
      </c>
      <c r="I1361" s="51">
        <f t="shared" si="140"/>
        <v>25</v>
      </c>
      <c r="J1361" s="51" t="str">
        <f t="shared" si="138"/>
        <v xml:space="preserve"> years</v>
      </c>
      <c r="K1361" s="51" t="str">
        <f t="shared" si="139"/>
        <v xml:space="preserve">, </v>
      </c>
      <c r="L1361" s="51">
        <f t="shared" si="141"/>
        <v>5</v>
      </c>
      <c r="M1361" s="51">
        <f t="shared" si="142"/>
        <v>5</v>
      </c>
      <c r="N1361" s="51" t="str">
        <f t="shared" si="143"/>
        <v xml:space="preserve"> months</v>
      </c>
      <c r="O1361" s="52" t="str">
        <f t="shared" si="144"/>
        <v>25 years, 5 months</v>
      </c>
    </row>
    <row r="1362" spans="8:15" x14ac:dyDescent="0.25">
      <c r="H1362" s="49">
        <v>1319</v>
      </c>
      <c r="I1362" s="51">
        <f t="shared" si="140"/>
        <v>25</v>
      </c>
      <c r="J1362" s="51" t="str">
        <f t="shared" si="138"/>
        <v xml:space="preserve"> years</v>
      </c>
      <c r="K1362" s="51" t="str">
        <f t="shared" si="139"/>
        <v xml:space="preserve">, </v>
      </c>
      <c r="L1362" s="51">
        <f t="shared" si="141"/>
        <v>5</v>
      </c>
      <c r="M1362" s="51">
        <f t="shared" si="142"/>
        <v>5</v>
      </c>
      <c r="N1362" s="51" t="str">
        <f t="shared" si="143"/>
        <v xml:space="preserve"> months</v>
      </c>
      <c r="O1362" s="52" t="str">
        <f t="shared" si="144"/>
        <v>25 years, 5 months</v>
      </c>
    </row>
    <row r="1363" spans="8:15" x14ac:dyDescent="0.25">
      <c r="H1363" s="49">
        <v>1320</v>
      </c>
      <c r="I1363" s="51">
        <f t="shared" si="140"/>
        <v>25</v>
      </c>
      <c r="J1363" s="51" t="str">
        <f t="shared" si="138"/>
        <v xml:space="preserve"> years</v>
      </c>
      <c r="K1363" s="51" t="str">
        <f t="shared" si="139"/>
        <v xml:space="preserve">, </v>
      </c>
      <c r="L1363" s="51">
        <f t="shared" si="141"/>
        <v>5</v>
      </c>
      <c r="M1363" s="51">
        <f t="shared" si="142"/>
        <v>5</v>
      </c>
      <c r="N1363" s="51" t="str">
        <f t="shared" si="143"/>
        <v xml:space="preserve"> months</v>
      </c>
      <c r="O1363" s="52" t="str">
        <f t="shared" si="144"/>
        <v>25 years, 5 months</v>
      </c>
    </row>
    <row r="1364" spans="8:15" x14ac:dyDescent="0.25">
      <c r="H1364" s="49">
        <v>1321</v>
      </c>
      <c r="I1364" s="51">
        <f t="shared" si="140"/>
        <v>25</v>
      </c>
      <c r="J1364" s="51" t="str">
        <f t="shared" si="138"/>
        <v xml:space="preserve"> years</v>
      </c>
      <c r="K1364" s="51" t="str">
        <f t="shared" si="139"/>
        <v xml:space="preserve">, </v>
      </c>
      <c r="L1364" s="51">
        <f t="shared" si="141"/>
        <v>5</v>
      </c>
      <c r="M1364" s="51">
        <f t="shared" si="142"/>
        <v>5</v>
      </c>
      <c r="N1364" s="51" t="str">
        <f t="shared" si="143"/>
        <v xml:space="preserve"> months</v>
      </c>
      <c r="O1364" s="52" t="str">
        <f t="shared" si="144"/>
        <v>25 years, 5 months</v>
      </c>
    </row>
    <row r="1365" spans="8:15" x14ac:dyDescent="0.25">
      <c r="H1365" s="49">
        <v>1322</v>
      </c>
      <c r="I1365" s="51">
        <f t="shared" si="140"/>
        <v>25</v>
      </c>
      <c r="J1365" s="51" t="str">
        <f t="shared" si="138"/>
        <v xml:space="preserve"> years</v>
      </c>
      <c r="K1365" s="51" t="str">
        <f t="shared" si="139"/>
        <v xml:space="preserve">, </v>
      </c>
      <c r="L1365" s="51">
        <f t="shared" si="141"/>
        <v>6</v>
      </c>
      <c r="M1365" s="51">
        <f t="shared" si="142"/>
        <v>6</v>
      </c>
      <c r="N1365" s="51" t="str">
        <f t="shared" si="143"/>
        <v xml:space="preserve"> months</v>
      </c>
      <c r="O1365" s="52" t="str">
        <f t="shared" si="144"/>
        <v>25 years, 6 months</v>
      </c>
    </row>
    <row r="1366" spans="8:15" x14ac:dyDescent="0.25">
      <c r="H1366" s="49">
        <v>1323</v>
      </c>
      <c r="I1366" s="51">
        <f t="shared" si="140"/>
        <v>25</v>
      </c>
      <c r="J1366" s="51" t="str">
        <f t="shared" si="138"/>
        <v xml:space="preserve"> years</v>
      </c>
      <c r="K1366" s="51" t="str">
        <f t="shared" si="139"/>
        <v xml:space="preserve">, </v>
      </c>
      <c r="L1366" s="51">
        <f t="shared" si="141"/>
        <v>6</v>
      </c>
      <c r="M1366" s="51">
        <f t="shared" si="142"/>
        <v>6</v>
      </c>
      <c r="N1366" s="51" t="str">
        <f t="shared" si="143"/>
        <v xml:space="preserve"> months</v>
      </c>
      <c r="O1366" s="52" t="str">
        <f t="shared" si="144"/>
        <v>25 years, 6 months</v>
      </c>
    </row>
    <row r="1367" spans="8:15" x14ac:dyDescent="0.25">
      <c r="H1367" s="49">
        <v>1324</v>
      </c>
      <c r="I1367" s="51">
        <f t="shared" si="140"/>
        <v>25</v>
      </c>
      <c r="J1367" s="51" t="str">
        <f t="shared" si="138"/>
        <v xml:space="preserve"> years</v>
      </c>
      <c r="K1367" s="51" t="str">
        <f t="shared" si="139"/>
        <v xml:space="preserve">, </v>
      </c>
      <c r="L1367" s="51">
        <f t="shared" si="141"/>
        <v>6</v>
      </c>
      <c r="M1367" s="51">
        <f t="shared" si="142"/>
        <v>6</v>
      </c>
      <c r="N1367" s="51" t="str">
        <f t="shared" si="143"/>
        <v xml:space="preserve"> months</v>
      </c>
      <c r="O1367" s="52" t="str">
        <f t="shared" si="144"/>
        <v>25 years, 6 months</v>
      </c>
    </row>
    <row r="1368" spans="8:15" x14ac:dyDescent="0.25">
      <c r="H1368" s="49">
        <v>1325</v>
      </c>
      <c r="I1368" s="51">
        <f t="shared" si="140"/>
        <v>25</v>
      </c>
      <c r="J1368" s="51" t="str">
        <f t="shared" si="138"/>
        <v xml:space="preserve"> years</v>
      </c>
      <c r="K1368" s="51" t="str">
        <f t="shared" si="139"/>
        <v xml:space="preserve">, </v>
      </c>
      <c r="L1368" s="51">
        <f t="shared" si="141"/>
        <v>6</v>
      </c>
      <c r="M1368" s="51">
        <f t="shared" si="142"/>
        <v>6</v>
      </c>
      <c r="N1368" s="51" t="str">
        <f t="shared" si="143"/>
        <v xml:space="preserve"> months</v>
      </c>
      <c r="O1368" s="52" t="str">
        <f t="shared" si="144"/>
        <v>25 years, 6 months</v>
      </c>
    </row>
    <row r="1369" spans="8:15" x14ac:dyDescent="0.25">
      <c r="H1369" s="49">
        <v>1326</v>
      </c>
      <c r="I1369" s="51">
        <f t="shared" si="140"/>
        <v>25</v>
      </c>
      <c r="J1369" s="51" t="str">
        <f t="shared" si="138"/>
        <v xml:space="preserve"> years</v>
      </c>
      <c r="K1369" s="51" t="str">
        <f t="shared" si="139"/>
        <v xml:space="preserve">, </v>
      </c>
      <c r="L1369" s="51">
        <f t="shared" si="141"/>
        <v>6</v>
      </c>
      <c r="M1369" s="51">
        <f t="shared" si="142"/>
        <v>6</v>
      </c>
      <c r="N1369" s="51" t="str">
        <f t="shared" si="143"/>
        <v xml:space="preserve"> months</v>
      </c>
      <c r="O1369" s="52" t="str">
        <f t="shared" si="144"/>
        <v>25 years, 6 months</v>
      </c>
    </row>
    <row r="1370" spans="8:15" x14ac:dyDescent="0.25">
      <c r="H1370" s="49">
        <v>1327</v>
      </c>
      <c r="I1370" s="51">
        <f t="shared" si="140"/>
        <v>25</v>
      </c>
      <c r="J1370" s="51" t="str">
        <f t="shared" si="138"/>
        <v xml:space="preserve"> years</v>
      </c>
      <c r="K1370" s="51" t="str">
        <f t="shared" si="139"/>
        <v xml:space="preserve">, </v>
      </c>
      <c r="L1370" s="51">
        <f t="shared" si="141"/>
        <v>7</v>
      </c>
      <c r="M1370" s="51">
        <f t="shared" si="142"/>
        <v>7</v>
      </c>
      <c r="N1370" s="51" t="str">
        <f t="shared" si="143"/>
        <v xml:space="preserve"> months</v>
      </c>
      <c r="O1370" s="52" t="str">
        <f t="shared" si="144"/>
        <v>25 years, 7 months</v>
      </c>
    </row>
    <row r="1371" spans="8:15" x14ac:dyDescent="0.25">
      <c r="H1371" s="49">
        <v>1328</v>
      </c>
      <c r="I1371" s="51">
        <f t="shared" si="140"/>
        <v>25</v>
      </c>
      <c r="J1371" s="51" t="str">
        <f t="shared" si="138"/>
        <v xml:space="preserve"> years</v>
      </c>
      <c r="K1371" s="51" t="str">
        <f t="shared" si="139"/>
        <v xml:space="preserve">, </v>
      </c>
      <c r="L1371" s="51">
        <f t="shared" si="141"/>
        <v>7</v>
      </c>
      <c r="M1371" s="51">
        <f t="shared" si="142"/>
        <v>7</v>
      </c>
      <c r="N1371" s="51" t="str">
        <f t="shared" si="143"/>
        <v xml:space="preserve"> months</v>
      </c>
      <c r="O1371" s="52" t="str">
        <f t="shared" si="144"/>
        <v>25 years, 7 months</v>
      </c>
    </row>
    <row r="1372" spans="8:15" x14ac:dyDescent="0.25">
      <c r="H1372" s="49">
        <v>1329</v>
      </c>
      <c r="I1372" s="51">
        <f t="shared" si="140"/>
        <v>25</v>
      </c>
      <c r="J1372" s="51" t="str">
        <f t="shared" ref="J1372:J1435" si="145">IF(I1372=1," year"," years")</f>
        <v xml:space="preserve"> years</v>
      </c>
      <c r="K1372" s="51" t="str">
        <f t="shared" ref="K1372:K1435" si="146">IF(OR(L1372=12,L1372=0),"",", ")</f>
        <v xml:space="preserve">, </v>
      </c>
      <c r="L1372" s="51">
        <f t="shared" si="141"/>
        <v>7</v>
      </c>
      <c r="M1372" s="51">
        <f t="shared" si="142"/>
        <v>7</v>
      </c>
      <c r="N1372" s="51" t="str">
        <f t="shared" si="143"/>
        <v xml:space="preserve"> months</v>
      </c>
      <c r="O1372" s="52" t="str">
        <f t="shared" si="144"/>
        <v>25 years, 7 months</v>
      </c>
    </row>
    <row r="1373" spans="8:15" x14ac:dyDescent="0.25">
      <c r="H1373" s="49">
        <v>1330</v>
      </c>
      <c r="I1373" s="51">
        <f t="shared" si="140"/>
        <v>25</v>
      </c>
      <c r="J1373" s="51" t="str">
        <f t="shared" si="145"/>
        <v xml:space="preserve"> years</v>
      </c>
      <c r="K1373" s="51" t="str">
        <f t="shared" si="146"/>
        <v xml:space="preserve">, </v>
      </c>
      <c r="L1373" s="51">
        <f t="shared" si="141"/>
        <v>7</v>
      </c>
      <c r="M1373" s="51">
        <f t="shared" si="142"/>
        <v>7</v>
      </c>
      <c r="N1373" s="51" t="str">
        <f t="shared" si="143"/>
        <v xml:space="preserve"> months</v>
      </c>
      <c r="O1373" s="52" t="str">
        <f t="shared" si="144"/>
        <v>25 years, 7 months</v>
      </c>
    </row>
    <row r="1374" spans="8:15" x14ac:dyDescent="0.25">
      <c r="H1374" s="49">
        <v>1331</v>
      </c>
      <c r="I1374" s="51">
        <f t="shared" si="140"/>
        <v>25</v>
      </c>
      <c r="J1374" s="51" t="str">
        <f t="shared" si="145"/>
        <v xml:space="preserve"> years</v>
      </c>
      <c r="K1374" s="51" t="str">
        <f t="shared" si="146"/>
        <v xml:space="preserve">, </v>
      </c>
      <c r="L1374" s="51">
        <f t="shared" si="141"/>
        <v>8</v>
      </c>
      <c r="M1374" s="51">
        <f t="shared" si="142"/>
        <v>8</v>
      </c>
      <c r="N1374" s="51" t="str">
        <f t="shared" si="143"/>
        <v xml:space="preserve"> months</v>
      </c>
      <c r="O1374" s="52" t="str">
        <f t="shared" si="144"/>
        <v>25 years, 8 months</v>
      </c>
    </row>
    <row r="1375" spans="8:15" x14ac:dyDescent="0.25">
      <c r="H1375" s="49">
        <v>1332</v>
      </c>
      <c r="I1375" s="51">
        <f t="shared" si="140"/>
        <v>25</v>
      </c>
      <c r="J1375" s="51" t="str">
        <f t="shared" si="145"/>
        <v xml:space="preserve"> years</v>
      </c>
      <c r="K1375" s="51" t="str">
        <f t="shared" si="146"/>
        <v xml:space="preserve">, </v>
      </c>
      <c r="L1375" s="51">
        <f t="shared" si="141"/>
        <v>8</v>
      </c>
      <c r="M1375" s="51">
        <f t="shared" si="142"/>
        <v>8</v>
      </c>
      <c r="N1375" s="51" t="str">
        <f t="shared" si="143"/>
        <v xml:space="preserve"> months</v>
      </c>
      <c r="O1375" s="52" t="str">
        <f t="shared" si="144"/>
        <v>25 years, 8 months</v>
      </c>
    </row>
    <row r="1376" spans="8:15" x14ac:dyDescent="0.25">
      <c r="H1376" s="49">
        <v>1333</v>
      </c>
      <c r="I1376" s="51">
        <f t="shared" ref="I1376:I1439" si="147">IF(INT(H1376/52)=0,"",INT(H1376/52))+IF(L1376=12,1,0)</f>
        <v>25</v>
      </c>
      <c r="J1376" s="51" t="str">
        <f t="shared" si="145"/>
        <v xml:space="preserve"> years</v>
      </c>
      <c r="K1376" s="51" t="str">
        <f t="shared" si="146"/>
        <v xml:space="preserve">, </v>
      </c>
      <c r="L1376" s="51">
        <f t="shared" si="141"/>
        <v>8</v>
      </c>
      <c r="M1376" s="51">
        <f t="shared" si="142"/>
        <v>8</v>
      </c>
      <c r="N1376" s="51" t="str">
        <f t="shared" si="143"/>
        <v xml:space="preserve"> months</v>
      </c>
      <c r="O1376" s="52" t="str">
        <f t="shared" si="144"/>
        <v>25 years, 8 months</v>
      </c>
    </row>
    <row r="1377" spans="8:15" x14ac:dyDescent="0.25">
      <c r="H1377" s="49">
        <v>1334</v>
      </c>
      <c r="I1377" s="51">
        <f t="shared" si="147"/>
        <v>25</v>
      </c>
      <c r="J1377" s="51" t="str">
        <f t="shared" si="145"/>
        <v xml:space="preserve"> years</v>
      </c>
      <c r="K1377" s="51" t="str">
        <f t="shared" si="146"/>
        <v xml:space="preserve">, </v>
      </c>
      <c r="L1377" s="51">
        <f t="shared" si="141"/>
        <v>8</v>
      </c>
      <c r="M1377" s="51">
        <f t="shared" si="142"/>
        <v>8</v>
      </c>
      <c r="N1377" s="51" t="str">
        <f t="shared" si="143"/>
        <v xml:space="preserve"> months</v>
      </c>
      <c r="O1377" s="52" t="str">
        <f t="shared" si="144"/>
        <v>25 years, 8 months</v>
      </c>
    </row>
    <row r="1378" spans="8:15" x14ac:dyDescent="0.25">
      <c r="H1378" s="49">
        <v>1335</v>
      </c>
      <c r="I1378" s="51">
        <f t="shared" si="147"/>
        <v>25</v>
      </c>
      <c r="J1378" s="51" t="str">
        <f t="shared" si="145"/>
        <v xml:space="preserve"> years</v>
      </c>
      <c r="K1378" s="51" t="str">
        <f t="shared" si="146"/>
        <v xml:space="preserve">, </v>
      </c>
      <c r="L1378" s="51">
        <f t="shared" si="141"/>
        <v>9</v>
      </c>
      <c r="M1378" s="51">
        <f t="shared" si="142"/>
        <v>9</v>
      </c>
      <c r="N1378" s="51" t="str">
        <f t="shared" si="143"/>
        <v xml:space="preserve"> months</v>
      </c>
      <c r="O1378" s="52" t="str">
        <f t="shared" si="144"/>
        <v>25 years, 9 months</v>
      </c>
    </row>
    <row r="1379" spans="8:15" x14ac:dyDescent="0.25">
      <c r="H1379" s="49">
        <v>1336</v>
      </c>
      <c r="I1379" s="51">
        <f t="shared" si="147"/>
        <v>25</v>
      </c>
      <c r="J1379" s="51" t="str">
        <f t="shared" si="145"/>
        <v xml:space="preserve"> years</v>
      </c>
      <c r="K1379" s="51" t="str">
        <f t="shared" si="146"/>
        <v xml:space="preserve">, </v>
      </c>
      <c r="L1379" s="51">
        <f t="shared" si="141"/>
        <v>9</v>
      </c>
      <c r="M1379" s="51">
        <f t="shared" si="142"/>
        <v>9</v>
      </c>
      <c r="N1379" s="51" t="str">
        <f t="shared" si="143"/>
        <v xml:space="preserve"> months</v>
      </c>
      <c r="O1379" s="52" t="str">
        <f t="shared" si="144"/>
        <v>25 years, 9 months</v>
      </c>
    </row>
    <row r="1380" spans="8:15" x14ac:dyDescent="0.25">
      <c r="H1380" s="49">
        <v>1337</v>
      </c>
      <c r="I1380" s="51">
        <f t="shared" si="147"/>
        <v>25</v>
      </c>
      <c r="J1380" s="51" t="str">
        <f t="shared" si="145"/>
        <v xml:space="preserve"> years</v>
      </c>
      <c r="K1380" s="51" t="str">
        <f t="shared" si="146"/>
        <v xml:space="preserve">, </v>
      </c>
      <c r="L1380" s="51">
        <f t="shared" si="141"/>
        <v>9</v>
      </c>
      <c r="M1380" s="51">
        <f t="shared" si="142"/>
        <v>9</v>
      </c>
      <c r="N1380" s="51" t="str">
        <f t="shared" si="143"/>
        <v xml:space="preserve"> months</v>
      </c>
      <c r="O1380" s="52" t="str">
        <f t="shared" si="144"/>
        <v>25 years, 9 months</v>
      </c>
    </row>
    <row r="1381" spans="8:15" x14ac:dyDescent="0.25">
      <c r="H1381" s="49">
        <v>1338</v>
      </c>
      <c r="I1381" s="51">
        <f t="shared" si="147"/>
        <v>25</v>
      </c>
      <c r="J1381" s="51" t="str">
        <f t="shared" si="145"/>
        <v xml:space="preserve"> years</v>
      </c>
      <c r="K1381" s="51" t="str">
        <f t="shared" si="146"/>
        <v xml:space="preserve">, </v>
      </c>
      <c r="L1381" s="51">
        <f t="shared" si="141"/>
        <v>9</v>
      </c>
      <c r="M1381" s="51">
        <f t="shared" si="142"/>
        <v>9</v>
      </c>
      <c r="N1381" s="51" t="str">
        <f t="shared" si="143"/>
        <v xml:space="preserve"> months</v>
      </c>
      <c r="O1381" s="52" t="str">
        <f t="shared" si="144"/>
        <v>25 years, 9 months</v>
      </c>
    </row>
    <row r="1382" spans="8:15" x14ac:dyDescent="0.25">
      <c r="H1382" s="49">
        <v>1339</v>
      </c>
      <c r="I1382" s="51">
        <f t="shared" si="147"/>
        <v>25</v>
      </c>
      <c r="J1382" s="51" t="str">
        <f t="shared" si="145"/>
        <v xml:space="preserve"> years</v>
      </c>
      <c r="K1382" s="51" t="str">
        <f t="shared" si="146"/>
        <v xml:space="preserve">, </v>
      </c>
      <c r="L1382" s="51">
        <f t="shared" si="141"/>
        <v>9</v>
      </c>
      <c r="M1382" s="51">
        <f t="shared" si="142"/>
        <v>9</v>
      </c>
      <c r="N1382" s="51" t="str">
        <f t="shared" si="143"/>
        <v xml:space="preserve"> months</v>
      </c>
      <c r="O1382" s="52" t="str">
        <f t="shared" si="144"/>
        <v>25 years, 9 months</v>
      </c>
    </row>
    <row r="1383" spans="8:15" x14ac:dyDescent="0.25">
      <c r="H1383" s="49">
        <v>1340</v>
      </c>
      <c r="I1383" s="51">
        <f t="shared" si="147"/>
        <v>25</v>
      </c>
      <c r="J1383" s="51" t="str">
        <f t="shared" si="145"/>
        <v xml:space="preserve"> years</v>
      </c>
      <c r="K1383" s="51" t="str">
        <f t="shared" si="146"/>
        <v xml:space="preserve">, </v>
      </c>
      <c r="L1383" s="51">
        <f t="shared" si="141"/>
        <v>10</v>
      </c>
      <c r="M1383" s="51">
        <f t="shared" si="142"/>
        <v>10</v>
      </c>
      <c r="N1383" s="51" t="str">
        <f t="shared" si="143"/>
        <v xml:space="preserve"> months</v>
      </c>
      <c r="O1383" s="52" t="str">
        <f t="shared" si="144"/>
        <v>25 years, 10 months</v>
      </c>
    </row>
    <row r="1384" spans="8:15" x14ac:dyDescent="0.25">
      <c r="H1384" s="49">
        <v>1341</v>
      </c>
      <c r="I1384" s="51">
        <f t="shared" si="147"/>
        <v>25</v>
      </c>
      <c r="J1384" s="51" t="str">
        <f t="shared" si="145"/>
        <v xml:space="preserve"> years</v>
      </c>
      <c r="K1384" s="51" t="str">
        <f t="shared" si="146"/>
        <v xml:space="preserve">, </v>
      </c>
      <c r="L1384" s="51">
        <f t="shared" si="141"/>
        <v>10</v>
      </c>
      <c r="M1384" s="51">
        <f t="shared" si="142"/>
        <v>10</v>
      </c>
      <c r="N1384" s="51" t="str">
        <f t="shared" si="143"/>
        <v xml:space="preserve"> months</v>
      </c>
      <c r="O1384" s="52" t="str">
        <f t="shared" si="144"/>
        <v>25 years, 10 months</v>
      </c>
    </row>
    <row r="1385" spans="8:15" x14ac:dyDescent="0.25">
      <c r="H1385" s="49">
        <v>1342</v>
      </c>
      <c r="I1385" s="51">
        <f t="shared" si="147"/>
        <v>25</v>
      </c>
      <c r="J1385" s="51" t="str">
        <f t="shared" si="145"/>
        <v xml:space="preserve"> years</v>
      </c>
      <c r="K1385" s="51" t="str">
        <f t="shared" si="146"/>
        <v xml:space="preserve">, </v>
      </c>
      <c r="L1385" s="51">
        <f t="shared" si="141"/>
        <v>10</v>
      </c>
      <c r="M1385" s="51">
        <f t="shared" si="142"/>
        <v>10</v>
      </c>
      <c r="N1385" s="51" t="str">
        <f t="shared" si="143"/>
        <v xml:space="preserve"> months</v>
      </c>
      <c r="O1385" s="52" t="str">
        <f t="shared" si="144"/>
        <v>25 years, 10 months</v>
      </c>
    </row>
    <row r="1386" spans="8:15" x14ac:dyDescent="0.25">
      <c r="H1386" s="49">
        <v>1343</v>
      </c>
      <c r="I1386" s="51">
        <f t="shared" si="147"/>
        <v>25</v>
      </c>
      <c r="J1386" s="51" t="str">
        <f t="shared" si="145"/>
        <v xml:space="preserve"> years</v>
      </c>
      <c r="K1386" s="51" t="str">
        <f t="shared" si="146"/>
        <v xml:space="preserve">, </v>
      </c>
      <c r="L1386" s="51">
        <f t="shared" si="141"/>
        <v>10</v>
      </c>
      <c r="M1386" s="51">
        <f t="shared" si="142"/>
        <v>10</v>
      </c>
      <c r="N1386" s="51" t="str">
        <f t="shared" si="143"/>
        <v xml:space="preserve"> months</v>
      </c>
      <c r="O1386" s="52" t="str">
        <f t="shared" si="144"/>
        <v>25 years, 10 months</v>
      </c>
    </row>
    <row r="1387" spans="8:15" x14ac:dyDescent="0.25">
      <c r="H1387" s="49">
        <v>1344</v>
      </c>
      <c r="I1387" s="51">
        <f t="shared" si="147"/>
        <v>25</v>
      </c>
      <c r="J1387" s="51" t="str">
        <f t="shared" si="145"/>
        <v xml:space="preserve"> years</v>
      </c>
      <c r="K1387" s="51" t="str">
        <f t="shared" si="146"/>
        <v xml:space="preserve">, </v>
      </c>
      <c r="L1387" s="51">
        <f t="shared" si="141"/>
        <v>11</v>
      </c>
      <c r="M1387" s="51">
        <f t="shared" si="142"/>
        <v>11</v>
      </c>
      <c r="N1387" s="51" t="str">
        <f t="shared" si="143"/>
        <v xml:space="preserve"> months</v>
      </c>
      <c r="O1387" s="52" t="str">
        <f t="shared" si="144"/>
        <v>25 years, 11 months</v>
      </c>
    </row>
    <row r="1388" spans="8:15" x14ac:dyDescent="0.25">
      <c r="H1388" s="49">
        <v>1345</v>
      </c>
      <c r="I1388" s="51">
        <f t="shared" si="147"/>
        <v>25</v>
      </c>
      <c r="J1388" s="51" t="str">
        <f t="shared" si="145"/>
        <v xml:space="preserve"> years</v>
      </c>
      <c r="K1388" s="51" t="str">
        <f t="shared" si="146"/>
        <v xml:space="preserve">, </v>
      </c>
      <c r="L1388" s="51">
        <f t="shared" si="141"/>
        <v>11</v>
      </c>
      <c r="M1388" s="51">
        <f t="shared" si="142"/>
        <v>11</v>
      </c>
      <c r="N1388" s="51" t="str">
        <f t="shared" si="143"/>
        <v xml:space="preserve"> months</v>
      </c>
      <c r="O1388" s="52" t="str">
        <f t="shared" si="144"/>
        <v>25 years, 11 months</v>
      </c>
    </row>
    <row r="1389" spans="8:15" x14ac:dyDescent="0.25">
      <c r="H1389" s="49">
        <v>1346</v>
      </c>
      <c r="I1389" s="51">
        <f t="shared" si="147"/>
        <v>25</v>
      </c>
      <c r="J1389" s="51" t="str">
        <f t="shared" si="145"/>
        <v xml:space="preserve"> years</v>
      </c>
      <c r="K1389" s="51" t="str">
        <f t="shared" si="146"/>
        <v xml:space="preserve">, </v>
      </c>
      <c r="L1389" s="51">
        <f t="shared" ref="L1389:L1452" si="148">IF((H1389/52*12-INT(H1389/52*12))=0,(H1389/52-INT(H1389/52))*12,INT((H1389/52-INT(H1389/52))*12)+1)</f>
        <v>11</v>
      </c>
      <c r="M1389" s="51">
        <f t="shared" ref="M1389:M1452" si="149">IF(OR(L1389=0,L1389=12),"",L1389)</f>
        <v>11</v>
      </c>
      <c r="N1389" s="51" t="str">
        <f t="shared" ref="N1389:N1452" si="150">IF(L1389=1," month",IF(OR(L1389=0,L1389=12),""," months"))</f>
        <v xml:space="preserve"> months</v>
      </c>
      <c r="O1389" s="52" t="str">
        <f t="shared" ref="O1389:O1452" si="151">CONCATENATE(I1389&amp;J1389&amp;K1389&amp;M1389&amp;N1389)</f>
        <v>25 years, 11 months</v>
      </c>
    </row>
    <row r="1390" spans="8:15" x14ac:dyDescent="0.25">
      <c r="H1390" s="49">
        <v>1347</v>
      </c>
      <c r="I1390" s="51">
        <f t="shared" si="147"/>
        <v>25</v>
      </c>
      <c r="J1390" s="51" t="str">
        <f t="shared" si="145"/>
        <v xml:space="preserve"> years</v>
      </c>
      <c r="K1390" s="51" t="str">
        <f t="shared" si="146"/>
        <v xml:space="preserve">, </v>
      </c>
      <c r="L1390" s="51">
        <f t="shared" si="148"/>
        <v>11</v>
      </c>
      <c r="M1390" s="51">
        <f t="shared" si="149"/>
        <v>11</v>
      </c>
      <c r="N1390" s="51" t="str">
        <f t="shared" si="150"/>
        <v xml:space="preserve"> months</v>
      </c>
      <c r="O1390" s="52" t="str">
        <f t="shared" si="151"/>
        <v>25 years, 11 months</v>
      </c>
    </row>
    <row r="1391" spans="8:15" x14ac:dyDescent="0.25">
      <c r="H1391" s="49">
        <v>1348</v>
      </c>
      <c r="I1391" s="51">
        <f t="shared" si="147"/>
        <v>26</v>
      </c>
      <c r="J1391" s="51" t="str">
        <f t="shared" si="145"/>
        <v xml:space="preserve"> years</v>
      </c>
      <c r="K1391" s="51" t="str">
        <f t="shared" si="146"/>
        <v/>
      </c>
      <c r="L1391" s="51">
        <f t="shared" si="148"/>
        <v>12</v>
      </c>
      <c r="M1391" s="51" t="str">
        <f t="shared" si="149"/>
        <v/>
      </c>
      <c r="N1391" s="51" t="str">
        <f t="shared" si="150"/>
        <v/>
      </c>
      <c r="O1391" s="52" t="str">
        <f t="shared" si="151"/>
        <v>26 years</v>
      </c>
    </row>
    <row r="1392" spans="8:15" x14ac:dyDescent="0.25">
      <c r="H1392" s="49">
        <v>1349</v>
      </c>
      <c r="I1392" s="51">
        <f t="shared" si="147"/>
        <v>26</v>
      </c>
      <c r="J1392" s="51" t="str">
        <f t="shared" si="145"/>
        <v xml:space="preserve"> years</v>
      </c>
      <c r="K1392" s="51" t="str">
        <f t="shared" si="146"/>
        <v/>
      </c>
      <c r="L1392" s="51">
        <f t="shared" si="148"/>
        <v>12</v>
      </c>
      <c r="M1392" s="51" t="str">
        <f t="shared" si="149"/>
        <v/>
      </c>
      <c r="N1392" s="51" t="str">
        <f t="shared" si="150"/>
        <v/>
      </c>
      <c r="O1392" s="52" t="str">
        <f t="shared" si="151"/>
        <v>26 years</v>
      </c>
    </row>
    <row r="1393" spans="8:15" x14ac:dyDescent="0.25">
      <c r="H1393" s="49">
        <v>1350</v>
      </c>
      <c r="I1393" s="51">
        <f t="shared" si="147"/>
        <v>26</v>
      </c>
      <c r="J1393" s="51" t="str">
        <f t="shared" si="145"/>
        <v xml:space="preserve"> years</v>
      </c>
      <c r="K1393" s="51" t="str">
        <f t="shared" si="146"/>
        <v/>
      </c>
      <c r="L1393" s="51">
        <f t="shared" si="148"/>
        <v>12</v>
      </c>
      <c r="M1393" s="51" t="str">
        <f t="shared" si="149"/>
        <v/>
      </c>
      <c r="N1393" s="51" t="str">
        <f t="shared" si="150"/>
        <v/>
      </c>
      <c r="O1393" s="52" t="str">
        <f t="shared" si="151"/>
        <v>26 years</v>
      </c>
    </row>
    <row r="1394" spans="8:15" x14ac:dyDescent="0.25">
      <c r="H1394" s="49">
        <v>1351</v>
      </c>
      <c r="I1394" s="51">
        <f t="shared" si="147"/>
        <v>26</v>
      </c>
      <c r="J1394" s="51" t="str">
        <f t="shared" si="145"/>
        <v xml:space="preserve"> years</v>
      </c>
      <c r="K1394" s="51" t="str">
        <f t="shared" si="146"/>
        <v/>
      </c>
      <c r="L1394" s="51">
        <f t="shared" si="148"/>
        <v>12</v>
      </c>
      <c r="M1394" s="51" t="str">
        <f t="shared" si="149"/>
        <v/>
      </c>
      <c r="N1394" s="51" t="str">
        <f t="shared" si="150"/>
        <v/>
      </c>
      <c r="O1394" s="52" t="str">
        <f t="shared" si="151"/>
        <v>26 years</v>
      </c>
    </row>
    <row r="1395" spans="8:15" x14ac:dyDescent="0.25">
      <c r="H1395" s="49">
        <v>1352</v>
      </c>
      <c r="I1395" s="51">
        <f t="shared" si="147"/>
        <v>26</v>
      </c>
      <c r="J1395" s="51" t="str">
        <f t="shared" si="145"/>
        <v xml:space="preserve"> years</v>
      </c>
      <c r="K1395" s="51" t="str">
        <f t="shared" si="146"/>
        <v/>
      </c>
      <c r="L1395" s="51">
        <f t="shared" si="148"/>
        <v>0</v>
      </c>
      <c r="M1395" s="51" t="str">
        <f t="shared" si="149"/>
        <v/>
      </c>
      <c r="N1395" s="51" t="str">
        <f t="shared" si="150"/>
        <v/>
      </c>
      <c r="O1395" s="52" t="str">
        <f t="shared" si="151"/>
        <v>26 years</v>
      </c>
    </row>
    <row r="1396" spans="8:15" x14ac:dyDescent="0.25">
      <c r="H1396" s="49">
        <v>1353</v>
      </c>
      <c r="I1396" s="51">
        <f t="shared" si="147"/>
        <v>26</v>
      </c>
      <c r="J1396" s="51" t="str">
        <f t="shared" si="145"/>
        <v xml:space="preserve"> years</v>
      </c>
      <c r="K1396" s="51" t="str">
        <f t="shared" si="146"/>
        <v xml:space="preserve">, </v>
      </c>
      <c r="L1396" s="51">
        <f t="shared" si="148"/>
        <v>1</v>
      </c>
      <c r="M1396" s="51">
        <f t="shared" si="149"/>
        <v>1</v>
      </c>
      <c r="N1396" s="51" t="str">
        <f t="shared" si="150"/>
        <v xml:space="preserve"> month</v>
      </c>
      <c r="O1396" s="52" t="str">
        <f t="shared" si="151"/>
        <v>26 years, 1 month</v>
      </c>
    </row>
    <row r="1397" spans="8:15" x14ac:dyDescent="0.25">
      <c r="H1397" s="49">
        <v>1354</v>
      </c>
      <c r="I1397" s="51">
        <f t="shared" si="147"/>
        <v>26</v>
      </c>
      <c r="J1397" s="51" t="str">
        <f t="shared" si="145"/>
        <v xml:space="preserve"> years</v>
      </c>
      <c r="K1397" s="51" t="str">
        <f t="shared" si="146"/>
        <v xml:space="preserve">, </v>
      </c>
      <c r="L1397" s="51">
        <f t="shared" si="148"/>
        <v>1</v>
      </c>
      <c r="M1397" s="51">
        <f t="shared" si="149"/>
        <v>1</v>
      </c>
      <c r="N1397" s="51" t="str">
        <f t="shared" si="150"/>
        <v xml:space="preserve"> month</v>
      </c>
      <c r="O1397" s="52" t="str">
        <f t="shared" si="151"/>
        <v>26 years, 1 month</v>
      </c>
    </row>
    <row r="1398" spans="8:15" x14ac:dyDescent="0.25">
      <c r="H1398" s="49">
        <v>1355</v>
      </c>
      <c r="I1398" s="51">
        <f t="shared" si="147"/>
        <v>26</v>
      </c>
      <c r="J1398" s="51" t="str">
        <f t="shared" si="145"/>
        <v xml:space="preserve"> years</v>
      </c>
      <c r="K1398" s="51" t="str">
        <f t="shared" si="146"/>
        <v xml:space="preserve">, </v>
      </c>
      <c r="L1398" s="51">
        <f t="shared" si="148"/>
        <v>1</v>
      </c>
      <c r="M1398" s="51">
        <f t="shared" si="149"/>
        <v>1</v>
      </c>
      <c r="N1398" s="51" t="str">
        <f t="shared" si="150"/>
        <v xml:space="preserve"> month</v>
      </c>
      <c r="O1398" s="52" t="str">
        <f t="shared" si="151"/>
        <v>26 years, 1 month</v>
      </c>
    </row>
    <row r="1399" spans="8:15" x14ac:dyDescent="0.25">
      <c r="H1399" s="49">
        <v>1356</v>
      </c>
      <c r="I1399" s="51">
        <f t="shared" si="147"/>
        <v>26</v>
      </c>
      <c r="J1399" s="51" t="str">
        <f t="shared" si="145"/>
        <v xml:space="preserve"> years</v>
      </c>
      <c r="K1399" s="51" t="str">
        <f t="shared" si="146"/>
        <v xml:space="preserve">, </v>
      </c>
      <c r="L1399" s="51">
        <f t="shared" si="148"/>
        <v>1</v>
      </c>
      <c r="M1399" s="51">
        <f t="shared" si="149"/>
        <v>1</v>
      </c>
      <c r="N1399" s="51" t="str">
        <f t="shared" si="150"/>
        <v xml:space="preserve"> month</v>
      </c>
      <c r="O1399" s="52" t="str">
        <f t="shared" si="151"/>
        <v>26 years, 1 month</v>
      </c>
    </row>
    <row r="1400" spans="8:15" x14ac:dyDescent="0.25">
      <c r="H1400" s="49">
        <v>1357</v>
      </c>
      <c r="I1400" s="51">
        <f t="shared" si="147"/>
        <v>26</v>
      </c>
      <c r="J1400" s="51" t="str">
        <f t="shared" si="145"/>
        <v xml:space="preserve"> years</v>
      </c>
      <c r="K1400" s="51" t="str">
        <f t="shared" si="146"/>
        <v xml:space="preserve">, </v>
      </c>
      <c r="L1400" s="51">
        <f t="shared" si="148"/>
        <v>2</v>
      </c>
      <c r="M1400" s="51">
        <f t="shared" si="149"/>
        <v>2</v>
      </c>
      <c r="N1400" s="51" t="str">
        <f t="shared" si="150"/>
        <v xml:space="preserve"> months</v>
      </c>
      <c r="O1400" s="52" t="str">
        <f t="shared" si="151"/>
        <v>26 years, 2 months</v>
      </c>
    </row>
    <row r="1401" spans="8:15" x14ac:dyDescent="0.25">
      <c r="H1401" s="49">
        <v>1358</v>
      </c>
      <c r="I1401" s="51">
        <f t="shared" si="147"/>
        <v>26</v>
      </c>
      <c r="J1401" s="51" t="str">
        <f t="shared" si="145"/>
        <v xml:space="preserve"> years</v>
      </c>
      <c r="K1401" s="51" t="str">
        <f t="shared" si="146"/>
        <v xml:space="preserve">, </v>
      </c>
      <c r="L1401" s="51">
        <f t="shared" si="148"/>
        <v>2</v>
      </c>
      <c r="M1401" s="51">
        <f t="shared" si="149"/>
        <v>2</v>
      </c>
      <c r="N1401" s="51" t="str">
        <f t="shared" si="150"/>
        <v xml:space="preserve"> months</v>
      </c>
      <c r="O1401" s="52" t="str">
        <f t="shared" si="151"/>
        <v>26 years, 2 months</v>
      </c>
    </row>
    <row r="1402" spans="8:15" x14ac:dyDescent="0.25">
      <c r="H1402" s="49">
        <v>1359</v>
      </c>
      <c r="I1402" s="51">
        <f t="shared" si="147"/>
        <v>26</v>
      </c>
      <c r="J1402" s="51" t="str">
        <f t="shared" si="145"/>
        <v xml:space="preserve"> years</v>
      </c>
      <c r="K1402" s="51" t="str">
        <f t="shared" si="146"/>
        <v xml:space="preserve">, </v>
      </c>
      <c r="L1402" s="51">
        <f t="shared" si="148"/>
        <v>2</v>
      </c>
      <c r="M1402" s="51">
        <f t="shared" si="149"/>
        <v>2</v>
      </c>
      <c r="N1402" s="51" t="str">
        <f t="shared" si="150"/>
        <v xml:space="preserve"> months</v>
      </c>
      <c r="O1402" s="52" t="str">
        <f t="shared" si="151"/>
        <v>26 years, 2 months</v>
      </c>
    </row>
    <row r="1403" spans="8:15" x14ac:dyDescent="0.25">
      <c r="H1403" s="49">
        <v>1360</v>
      </c>
      <c r="I1403" s="51">
        <f t="shared" si="147"/>
        <v>26</v>
      </c>
      <c r="J1403" s="51" t="str">
        <f t="shared" si="145"/>
        <v xml:space="preserve"> years</v>
      </c>
      <c r="K1403" s="51" t="str">
        <f t="shared" si="146"/>
        <v xml:space="preserve">, </v>
      </c>
      <c r="L1403" s="51">
        <f t="shared" si="148"/>
        <v>2</v>
      </c>
      <c r="M1403" s="51">
        <f t="shared" si="149"/>
        <v>2</v>
      </c>
      <c r="N1403" s="51" t="str">
        <f t="shared" si="150"/>
        <v xml:space="preserve"> months</v>
      </c>
      <c r="O1403" s="52" t="str">
        <f t="shared" si="151"/>
        <v>26 years, 2 months</v>
      </c>
    </row>
    <row r="1404" spans="8:15" x14ac:dyDescent="0.25">
      <c r="H1404" s="49">
        <v>1361</v>
      </c>
      <c r="I1404" s="51">
        <f t="shared" si="147"/>
        <v>26</v>
      </c>
      <c r="J1404" s="51" t="str">
        <f t="shared" si="145"/>
        <v xml:space="preserve"> years</v>
      </c>
      <c r="K1404" s="51" t="str">
        <f t="shared" si="146"/>
        <v xml:space="preserve">, </v>
      </c>
      <c r="L1404" s="51">
        <f t="shared" si="148"/>
        <v>3</v>
      </c>
      <c r="M1404" s="51">
        <f t="shared" si="149"/>
        <v>3</v>
      </c>
      <c r="N1404" s="51" t="str">
        <f t="shared" si="150"/>
        <v xml:space="preserve"> months</v>
      </c>
      <c r="O1404" s="52" t="str">
        <f t="shared" si="151"/>
        <v>26 years, 3 months</v>
      </c>
    </row>
    <row r="1405" spans="8:15" x14ac:dyDescent="0.25">
      <c r="H1405" s="49">
        <v>1362</v>
      </c>
      <c r="I1405" s="51">
        <f t="shared" si="147"/>
        <v>26</v>
      </c>
      <c r="J1405" s="51" t="str">
        <f t="shared" si="145"/>
        <v xml:space="preserve"> years</v>
      </c>
      <c r="K1405" s="51" t="str">
        <f t="shared" si="146"/>
        <v xml:space="preserve">, </v>
      </c>
      <c r="L1405" s="51">
        <f t="shared" si="148"/>
        <v>3</v>
      </c>
      <c r="M1405" s="51">
        <f t="shared" si="149"/>
        <v>3</v>
      </c>
      <c r="N1405" s="51" t="str">
        <f t="shared" si="150"/>
        <v xml:space="preserve"> months</v>
      </c>
      <c r="O1405" s="52" t="str">
        <f t="shared" si="151"/>
        <v>26 years, 3 months</v>
      </c>
    </row>
    <row r="1406" spans="8:15" x14ac:dyDescent="0.25">
      <c r="H1406" s="49">
        <v>1363</v>
      </c>
      <c r="I1406" s="51">
        <f t="shared" si="147"/>
        <v>26</v>
      </c>
      <c r="J1406" s="51" t="str">
        <f t="shared" si="145"/>
        <v xml:space="preserve"> years</v>
      </c>
      <c r="K1406" s="51" t="str">
        <f t="shared" si="146"/>
        <v xml:space="preserve">, </v>
      </c>
      <c r="L1406" s="51">
        <f t="shared" si="148"/>
        <v>3</v>
      </c>
      <c r="M1406" s="51">
        <f t="shared" si="149"/>
        <v>3</v>
      </c>
      <c r="N1406" s="51" t="str">
        <f t="shared" si="150"/>
        <v xml:space="preserve"> months</v>
      </c>
      <c r="O1406" s="52" t="str">
        <f t="shared" si="151"/>
        <v>26 years, 3 months</v>
      </c>
    </row>
    <row r="1407" spans="8:15" x14ac:dyDescent="0.25">
      <c r="H1407" s="49">
        <v>1364</v>
      </c>
      <c r="I1407" s="51">
        <f t="shared" si="147"/>
        <v>26</v>
      </c>
      <c r="J1407" s="51" t="str">
        <f t="shared" si="145"/>
        <v xml:space="preserve"> years</v>
      </c>
      <c r="K1407" s="51" t="str">
        <f t="shared" si="146"/>
        <v xml:space="preserve">, </v>
      </c>
      <c r="L1407" s="51">
        <f t="shared" si="148"/>
        <v>3</v>
      </c>
      <c r="M1407" s="51">
        <f t="shared" si="149"/>
        <v>3</v>
      </c>
      <c r="N1407" s="51" t="str">
        <f t="shared" si="150"/>
        <v xml:space="preserve"> months</v>
      </c>
      <c r="O1407" s="52" t="str">
        <f t="shared" si="151"/>
        <v>26 years, 3 months</v>
      </c>
    </row>
    <row r="1408" spans="8:15" x14ac:dyDescent="0.25">
      <c r="H1408" s="49">
        <v>1365</v>
      </c>
      <c r="I1408" s="51">
        <f t="shared" si="147"/>
        <v>26</v>
      </c>
      <c r="J1408" s="51" t="str">
        <f t="shared" si="145"/>
        <v xml:space="preserve"> years</v>
      </c>
      <c r="K1408" s="51" t="str">
        <f t="shared" si="146"/>
        <v xml:space="preserve">, </v>
      </c>
      <c r="L1408" s="51">
        <f t="shared" si="148"/>
        <v>3</v>
      </c>
      <c r="M1408" s="51">
        <f t="shared" si="149"/>
        <v>3</v>
      </c>
      <c r="N1408" s="51" t="str">
        <f t="shared" si="150"/>
        <v xml:space="preserve"> months</v>
      </c>
      <c r="O1408" s="52" t="str">
        <f t="shared" si="151"/>
        <v>26 years, 3 months</v>
      </c>
    </row>
    <row r="1409" spans="8:15" x14ac:dyDescent="0.25">
      <c r="H1409" s="49">
        <v>1366</v>
      </c>
      <c r="I1409" s="51">
        <f t="shared" si="147"/>
        <v>26</v>
      </c>
      <c r="J1409" s="51" t="str">
        <f t="shared" si="145"/>
        <v xml:space="preserve"> years</v>
      </c>
      <c r="K1409" s="51" t="str">
        <f t="shared" si="146"/>
        <v xml:space="preserve">, </v>
      </c>
      <c r="L1409" s="51">
        <f t="shared" si="148"/>
        <v>4</v>
      </c>
      <c r="M1409" s="51">
        <f t="shared" si="149"/>
        <v>4</v>
      </c>
      <c r="N1409" s="51" t="str">
        <f t="shared" si="150"/>
        <v xml:space="preserve"> months</v>
      </c>
      <c r="O1409" s="52" t="str">
        <f t="shared" si="151"/>
        <v>26 years, 4 months</v>
      </c>
    </row>
    <row r="1410" spans="8:15" x14ac:dyDescent="0.25">
      <c r="H1410" s="49">
        <v>1367</v>
      </c>
      <c r="I1410" s="51">
        <f t="shared" si="147"/>
        <v>26</v>
      </c>
      <c r="J1410" s="51" t="str">
        <f t="shared" si="145"/>
        <v xml:space="preserve"> years</v>
      </c>
      <c r="K1410" s="51" t="str">
        <f t="shared" si="146"/>
        <v xml:space="preserve">, </v>
      </c>
      <c r="L1410" s="51">
        <f t="shared" si="148"/>
        <v>4</v>
      </c>
      <c r="M1410" s="51">
        <f t="shared" si="149"/>
        <v>4</v>
      </c>
      <c r="N1410" s="51" t="str">
        <f t="shared" si="150"/>
        <v xml:space="preserve"> months</v>
      </c>
      <c r="O1410" s="52" t="str">
        <f t="shared" si="151"/>
        <v>26 years, 4 months</v>
      </c>
    </row>
    <row r="1411" spans="8:15" x14ac:dyDescent="0.25">
      <c r="H1411" s="49">
        <v>1368</v>
      </c>
      <c r="I1411" s="51">
        <f t="shared" si="147"/>
        <v>26</v>
      </c>
      <c r="J1411" s="51" t="str">
        <f t="shared" si="145"/>
        <v xml:space="preserve"> years</v>
      </c>
      <c r="K1411" s="51" t="str">
        <f t="shared" si="146"/>
        <v xml:space="preserve">, </v>
      </c>
      <c r="L1411" s="51">
        <f t="shared" si="148"/>
        <v>4</v>
      </c>
      <c r="M1411" s="51">
        <f t="shared" si="149"/>
        <v>4</v>
      </c>
      <c r="N1411" s="51" t="str">
        <f t="shared" si="150"/>
        <v xml:space="preserve"> months</v>
      </c>
      <c r="O1411" s="52" t="str">
        <f t="shared" si="151"/>
        <v>26 years, 4 months</v>
      </c>
    </row>
    <row r="1412" spans="8:15" x14ac:dyDescent="0.25">
      <c r="H1412" s="49">
        <v>1369</v>
      </c>
      <c r="I1412" s="51">
        <f t="shared" si="147"/>
        <v>26</v>
      </c>
      <c r="J1412" s="51" t="str">
        <f t="shared" si="145"/>
        <v xml:space="preserve"> years</v>
      </c>
      <c r="K1412" s="51" t="str">
        <f t="shared" si="146"/>
        <v xml:space="preserve">, </v>
      </c>
      <c r="L1412" s="51">
        <f t="shared" si="148"/>
        <v>4</v>
      </c>
      <c r="M1412" s="51">
        <f t="shared" si="149"/>
        <v>4</v>
      </c>
      <c r="N1412" s="51" t="str">
        <f t="shared" si="150"/>
        <v xml:space="preserve"> months</v>
      </c>
      <c r="O1412" s="52" t="str">
        <f t="shared" si="151"/>
        <v>26 years, 4 months</v>
      </c>
    </row>
    <row r="1413" spans="8:15" x14ac:dyDescent="0.25">
      <c r="H1413" s="49">
        <v>1370</v>
      </c>
      <c r="I1413" s="51">
        <f t="shared" si="147"/>
        <v>26</v>
      </c>
      <c r="J1413" s="51" t="str">
        <f t="shared" si="145"/>
        <v xml:space="preserve"> years</v>
      </c>
      <c r="K1413" s="51" t="str">
        <f t="shared" si="146"/>
        <v xml:space="preserve">, </v>
      </c>
      <c r="L1413" s="51">
        <f t="shared" si="148"/>
        <v>5</v>
      </c>
      <c r="M1413" s="51">
        <f t="shared" si="149"/>
        <v>5</v>
      </c>
      <c r="N1413" s="51" t="str">
        <f t="shared" si="150"/>
        <v xml:space="preserve"> months</v>
      </c>
      <c r="O1413" s="52" t="str">
        <f t="shared" si="151"/>
        <v>26 years, 5 months</v>
      </c>
    </row>
    <row r="1414" spans="8:15" x14ac:dyDescent="0.25">
      <c r="H1414" s="49">
        <v>1371</v>
      </c>
      <c r="I1414" s="51">
        <f t="shared" si="147"/>
        <v>26</v>
      </c>
      <c r="J1414" s="51" t="str">
        <f t="shared" si="145"/>
        <v xml:space="preserve"> years</v>
      </c>
      <c r="K1414" s="51" t="str">
        <f t="shared" si="146"/>
        <v xml:space="preserve">, </v>
      </c>
      <c r="L1414" s="51">
        <f t="shared" si="148"/>
        <v>5</v>
      </c>
      <c r="M1414" s="51">
        <f t="shared" si="149"/>
        <v>5</v>
      </c>
      <c r="N1414" s="51" t="str">
        <f t="shared" si="150"/>
        <v xml:space="preserve"> months</v>
      </c>
      <c r="O1414" s="52" t="str">
        <f t="shared" si="151"/>
        <v>26 years, 5 months</v>
      </c>
    </row>
    <row r="1415" spans="8:15" x14ac:dyDescent="0.25">
      <c r="H1415" s="49">
        <v>1372</v>
      </c>
      <c r="I1415" s="51">
        <f t="shared" si="147"/>
        <v>26</v>
      </c>
      <c r="J1415" s="51" t="str">
        <f t="shared" si="145"/>
        <v xml:space="preserve"> years</v>
      </c>
      <c r="K1415" s="51" t="str">
        <f t="shared" si="146"/>
        <v xml:space="preserve">, </v>
      </c>
      <c r="L1415" s="51">
        <f t="shared" si="148"/>
        <v>5</v>
      </c>
      <c r="M1415" s="51">
        <f t="shared" si="149"/>
        <v>5</v>
      </c>
      <c r="N1415" s="51" t="str">
        <f t="shared" si="150"/>
        <v xml:space="preserve"> months</v>
      </c>
      <c r="O1415" s="52" t="str">
        <f t="shared" si="151"/>
        <v>26 years, 5 months</v>
      </c>
    </row>
    <row r="1416" spans="8:15" x14ac:dyDescent="0.25">
      <c r="H1416" s="49">
        <v>1373</v>
      </c>
      <c r="I1416" s="51">
        <f t="shared" si="147"/>
        <v>26</v>
      </c>
      <c r="J1416" s="51" t="str">
        <f t="shared" si="145"/>
        <v xml:space="preserve"> years</v>
      </c>
      <c r="K1416" s="51" t="str">
        <f t="shared" si="146"/>
        <v xml:space="preserve">, </v>
      </c>
      <c r="L1416" s="51">
        <f t="shared" si="148"/>
        <v>5</v>
      </c>
      <c r="M1416" s="51">
        <f t="shared" si="149"/>
        <v>5</v>
      </c>
      <c r="N1416" s="51" t="str">
        <f t="shared" si="150"/>
        <v xml:space="preserve"> months</v>
      </c>
      <c r="O1416" s="52" t="str">
        <f t="shared" si="151"/>
        <v>26 years, 5 months</v>
      </c>
    </row>
    <row r="1417" spans="8:15" x14ac:dyDescent="0.25">
      <c r="H1417" s="49">
        <v>1374</v>
      </c>
      <c r="I1417" s="51">
        <f t="shared" si="147"/>
        <v>26</v>
      </c>
      <c r="J1417" s="51" t="str">
        <f t="shared" si="145"/>
        <v xml:space="preserve"> years</v>
      </c>
      <c r="K1417" s="51" t="str">
        <f t="shared" si="146"/>
        <v xml:space="preserve">, </v>
      </c>
      <c r="L1417" s="51">
        <f t="shared" si="148"/>
        <v>6</v>
      </c>
      <c r="M1417" s="51">
        <f t="shared" si="149"/>
        <v>6</v>
      </c>
      <c r="N1417" s="51" t="str">
        <f t="shared" si="150"/>
        <v xml:space="preserve"> months</v>
      </c>
      <c r="O1417" s="52" t="str">
        <f t="shared" si="151"/>
        <v>26 years, 6 months</v>
      </c>
    </row>
    <row r="1418" spans="8:15" x14ac:dyDescent="0.25">
      <c r="H1418" s="49">
        <v>1375</v>
      </c>
      <c r="I1418" s="51">
        <f t="shared" si="147"/>
        <v>26</v>
      </c>
      <c r="J1418" s="51" t="str">
        <f t="shared" si="145"/>
        <v xml:space="preserve"> years</v>
      </c>
      <c r="K1418" s="51" t="str">
        <f t="shared" si="146"/>
        <v xml:space="preserve">, </v>
      </c>
      <c r="L1418" s="51">
        <f t="shared" si="148"/>
        <v>6</v>
      </c>
      <c r="M1418" s="51">
        <f t="shared" si="149"/>
        <v>6</v>
      </c>
      <c r="N1418" s="51" t="str">
        <f t="shared" si="150"/>
        <v xml:space="preserve"> months</v>
      </c>
      <c r="O1418" s="52" t="str">
        <f t="shared" si="151"/>
        <v>26 years, 6 months</v>
      </c>
    </row>
    <row r="1419" spans="8:15" x14ac:dyDescent="0.25">
      <c r="H1419" s="49">
        <v>1376</v>
      </c>
      <c r="I1419" s="51">
        <f t="shared" si="147"/>
        <v>26</v>
      </c>
      <c r="J1419" s="51" t="str">
        <f t="shared" si="145"/>
        <v xml:space="preserve"> years</v>
      </c>
      <c r="K1419" s="51" t="str">
        <f t="shared" si="146"/>
        <v xml:space="preserve">, </v>
      </c>
      <c r="L1419" s="51">
        <f t="shared" si="148"/>
        <v>6</v>
      </c>
      <c r="M1419" s="51">
        <f t="shared" si="149"/>
        <v>6</v>
      </c>
      <c r="N1419" s="51" t="str">
        <f t="shared" si="150"/>
        <v xml:space="preserve"> months</v>
      </c>
      <c r="O1419" s="52" t="str">
        <f t="shared" si="151"/>
        <v>26 years, 6 months</v>
      </c>
    </row>
    <row r="1420" spans="8:15" x14ac:dyDescent="0.25">
      <c r="H1420" s="49">
        <v>1377</v>
      </c>
      <c r="I1420" s="51">
        <f t="shared" si="147"/>
        <v>26</v>
      </c>
      <c r="J1420" s="51" t="str">
        <f t="shared" si="145"/>
        <v xml:space="preserve"> years</v>
      </c>
      <c r="K1420" s="51" t="str">
        <f t="shared" si="146"/>
        <v xml:space="preserve">, </v>
      </c>
      <c r="L1420" s="51">
        <f t="shared" si="148"/>
        <v>6</v>
      </c>
      <c r="M1420" s="51">
        <f t="shared" si="149"/>
        <v>6</v>
      </c>
      <c r="N1420" s="51" t="str">
        <f t="shared" si="150"/>
        <v xml:space="preserve"> months</v>
      </c>
      <c r="O1420" s="52" t="str">
        <f t="shared" si="151"/>
        <v>26 years, 6 months</v>
      </c>
    </row>
    <row r="1421" spans="8:15" x14ac:dyDescent="0.25">
      <c r="H1421" s="49">
        <v>1378</v>
      </c>
      <c r="I1421" s="51">
        <f t="shared" si="147"/>
        <v>26</v>
      </c>
      <c r="J1421" s="51" t="str">
        <f t="shared" si="145"/>
        <v xml:space="preserve"> years</v>
      </c>
      <c r="K1421" s="51" t="str">
        <f t="shared" si="146"/>
        <v xml:space="preserve">, </v>
      </c>
      <c r="L1421" s="51">
        <f t="shared" si="148"/>
        <v>6</v>
      </c>
      <c r="M1421" s="51">
        <f t="shared" si="149"/>
        <v>6</v>
      </c>
      <c r="N1421" s="51" t="str">
        <f t="shared" si="150"/>
        <v xml:space="preserve"> months</v>
      </c>
      <c r="O1421" s="52" t="str">
        <f t="shared" si="151"/>
        <v>26 years, 6 months</v>
      </c>
    </row>
    <row r="1422" spans="8:15" x14ac:dyDescent="0.25">
      <c r="H1422" s="49">
        <v>1379</v>
      </c>
      <c r="I1422" s="51">
        <f t="shared" si="147"/>
        <v>26</v>
      </c>
      <c r="J1422" s="51" t="str">
        <f t="shared" si="145"/>
        <v xml:space="preserve"> years</v>
      </c>
      <c r="K1422" s="51" t="str">
        <f t="shared" si="146"/>
        <v xml:space="preserve">, </v>
      </c>
      <c r="L1422" s="51">
        <f t="shared" si="148"/>
        <v>7</v>
      </c>
      <c r="M1422" s="51">
        <f t="shared" si="149"/>
        <v>7</v>
      </c>
      <c r="N1422" s="51" t="str">
        <f t="shared" si="150"/>
        <v xml:space="preserve"> months</v>
      </c>
      <c r="O1422" s="52" t="str">
        <f t="shared" si="151"/>
        <v>26 years, 7 months</v>
      </c>
    </row>
    <row r="1423" spans="8:15" x14ac:dyDescent="0.25">
      <c r="H1423" s="49">
        <v>1380</v>
      </c>
      <c r="I1423" s="51">
        <f t="shared" si="147"/>
        <v>26</v>
      </c>
      <c r="J1423" s="51" t="str">
        <f t="shared" si="145"/>
        <v xml:space="preserve"> years</v>
      </c>
      <c r="K1423" s="51" t="str">
        <f t="shared" si="146"/>
        <v xml:space="preserve">, </v>
      </c>
      <c r="L1423" s="51">
        <f t="shared" si="148"/>
        <v>7</v>
      </c>
      <c r="M1423" s="51">
        <f t="shared" si="149"/>
        <v>7</v>
      </c>
      <c r="N1423" s="51" t="str">
        <f t="shared" si="150"/>
        <v xml:space="preserve"> months</v>
      </c>
      <c r="O1423" s="52" t="str">
        <f t="shared" si="151"/>
        <v>26 years, 7 months</v>
      </c>
    </row>
    <row r="1424" spans="8:15" x14ac:dyDescent="0.25">
      <c r="H1424" s="49">
        <v>1381</v>
      </c>
      <c r="I1424" s="51">
        <f t="shared" si="147"/>
        <v>26</v>
      </c>
      <c r="J1424" s="51" t="str">
        <f t="shared" si="145"/>
        <v xml:space="preserve"> years</v>
      </c>
      <c r="K1424" s="51" t="str">
        <f t="shared" si="146"/>
        <v xml:space="preserve">, </v>
      </c>
      <c r="L1424" s="51">
        <f t="shared" si="148"/>
        <v>7</v>
      </c>
      <c r="M1424" s="51">
        <f t="shared" si="149"/>
        <v>7</v>
      </c>
      <c r="N1424" s="51" t="str">
        <f t="shared" si="150"/>
        <v xml:space="preserve"> months</v>
      </c>
      <c r="O1424" s="52" t="str">
        <f t="shared" si="151"/>
        <v>26 years, 7 months</v>
      </c>
    </row>
    <row r="1425" spans="8:15" x14ac:dyDescent="0.25">
      <c r="H1425" s="49">
        <v>1382</v>
      </c>
      <c r="I1425" s="51">
        <f t="shared" si="147"/>
        <v>26</v>
      </c>
      <c r="J1425" s="51" t="str">
        <f t="shared" si="145"/>
        <v xml:space="preserve"> years</v>
      </c>
      <c r="K1425" s="51" t="str">
        <f t="shared" si="146"/>
        <v xml:space="preserve">, </v>
      </c>
      <c r="L1425" s="51">
        <f t="shared" si="148"/>
        <v>7</v>
      </c>
      <c r="M1425" s="51">
        <f t="shared" si="149"/>
        <v>7</v>
      </c>
      <c r="N1425" s="51" t="str">
        <f t="shared" si="150"/>
        <v xml:space="preserve"> months</v>
      </c>
      <c r="O1425" s="52" t="str">
        <f t="shared" si="151"/>
        <v>26 years, 7 months</v>
      </c>
    </row>
    <row r="1426" spans="8:15" x14ac:dyDescent="0.25">
      <c r="H1426" s="49">
        <v>1383</v>
      </c>
      <c r="I1426" s="51">
        <f t="shared" si="147"/>
        <v>26</v>
      </c>
      <c r="J1426" s="51" t="str">
        <f t="shared" si="145"/>
        <v xml:space="preserve"> years</v>
      </c>
      <c r="K1426" s="51" t="str">
        <f t="shared" si="146"/>
        <v xml:space="preserve">, </v>
      </c>
      <c r="L1426" s="51">
        <f t="shared" si="148"/>
        <v>8</v>
      </c>
      <c r="M1426" s="51">
        <f t="shared" si="149"/>
        <v>8</v>
      </c>
      <c r="N1426" s="51" t="str">
        <f t="shared" si="150"/>
        <v xml:space="preserve"> months</v>
      </c>
      <c r="O1426" s="52" t="str">
        <f t="shared" si="151"/>
        <v>26 years, 8 months</v>
      </c>
    </row>
    <row r="1427" spans="8:15" x14ac:dyDescent="0.25">
      <c r="H1427" s="49">
        <v>1384</v>
      </c>
      <c r="I1427" s="51">
        <f t="shared" si="147"/>
        <v>26</v>
      </c>
      <c r="J1427" s="51" t="str">
        <f t="shared" si="145"/>
        <v xml:space="preserve"> years</v>
      </c>
      <c r="K1427" s="51" t="str">
        <f t="shared" si="146"/>
        <v xml:space="preserve">, </v>
      </c>
      <c r="L1427" s="51">
        <f t="shared" si="148"/>
        <v>8</v>
      </c>
      <c r="M1427" s="51">
        <f t="shared" si="149"/>
        <v>8</v>
      </c>
      <c r="N1427" s="51" t="str">
        <f t="shared" si="150"/>
        <v xml:space="preserve"> months</v>
      </c>
      <c r="O1427" s="52" t="str">
        <f t="shared" si="151"/>
        <v>26 years, 8 months</v>
      </c>
    </row>
    <row r="1428" spans="8:15" x14ac:dyDescent="0.25">
      <c r="H1428" s="49">
        <v>1385</v>
      </c>
      <c r="I1428" s="51">
        <f t="shared" si="147"/>
        <v>26</v>
      </c>
      <c r="J1428" s="51" t="str">
        <f t="shared" si="145"/>
        <v xml:space="preserve"> years</v>
      </c>
      <c r="K1428" s="51" t="str">
        <f t="shared" si="146"/>
        <v xml:space="preserve">, </v>
      </c>
      <c r="L1428" s="51">
        <f t="shared" si="148"/>
        <v>8</v>
      </c>
      <c r="M1428" s="51">
        <f t="shared" si="149"/>
        <v>8</v>
      </c>
      <c r="N1428" s="51" t="str">
        <f t="shared" si="150"/>
        <v xml:space="preserve"> months</v>
      </c>
      <c r="O1428" s="52" t="str">
        <f t="shared" si="151"/>
        <v>26 years, 8 months</v>
      </c>
    </row>
    <row r="1429" spans="8:15" x14ac:dyDescent="0.25">
      <c r="H1429" s="49">
        <v>1386</v>
      </c>
      <c r="I1429" s="51">
        <f t="shared" si="147"/>
        <v>26</v>
      </c>
      <c r="J1429" s="51" t="str">
        <f t="shared" si="145"/>
        <v xml:space="preserve"> years</v>
      </c>
      <c r="K1429" s="51" t="str">
        <f t="shared" si="146"/>
        <v xml:space="preserve">, </v>
      </c>
      <c r="L1429" s="51">
        <f t="shared" si="148"/>
        <v>8</v>
      </c>
      <c r="M1429" s="51">
        <f t="shared" si="149"/>
        <v>8</v>
      </c>
      <c r="N1429" s="51" t="str">
        <f t="shared" si="150"/>
        <v xml:space="preserve"> months</v>
      </c>
      <c r="O1429" s="52" t="str">
        <f t="shared" si="151"/>
        <v>26 years, 8 months</v>
      </c>
    </row>
    <row r="1430" spans="8:15" x14ac:dyDescent="0.25">
      <c r="H1430" s="49">
        <v>1387</v>
      </c>
      <c r="I1430" s="51">
        <f t="shared" si="147"/>
        <v>26</v>
      </c>
      <c r="J1430" s="51" t="str">
        <f t="shared" si="145"/>
        <v xml:space="preserve"> years</v>
      </c>
      <c r="K1430" s="51" t="str">
        <f t="shared" si="146"/>
        <v xml:space="preserve">, </v>
      </c>
      <c r="L1430" s="51">
        <f t="shared" si="148"/>
        <v>9</v>
      </c>
      <c r="M1430" s="51">
        <f t="shared" si="149"/>
        <v>9</v>
      </c>
      <c r="N1430" s="51" t="str">
        <f t="shared" si="150"/>
        <v xml:space="preserve"> months</v>
      </c>
      <c r="O1430" s="52" t="str">
        <f t="shared" si="151"/>
        <v>26 years, 9 months</v>
      </c>
    </row>
    <row r="1431" spans="8:15" x14ac:dyDescent="0.25">
      <c r="H1431" s="49">
        <v>1388</v>
      </c>
      <c r="I1431" s="51">
        <f t="shared" si="147"/>
        <v>26</v>
      </c>
      <c r="J1431" s="51" t="str">
        <f t="shared" si="145"/>
        <v xml:space="preserve"> years</v>
      </c>
      <c r="K1431" s="51" t="str">
        <f t="shared" si="146"/>
        <v xml:space="preserve">, </v>
      </c>
      <c r="L1431" s="51">
        <f t="shared" si="148"/>
        <v>9</v>
      </c>
      <c r="M1431" s="51">
        <f t="shared" si="149"/>
        <v>9</v>
      </c>
      <c r="N1431" s="51" t="str">
        <f t="shared" si="150"/>
        <v xml:space="preserve"> months</v>
      </c>
      <c r="O1431" s="52" t="str">
        <f t="shared" si="151"/>
        <v>26 years, 9 months</v>
      </c>
    </row>
    <row r="1432" spans="8:15" x14ac:dyDescent="0.25">
      <c r="H1432" s="49">
        <v>1389</v>
      </c>
      <c r="I1432" s="51">
        <f t="shared" si="147"/>
        <v>26</v>
      </c>
      <c r="J1432" s="51" t="str">
        <f t="shared" si="145"/>
        <v xml:space="preserve"> years</v>
      </c>
      <c r="K1432" s="51" t="str">
        <f t="shared" si="146"/>
        <v xml:space="preserve">, </v>
      </c>
      <c r="L1432" s="51">
        <f t="shared" si="148"/>
        <v>9</v>
      </c>
      <c r="M1432" s="51">
        <f t="shared" si="149"/>
        <v>9</v>
      </c>
      <c r="N1432" s="51" t="str">
        <f t="shared" si="150"/>
        <v xml:space="preserve"> months</v>
      </c>
      <c r="O1432" s="52" t="str">
        <f t="shared" si="151"/>
        <v>26 years, 9 months</v>
      </c>
    </row>
    <row r="1433" spans="8:15" x14ac:dyDescent="0.25">
      <c r="H1433" s="49">
        <v>1390</v>
      </c>
      <c r="I1433" s="51">
        <f t="shared" si="147"/>
        <v>26</v>
      </c>
      <c r="J1433" s="51" t="str">
        <f t="shared" si="145"/>
        <v xml:space="preserve"> years</v>
      </c>
      <c r="K1433" s="51" t="str">
        <f t="shared" si="146"/>
        <v xml:space="preserve">, </v>
      </c>
      <c r="L1433" s="51">
        <f t="shared" si="148"/>
        <v>9</v>
      </c>
      <c r="M1433" s="51">
        <f t="shared" si="149"/>
        <v>9</v>
      </c>
      <c r="N1433" s="51" t="str">
        <f t="shared" si="150"/>
        <v xml:space="preserve"> months</v>
      </c>
      <c r="O1433" s="52" t="str">
        <f t="shared" si="151"/>
        <v>26 years, 9 months</v>
      </c>
    </row>
    <row r="1434" spans="8:15" x14ac:dyDescent="0.25">
      <c r="H1434" s="49">
        <v>1391</v>
      </c>
      <c r="I1434" s="51">
        <f t="shared" si="147"/>
        <v>26</v>
      </c>
      <c r="J1434" s="51" t="str">
        <f t="shared" si="145"/>
        <v xml:space="preserve"> years</v>
      </c>
      <c r="K1434" s="51" t="str">
        <f t="shared" si="146"/>
        <v xml:space="preserve">, </v>
      </c>
      <c r="L1434" s="51">
        <f t="shared" si="148"/>
        <v>9</v>
      </c>
      <c r="M1434" s="51">
        <f t="shared" si="149"/>
        <v>9</v>
      </c>
      <c r="N1434" s="51" t="str">
        <f t="shared" si="150"/>
        <v xml:space="preserve"> months</v>
      </c>
      <c r="O1434" s="52" t="str">
        <f t="shared" si="151"/>
        <v>26 years, 9 months</v>
      </c>
    </row>
    <row r="1435" spans="8:15" x14ac:dyDescent="0.25">
      <c r="H1435" s="49">
        <v>1392</v>
      </c>
      <c r="I1435" s="51">
        <f t="shared" si="147"/>
        <v>26</v>
      </c>
      <c r="J1435" s="51" t="str">
        <f t="shared" si="145"/>
        <v xml:space="preserve"> years</v>
      </c>
      <c r="K1435" s="51" t="str">
        <f t="shared" si="146"/>
        <v xml:space="preserve">, </v>
      </c>
      <c r="L1435" s="51">
        <f t="shared" si="148"/>
        <v>10</v>
      </c>
      <c r="M1435" s="51">
        <f t="shared" si="149"/>
        <v>10</v>
      </c>
      <c r="N1435" s="51" t="str">
        <f t="shared" si="150"/>
        <v xml:space="preserve"> months</v>
      </c>
      <c r="O1435" s="52" t="str">
        <f t="shared" si="151"/>
        <v>26 years, 10 months</v>
      </c>
    </row>
    <row r="1436" spans="8:15" x14ac:dyDescent="0.25">
      <c r="H1436" s="49">
        <v>1393</v>
      </c>
      <c r="I1436" s="51">
        <f t="shared" si="147"/>
        <v>26</v>
      </c>
      <c r="J1436" s="51" t="str">
        <f t="shared" ref="J1436:J1499" si="152">IF(I1436=1," year"," years")</f>
        <v xml:space="preserve"> years</v>
      </c>
      <c r="K1436" s="51" t="str">
        <f t="shared" ref="K1436:K1499" si="153">IF(OR(L1436=12,L1436=0),"",", ")</f>
        <v xml:space="preserve">, </v>
      </c>
      <c r="L1436" s="51">
        <f t="shared" si="148"/>
        <v>10</v>
      </c>
      <c r="M1436" s="51">
        <f t="shared" si="149"/>
        <v>10</v>
      </c>
      <c r="N1436" s="51" t="str">
        <f t="shared" si="150"/>
        <v xml:space="preserve"> months</v>
      </c>
      <c r="O1436" s="52" t="str">
        <f t="shared" si="151"/>
        <v>26 years, 10 months</v>
      </c>
    </row>
    <row r="1437" spans="8:15" x14ac:dyDescent="0.25">
      <c r="H1437" s="49">
        <v>1394</v>
      </c>
      <c r="I1437" s="51">
        <f t="shared" si="147"/>
        <v>26</v>
      </c>
      <c r="J1437" s="51" t="str">
        <f t="shared" si="152"/>
        <v xml:space="preserve"> years</v>
      </c>
      <c r="K1437" s="51" t="str">
        <f t="shared" si="153"/>
        <v xml:space="preserve">, </v>
      </c>
      <c r="L1437" s="51">
        <f t="shared" si="148"/>
        <v>10</v>
      </c>
      <c r="M1437" s="51">
        <f t="shared" si="149"/>
        <v>10</v>
      </c>
      <c r="N1437" s="51" t="str">
        <f t="shared" si="150"/>
        <v xml:space="preserve"> months</v>
      </c>
      <c r="O1437" s="52" t="str">
        <f t="shared" si="151"/>
        <v>26 years, 10 months</v>
      </c>
    </row>
    <row r="1438" spans="8:15" x14ac:dyDescent="0.25">
      <c r="H1438" s="49">
        <v>1395</v>
      </c>
      <c r="I1438" s="51">
        <f t="shared" si="147"/>
        <v>26</v>
      </c>
      <c r="J1438" s="51" t="str">
        <f t="shared" si="152"/>
        <v xml:space="preserve"> years</v>
      </c>
      <c r="K1438" s="51" t="str">
        <f t="shared" si="153"/>
        <v xml:space="preserve">, </v>
      </c>
      <c r="L1438" s="51">
        <f t="shared" si="148"/>
        <v>10</v>
      </c>
      <c r="M1438" s="51">
        <f t="shared" si="149"/>
        <v>10</v>
      </c>
      <c r="N1438" s="51" t="str">
        <f t="shared" si="150"/>
        <v xml:space="preserve"> months</v>
      </c>
      <c r="O1438" s="52" t="str">
        <f t="shared" si="151"/>
        <v>26 years, 10 months</v>
      </c>
    </row>
    <row r="1439" spans="8:15" x14ac:dyDescent="0.25">
      <c r="H1439" s="49">
        <v>1396</v>
      </c>
      <c r="I1439" s="51">
        <f t="shared" si="147"/>
        <v>26</v>
      </c>
      <c r="J1439" s="51" t="str">
        <f t="shared" si="152"/>
        <v xml:space="preserve"> years</v>
      </c>
      <c r="K1439" s="51" t="str">
        <f t="shared" si="153"/>
        <v xml:space="preserve">, </v>
      </c>
      <c r="L1439" s="51">
        <f t="shared" si="148"/>
        <v>11</v>
      </c>
      <c r="M1439" s="51">
        <f t="shared" si="149"/>
        <v>11</v>
      </c>
      <c r="N1439" s="51" t="str">
        <f t="shared" si="150"/>
        <v xml:space="preserve"> months</v>
      </c>
      <c r="O1439" s="52" t="str">
        <f t="shared" si="151"/>
        <v>26 years, 11 months</v>
      </c>
    </row>
    <row r="1440" spans="8:15" x14ac:dyDescent="0.25">
      <c r="H1440" s="49">
        <v>1397</v>
      </c>
      <c r="I1440" s="51">
        <f t="shared" ref="I1440:I1503" si="154">IF(INT(H1440/52)=0,"",INT(H1440/52))+IF(L1440=12,1,0)</f>
        <v>26</v>
      </c>
      <c r="J1440" s="51" t="str">
        <f t="shared" si="152"/>
        <v xml:space="preserve"> years</v>
      </c>
      <c r="K1440" s="51" t="str">
        <f t="shared" si="153"/>
        <v xml:space="preserve">, </v>
      </c>
      <c r="L1440" s="51">
        <f t="shared" si="148"/>
        <v>11</v>
      </c>
      <c r="M1440" s="51">
        <f t="shared" si="149"/>
        <v>11</v>
      </c>
      <c r="N1440" s="51" t="str">
        <f t="shared" si="150"/>
        <v xml:space="preserve"> months</v>
      </c>
      <c r="O1440" s="52" t="str">
        <f t="shared" si="151"/>
        <v>26 years, 11 months</v>
      </c>
    </row>
    <row r="1441" spans="8:15" x14ac:dyDescent="0.25">
      <c r="H1441" s="49">
        <v>1398</v>
      </c>
      <c r="I1441" s="51">
        <f t="shared" si="154"/>
        <v>26</v>
      </c>
      <c r="J1441" s="51" t="str">
        <f t="shared" si="152"/>
        <v xml:space="preserve"> years</v>
      </c>
      <c r="K1441" s="51" t="str">
        <f t="shared" si="153"/>
        <v xml:space="preserve">, </v>
      </c>
      <c r="L1441" s="51">
        <f t="shared" si="148"/>
        <v>11</v>
      </c>
      <c r="M1441" s="51">
        <f t="shared" si="149"/>
        <v>11</v>
      </c>
      <c r="N1441" s="51" t="str">
        <f t="shared" si="150"/>
        <v xml:space="preserve"> months</v>
      </c>
      <c r="O1441" s="52" t="str">
        <f t="shared" si="151"/>
        <v>26 years, 11 months</v>
      </c>
    </row>
    <row r="1442" spans="8:15" x14ac:dyDescent="0.25">
      <c r="H1442" s="49">
        <v>1399</v>
      </c>
      <c r="I1442" s="51">
        <f t="shared" si="154"/>
        <v>26</v>
      </c>
      <c r="J1442" s="51" t="str">
        <f t="shared" si="152"/>
        <v xml:space="preserve"> years</v>
      </c>
      <c r="K1442" s="51" t="str">
        <f t="shared" si="153"/>
        <v xml:space="preserve">, </v>
      </c>
      <c r="L1442" s="51">
        <f t="shared" si="148"/>
        <v>11</v>
      </c>
      <c r="M1442" s="51">
        <f t="shared" si="149"/>
        <v>11</v>
      </c>
      <c r="N1442" s="51" t="str">
        <f t="shared" si="150"/>
        <v xml:space="preserve"> months</v>
      </c>
      <c r="O1442" s="52" t="str">
        <f t="shared" si="151"/>
        <v>26 years, 11 months</v>
      </c>
    </row>
    <row r="1443" spans="8:15" x14ac:dyDescent="0.25">
      <c r="H1443" s="49">
        <v>1400</v>
      </c>
      <c r="I1443" s="51">
        <f t="shared" si="154"/>
        <v>27</v>
      </c>
      <c r="J1443" s="51" t="str">
        <f t="shared" si="152"/>
        <v xml:space="preserve"> years</v>
      </c>
      <c r="K1443" s="51" t="str">
        <f t="shared" si="153"/>
        <v/>
      </c>
      <c r="L1443" s="51">
        <f t="shared" si="148"/>
        <v>12</v>
      </c>
      <c r="M1443" s="51" t="str">
        <f t="shared" si="149"/>
        <v/>
      </c>
      <c r="N1443" s="51" t="str">
        <f t="shared" si="150"/>
        <v/>
      </c>
      <c r="O1443" s="52" t="str">
        <f t="shared" si="151"/>
        <v>27 years</v>
      </c>
    </row>
    <row r="1444" spans="8:15" x14ac:dyDescent="0.25">
      <c r="H1444" s="49">
        <v>1401</v>
      </c>
      <c r="I1444" s="51">
        <f t="shared" si="154"/>
        <v>27</v>
      </c>
      <c r="J1444" s="51" t="str">
        <f t="shared" si="152"/>
        <v xml:space="preserve"> years</v>
      </c>
      <c r="K1444" s="51" t="str">
        <f t="shared" si="153"/>
        <v/>
      </c>
      <c r="L1444" s="51">
        <f t="shared" si="148"/>
        <v>12</v>
      </c>
      <c r="M1444" s="51" t="str">
        <f t="shared" si="149"/>
        <v/>
      </c>
      <c r="N1444" s="51" t="str">
        <f t="shared" si="150"/>
        <v/>
      </c>
      <c r="O1444" s="52" t="str">
        <f t="shared" si="151"/>
        <v>27 years</v>
      </c>
    </row>
    <row r="1445" spans="8:15" x14ac:dyDescent="0.25">
      <c r="H1445" s="49">
        <v>1402</v>
      </c>
      <c r="I1445" s="51">
        <f t="shared" si="154"/>
        <v>27</v>
      </c>
      <c r="J1445" s="51" t="str">
        <f t="shared" si="152"/>
        <v xml:space="preserve"> years</v>
      </c>
      <c r="K1445" s="51" t="str">
        <f t="shared" si="153"/>
        <v/>
      </c>
      <c r="L1445" s="51">
        <f t="shared" si="148"/>
        <v>12</v>
      </c>
      <c r="M1445" s="51" t="str">
        <f t="shared" si="149"/>
        <v/>
      </c>
      <c r="N1445" s="51" t="str">
        <f t="shared" si="150"/>
        <v/>
      </c>
      <c r="O1445" s="52" t="str">
        <f t="shared" si="151"/>
        <v>27 years</v>
      </c>
    </row>
    <row r="1446" spans="8:15" x14ac:dyDescent="0.25">
      <c r="H1446" s="49">
        <v>1403</v>
      </c>
      <c r="I1446" s="51">
        <f t="shared" si="154"/>
        <v>27</v>
      </c>
      <c r="J1446" s="51" t="str">
        <f t="shared" si="152"/>
        <v xml:space="preserve"> years</v>
      </c>
      <c r="K1446" s="51" t="str">
        <f t="shared" si="153"/>
        <v/>
      </c>
      <c r="L1446" s="51">
        <f t="shared" si="148"/>
        <v>12</v>
      </c>
      <c r="M1446" s="51" t="str">
        <f t="shared" si="149"/>
        <v/>
      </c>
      <c r="N1446" s="51" t="str">
        <f t="shared" si="150"/>
        <v/>
      </c>
      <c r="O1446" s="52" t="str">
        <f t="shared" si="151"/>
        <v>27 years</v>
      </c>
    </row>
    <row r="1447" spans="8:15" x14ac:dyDescent="0.25">
      <c r="H1447" s="49">
        <v>1404</v>
      </c>
      <c r="I1447" s="51">
        <f t="shared" si="154"/>
        <v>27</v>
      </c>
      <c r="J1447" s="51" t="str">
        <f t="shared" si="152"/>
        <v xml:space="preserve"> years</v>
      </c>
      <c r="K1447" s="51" t="str">
        <f t="shared" si="153"/>
        <v/>
      </c>
      <c r="L1447" s="51">
        <f t="shared" si="148"/>
        <v>0</v>
      </c>
      <c r="M1447" s="51" t="str">
        <f t="shared" si="149"/>
        <v/>
      </c>
      <c r="N1447" s="51" t="str">
        <f t="shared" si="150"/>
        <v/>
      </c>
      <c r="O1447" s="52" t="str">
        <f t="shared" si="151"/>
        <v>27 years</v>
      </c>
    </row>
    <row r="1448" spans="8:15" x14ac:dyDescent="0.25">
      <c r="H1448" s="49">
        <v>1405</v>
      </c>
      <c r="I1448" s="51">
        <f t="shared" si="154"/>
        <v>27</v>
      </c>
      <c r="J1448" s="51" t="str">
        <f t="shared" si="152"/>
        <v xml:space="preserve"> years</v>
      </c>
      <c r="K1448" s="51" t="str">
        <f t="shared" si="153"/>
        <v xml:space="preserve">, </v>
      </c>
      <c r="L1448" s="51">
        <f t="shared" si="148"/>
        <v>1</v>
      </c>
      <c r="M1448" s="51">
        <f t="shared" si="149"/>
        <v>1</v>
      </c>
      <c r="N1448" s="51" t="str">
        <f t="shared" si="150"/>
        <v xml:space="preserve"> month</v>
      </c>
      <c r="O1448" s="52" t="str">
        <f t="shared" si="151"/>
        <v>27 years, 1 month</v>
      </c>
    </row>
    <row r="1449" spans="8:15" x14ac:dyDescent="0.25">
      <c r="H1449" s="49">
        <v>1406</v>
      </c>
      <c r="I1449" s="51">
        <f t="shared" si="154"/>
        <v>27</v>
      </c>
      <c r="J1449" s="51" t="str">
        <f t="shared" si="152"/>
        <v xml:space="preserve"> years</v>
      </c>
      <c r="K1449" s="51" t="str">
        <f t="shared" si="153"/>
        <v xml:space="preserve">, </v>
      </c>
      <c r="L1449" s="51">
        <f t="shared" si="148"/>
        <v>1</v>
      </c>
      <c r="M1449" s="51">
        <f t="shared" si="149"/>
        <v>1</v>
      </c>
      <c r="N1449" s="51" t="str">
        <f t="shared" si="150"/>
        <v xml:space="preserve"> month</v>
      </c>
      <c r="O1449" s="52" t="str">
        <f t="shared" si="151"/>
        <v>27 years, 1 month</v>
      </c>
    </row>
    <row r="1450" spans="8:15" x14ac:dyDescent="0.25">
      <c r="H1450" s="49">
        <v>1407</v>
      </c>
      <c r="I1450" s="51">
        <f t="shared" si="154"/>
        <v>27</v>
      </c>
      <c r="J1450" s="51" t="str">
        <f t="shared" si="152"/>
        <v xml:space="preserve"> years</v>
      </c>
      <c r="K1450" s="51" t="str">
        <f t="shared" si="153"/>
        <v xml:space="preserve">, </v>
      </c>
      <c r="L1450" s="51">
        <f t="shared" si="148"/>
        <v>1</v>
      </c>
      <c r="M1450" s="51">
        <f t="shared" si="149"/>
        <v>1</v>
      </c>
      <c r="N1450" s="51" t="str">
        <f t="shared" si="150"/>
        <v xml:space="preserve"> month</v>
      </c>
      <c r="O1450" s="52" t="str">
        <f t="shared" si="151"/>
        <v>27 years, 1 month</v>
      </c>
    </row>
    <row r="1451" spans="8:15" x14ac:dyDescent="0.25">
      <c r="H1451" s="49">
        <v>1408</v>
      </c>
      <c r="I1451" s="51">
        <f t="shared" si="154"/>
        <v>27</v>
      </c>
      <c r="J1451" s="51" t="str">
        <f t="shared" si="152"/>
        <v xml:space="preserve"> years</v>
      </c>
      <c r="K1451" s="51" t="str">
        <f t="shared" si="153"/>
        <v xml:space="preserve">, </v>
      </c>
      <c r="L1451" s="51">
        <f t="shared" si="148"/>
        <v>1</v>
      </c>
      <c r="M1451" s="51">
        <f t="shared" si="149"/>
        <v>1</v>
      </c>
      <c r="N1451" s="51" t="str">
        <f t="shared" si="150"/>
        <v xml:space="preserve"> month</v>
      </c>
      <c r="O1451" s="52" t="str">
        <f t="shared" si="151"/>
        <v>27 years, 1 month</v>
      </c>
    </row>
    <row r="1452" spans="8:15" x14ac:dyDescent="0.25">
      <c r="H1452" s="49">
        <v>1409</v>
      </c>
      <c r="I1452" s="51">
        <f t="shared" si="154"/>
        <v>27</v>
      </c>
      <c r="J1452" s="51" t="str">
        <f t="shared" si="152"/>
        <v xml:space="preserve"> years</v>
      </c>
      <c r="K1452" s="51" t="str">
        <f t="shared" si="153"/>
        <v xml:space="preserve">, </v>
      </c>
      <c r="L1452" s="51">
        <f t="shared" si="148"/>
        <v>2</v>
      </c>
      <c r="M1452" s="51">
        <f t="shared" si="149"/>
        <v>2</v>
      </c>
      <c r="N1452" s="51" t="str">
        <f t="shared" si="150"/>
        <v xml:space="preserve"> months</v>
      </c>
      <c r="O1452" s="52" t="str">
        <f t="shared" si="151"/>
        <v>27 years, 2 months</v>
      </c>
    </row>
    <row r="1453" spans="8:15" x14ac:dyDescent="0.25">
      <c r="H1453" s="49">
        <v>1410</v>
      </c>
      <c r="I1453" s="51">
        <f t="shared" si="154"/>
        <v>27</v>
      </c>
      <c r="J1453" s="51" t="str">
        <f t="shared" si="152"/>
        <v xml:space="preserve"> years</v>
      </c>
      <c r="K1453" s="51" t="str">
        <f t="shared" si="153"/>
        <v xml:space="preserve">, </v>
      </c>
      <c r="L1453" s="51">
        <f t="shared" ref="L1453:L1516" si="155">IF((H1453/52*12-INT(H1453/52*12))=0,(H1453/52-INT(H1453/52))*12,INT((H1453/52-INT(H1453/52))*12)+1)</f>
        <v>2</v>
      </c>
      <c r="M1453" s="51">
        <f t="shared" ref="M1453:M1516" si="156">IF(OR(L1453=0,L1453=12),"",L1453)</f>
        <v>2</v>
      </c>
      <c r="N1453" s="51" t="str">
        <f t="shared" ref="N1453:N1516" si="157">IF(L1453=1," month",IF(OR(L1453=0,L1453=12),""," months"))</f>
        <v xml:space="preserve"> months</v>
      </c>
      <c r="O1453" s="52" t="str">
        <f t="shared" ref="O1453:O1516" si="158">CONCATENATE(I1453&amp;J1453&amp;K1453&amp;M1453&amp;N1453)</f>
        <v>27 years, 2 months</v>
      </c>
    </row>
    <row r="1454" spans="8:15" x14ac:dyDescent="0.25">
      <c r="H1454" s="49">
        <v>1411</v>
      </c>
      <c r="I1454" s="51">
        <f t="shared" si="154"/>
        <v>27</v>
      </c>
      <c r="J1454" s="51" t="str">
        <f t="shared" si="152"/>
        <v xml:space="preserve"> years</v>
      </c>
      <c r="K1454" s="51" t="str">
        <f t="shared" si="153"/>
        <v xml:space="preserve">, </v>
      </c>
      <c r="L1454" s="51">
        <f t="shared" si="155"/>
        <v>2</v>
      </c>
      <c r="M1454" s="51">
        <f t="shared" si="156"/>
        <v>2</v>
      </c>
      <c r="N1454" s="51" t="str">
        <f t="shared" si="157"/>
        <v xml:space="preserve"> months</v>
      </c>
      <c r="O1454" s="52" t="str">
        <f t="shared" si="158"/>
        <v>27 years, 2 months</v>
      </c>
    </row>
    <row r="1455" spans="8:15" x14ac:dyDescent="0.25">
      <c r="H1455" s="49">
        <v>1412</v>
      </c>
      <c r="I1455" s="51">
        <f t="shared" si="154"/>
        <v>27</v>
      </c>
      <c r="J1455" s="51" t="str">
        <f t="shared" si="152"/>
        <v xml:space="preserve"> years</v>
      </c>
      <c r="K1455" s="51" t="str">
        <f t="shared" si="153"/>
        <v xml:space="preserve">, </v>
      </c>
      <c r="L1455" s="51">
        <f t="shared" si="155"/>
        <v>2</v>
      </c>
      <c r="M1455" s="51">
        <f t="shared" si="156"/>
        <v>2</v>
      </c>
      <c r="N1455" s="51" t="str">
        <f t="shared" si="157"/>
        <v xml:space="preserve"> months</v>
      </c>
      <c r="O1455" s="52" t="str">
        <f t="shared" si="158"/>
        <v>27 years, 2 months</v>
      </c>
    </row>
    <row r="1456" spans="8:15" x14ac:dyDescent="0.25">
      <c r="H1456" s="49">
        <v>1413</v>
      </c>
      <c r="I1456" s="51">
        <f t="shared" si="154"/>
        <v>27</v>
      </c>
      <c r="J1456" s="51" t="str">
        <f t="shared" si="152"/>
        <v xml:space="preserve"> years</v>
      </c>
      <c r="K1456" s="51" t="str">
        <f t="shared" si="153"/>
        <v xml:space="preserve">, </v>
      </c>
      <c r="L1456" s="51">
        <f t="shared" si="155"/>
        <v>3</v>
      </c>
      <c r="M1456" s="51">
        <f t="shared" si="156"/>
        <v>3</v>
      </c>
      <c r="N1456" s="51" t="str">
        <f t="shared" si="157"/>
        <v xml:space="preserve"> months</v>
      </c>
      <c r="O1456" s="52" t="str">
        <f t="shared" si="158"/>
        <v>27 years, 3 months</v>
      </c>
    </row>
    <row r="1457" spans="8:15" x14ac:dyDescent="0.25">
      <c r="H1457" s="49">
        <v>1414</v>
      </c>
      <c r="I1457" s="51">
        <f t="shared" si="154"/>
        <v>27</v>
      </c>
      <c r="J1457" s="51" t="str">
        <f t="shared" si="152"/>
        <v xml:space="preserve"> years</v>
      </c>
      <c r="K1457" s="51" t="str">
        <f t="shared" si="153"/>
        <v xml:space="preserve">, </v>
      </c>
      <c r="L1457" s="51">
        <f t="shared" si="155"/>
        <v>3</v>
      </c>
      <c r="M1457" s="51">
        <f t="shared" si="156"/>
        <v>3</v>
      </c>
      <c r="N1457" s="51" t="str">
        <f t="shared" si="157"/>
        <v xml:space="preserve"> months</v>
      </c>
      <c r="O1457" s="52" t="str">
        <f t="shared" si="158"/>
        <v>27 years, 3 months</v>
      </c>
    </row>
    <row r="1458" spans="8:15" x14ac:dyDescent="0.25">
      <c r="H1458" s="49">
        <v>1415</v>
      </c>
      <c r="I1458" s="51">
        <f t="shared" si="154"/>
        <v>27</v>
      </c>
      <c r="J1458" s="51" t="str">
        <f t="shared" si="152"/>
        <v xml:space="preserve"> years</v>
      </c>
      <c r="K1458" s="51" t="str">
        <f t="shared" si="153"/>
        <v xml:space="preserve">, </v>
      </c>
      <c r="L1458" s="51">
        <f t="shared" si="155"/>
        <v>3</v>
      </c>
      <c r="M1458" s="51">
        <f t="shared" si="156"/>
        <v>3</v>
      </c>
      <c r="N1458" s="51" t="str">
        <f t="shared" si="157"/>
        <v xml:space="preserve"> months</v>
      </c>
      <c r="O1458" s="52" t="str">
        <f t="shared" si="158"/>
        <v>27 years, 3 months</v>
      </c>
    </row>
    <row r="1459" spans="8:15" x14ac:dyDescent="0.25">
      <c r="H1459" s="49">
        <v>1416</v>
      </c>
      <c r="I1459" s="51">
        <f t="shared" si="154"/>
        <v>27</v>
      </c>
      <c r="J1459" s="51" t="str">
        <f t="shared" si="152"/>
        <v xml:space="preserve"> years</v>
      </c>
      <c r="K1459" s="51" t="str">
        <f t="shared" si="153"/>
        <v xml:space="preserve">, </v>
      </c>
      <c r="L1459" s="51">
        <f t="shared" si="155"/>
        <v>3</v>
      </c>
      <c r="M1459" s="51">
        <f t="shared" si="156"/>
        <v>3</v>
      </c>
      <c r="N1459" s="51" t="str">
        <f t="shared" si="157"/>
        <v xml:space="preserve"> months</v>
      </c>
      <c r="O1459" s="52" t="str">
        <f t="shared" si="158"/>
        <v>27 years, 3 months</v>
      </c>
    </row>
    <row r="1460" spans="8:15" x14ac:dyDescent="0.25">
      <c r="H1460" s="49">
        <v>1417</v>
      </c>
      <c r="I1460" s="51">
        <f t="shared" si="154"/>
        <v>27</v>
      </c>
      <c r="J1460" s="51" t="str">
        <f t="shared" si="152"/>
        <v xml:space="preserve"> years</v>
      </c>
      <c r="K1460" s="51" t="str">
        <f t="shared" si="153"/>
        <v xml:space="preserve">, </v>
      </c>
      <c r="L1460" s="51">
        <f t="shared" si="155"/>
        <v>3</v>
      </c>
      <c r="M1460" s="51">
        <f t="shared" si="156"/>
        <v>3</v>
      </c>
      <c r="N1460" s="51" t="str">
        <f t="shared" si="157"/>
        <v xml:space="preserve"> months</v>
      </c>
      <c r="O1460" s="52" t="str">
        <f t="shared" si="158"/>
        <v>27 years, 3 months</v>
      </c>
    </row>
    <row r="1461" spans="8:15" x14ac:dyDescent="0.25">
      <c r="H1461" s="49">
        <v>1418</v>
      </c>
      <c r="I1461" s="51">
        <f t="shared" si="154"/>
        <v>27</v>
      </c>
      <c r="J1461" s="51" t="str">
        <f t="shared" si="152"/>
        <v xml:space="preserve"> years</v>
      </c>
      <c r="K1461" s="51" t="str">
        <f t="shared" si="153"/>
        <v xml:space="preserve">, </v>
      </c>
      <c r="L1461" s="51">
        <f t="shared" si="155"/>
        <v>4</v>
      </c>
      <c r="M1461" s="51">
        <f t="shared" si="156"/>
        <v>4</v>
      </c>
      <c r="N1461" s="51" t="str">
        <f t="shared" si="157"/>
        <v xml:space="preserve"> months</v>
      </c>
      <c r="O1461" s="52" t="str">
        <f t="shared" si="158"/>
        <v>27 years, 4 months</v>
      </c>
    </row>
    <row r="1462" spans="8:15" x14ac:dyDescent="0.25">
      <c r="H1462" s="49">
        <v>1419</v>
      </c>
      <c r="I1462" s="51">
        <f t="shared" si="154"/>
        <v>27</v>
      </c>
      <c r="J1462" s="51" t="str">
        <f t="shared" si="152"/>
        <v xml:space="preserve"> years</v>
      </c>
      <c r="K1462" s="51" t="str">
        <f t="shared" si="153"/>
        <v xml:space="preserve">, </v>
      </c>
      <c r="L1462" s="51">
        <f t="shared" si="155"/>
        <v>4</v>
      </c>
      <c r="M1462" s="51">
        <f t="shared" si="156"/>
        <v>4</v>
      </c>
      <c r="N1462" s="51" t="str">
        <f t="shared" si="157"/>
        <v xml:space="preserve"> months</v>
      </c>
      <c r="O1462" s="52" t="str">
        <f t="shared" si="158"/>
        <v>27 years, 4 months</v>
      </c>
    </row>
    <row r="1463" spans="8:15" x14ac:dyDescent="0.25">
      <c r="H1463" s="49">
        <v>1420</v>
      </c>
      <c r="I1463" s="51">
        <f t="shared" si="154"/>
        <v>27</v>
      </c>
      <c r="J1463" s="51" t="str">
        <f t="shared" si="152"/>
        <v xml:space="preserve"> years</v>
      </c>
      <c r="K1463" s="51" t="str">
        <f t="shared" si="153"/>
        <v xml:space="preserve">, </v>
      </c>
      <c r="L1463" s="51">
        <f t="shared" si="155"/>
        <v>4</v>
      </c>
      <c r="M1463" s="51">
        <f t="shared" si="156"/>
        <v>4</v>
      </c>
      <c r="N1463" s="51" t="str">
        <f t="shared" si="157"/>
        <v xml:space="preserve"> months</v>
      </c>
      <c r="O1463" s="52" t="str">
        <f t="shared" si="158"/>
        <v>27 years, 4 months</v>
      </c>
    </row>
    <row r="1464" spans="8:15" x14ac:dyDescent="0.25">
      <c r="H1464" s="49">
        <v>1421</v>
      </c>
      <c r="I1464" s="51">
        <f t="shared" si="154"/>
        <v>27</v>
      </c>
      <c r="J1464" s="51" t="str">
        <f t="shared" si="152"/>
        <v xml:space="preserve"> years</v>
      </c>
      <c r="K1464" s="51" t="str">
        <f t="shared" si="153"/>
        <v xml:space="preserve">, </v>
      </c>
      <c r="L1464" s="51">
        <f t="shared" si="155"/>
        <v>4</v>
      </c>
      <c r="M1464" s="51">
        <f t="shared" si="156"/>
        <v>4</v>
      </c>
      <c r="N1464" s="51" t="str">
        <f t="shared" si="157"/>
        <v xml:space="preserve"> months</v>
      </c>
      <c r="O1464" s="52" t="str">
        <f t="shared" si="158"/>
        <v>27 years, 4 months</v>
      </c>
    </row>
    <row r="1465" spans="8:15" x14ac:dyDescent="0.25">
      <c r="H1465" s="49">
        <v>1422</v>
      </c>
      <c r="I1465" s="51">
        <f t="shared" si="154"/>
        <v>27</v>
      </c>
      <c r="J1465" s="51" t="str">
        <f t="shared" si="152"/>
        <v xml:space="preserve"> years</v>
      </c>
      <c r="K1465" s="51" t="str">
        <f t="shared" si="153"/>
        <v xml:space="preserve">, </v>
      </c>
      <c r="L1465" s="51">
        <f t="shared" si="155"/>
        <v>5</v>
      </c>
      <c r="M1465" s="51">
        <f t="shared" si="156"/>
        <v>5</v>
      </c>
      <c r="N1465" s="51" t="str">
        <f t="shared" si="157"/>
        <v xml:space="preserve"> months</v>
      </c>
      <c r="O1465" s="52" t="str">
        <f t="shared" si="158"/>
        <v>27 years, 5 months</v>
      </c>
    </row>
    <row r="1466" spans="8:15" x14ac:dyDescent="0.25">
      <c r="H1466" s="49">
        <v>1423</v>
      </c>
      <c r="I1466" s="51">
        <f t="shared" si="154"/>
        <v>27</v>
      </c>
      <c r="J1466" s="51" t="str">
        <f t="shared" si="152"/>
        <v xml:space="preserve"> years</v>
      </c>
      <c r="K1466" s="51" t="str">
        <f t="shared" si="153"/>
        <v xml:space="preserve">, </v>
      </c>
      <c r="L1466" s="51">
        <f t="shared" si="155"/>
        <v>5</v>
      </c>
      <c r="M1466" s="51">
        <f t="shared" si="156"/>
        <v>5</v>
      </c>
      <c r="N1466" s="51" t="str">
        <f t="shared" si="157"/>
        <v xml:space="preserve"> months</v>
      </c>
      <c r="O1466" s="52" t="str">
        <f t="shared" si="158"/>
        <v>27 years, 5 months</v>
      </c>
    </row>
    <row r="1467" spans="8:15" x14ac:dyDescent="0.25">
      <c r="H1467" s="49">
        <v>1424</v>
      </c>
      <c r="I1467" s="51">
        <f t="shared" si="154"/>
        <v>27</v>
      </c>
      <c r="J1467" s="51" t="str">
        <f t="shared" si="152"/>
        <v xml:space="preserve"> years</v>
      </c>
      <c r="K1467" s="51" t="str">
        <f t="shared" si="153"/>
        <v xml:space="preserve">, </v>
      </c>
      <c r="L1467" s="51">
        <f t="shared" si="155"/>
        <v>5</v>
      </c>
      <c r="M1467" s="51">
        <f t="shared" si="156"/>
        <v>5</v>
      </c>
      <c r="N1467" s="51" t="str">
        <f t="shared" si="157"/>
        <v xml:space="preserve"> months</v>
      </c>
      <c r="O1467" s="52" t="str">
        <f t="shared" si="158"/>
        <v>27 years, 5 months</v>
      </c>
    </row>
    <row r="1468" spans="8:15" x14ac:dyDescent="0.25">
      <c r="H1468" s="49">
        <v>1425</v>
      </c>
      <c r="I1468" s="51">
        <f t="shared" si="154"/>
        <v>27</v>
      </c>
      <c r="J1468" s="51" t="str">
        <f t="shared" si="152"/>
        <v xml:space="preserve"> years</v>
      </c>
      <c r="K1468" s="51" t="str">
        <f t="shared" si="153"/>
        <v xml:space="preserve">, </v>
      </c>
      <c r="L1468" s="51">
        <f t="shared" si="155"/>
        <v>5</v>
      </c>
      <c r="M1468" s="51">
        <f t="shared" si="156"/>
        <v>5</v>
      </c>
      <c r="N1468" s="51" t="str">
        <f t="shared" si="157"/>
        <v xml:space="preserve"> months</v>
      </c>
      <c r="O1468" s="52" t="str">
        <f t="shared" si="158"/>
        <v>27 years, 5 months</v>
      </c>
    </row>
    <row r="1469" spans="8:15" x14ac:dyDescent="0.25">
      <c r="H1469" s="49">
        <v>1426</v>
      </c>
      <c r="I1469" s="51">
        <f t="shared" si="154"/>
        <v>27</v>
      </c>
      <c r="J1469" s="51" t="str">
        <f t="shared" si="152"/>
        <v xml:space="preserve"> years</v>
      </c>
      <c r="K1469" s="51" t="str">
        <f t="shared" si="153"/>
        <v xml:space="preserve">, </v>
      </c>
      <c r="L1469" s="51">
        <f t="shared" si="155"/>
        <v>6</v>
      </c>
      <c r="M1469" s="51">
        <f t="shared" si="156"/>
        <v>6</v>
      </c>
      <c r="N1469" s="51" t="str">
        <f t="shared" si="157"/>
        <v xml:space="preserve"> months</v>
      </c>
      <c r="O1469" s="52" t="str">
        <f t="shared" si="158"/>
        <v>27 years, 6 months</v>
      </c>
    </row>
    <row r="1470" spans="8:15" x14ac:dyDescent="0.25">
      <c r="H1470" s="49">
        <v>1427</v>
      </c>
      <c r="I1470" s="51">
        <f t="shared" si="154"/>
        <v>27</v>
      </c>
      <c r="J1470" s="51" t="str">
        <f t="shared" si="152"/>
        <v xml:space="preserve"> years</v>
      </c>
      <c r="K1470" s="51" t="str">
        <f t="shared" si="153"/>
        <v xml:space="preserve">, </v>
      </c>
      <c r="L1470" s="51">
        <f t="shared" si="155"/>
        <v>6</v>
      </c>
      <c r="M1470" s="51">
        <f t="shared" si="156"/>
        <v>6</v>
      </c>
      <c r="N1470" s="51" t="str">
        <f t="shared" si="157"/>
        <v xml:space="preserve"> months</v>
      </c>
      <c r="O1470" s="52" t="str">
        <f t="shared" si="158"/>
        <v>27 years, 6 months</v>
      </c>
    </row>
    <row r="1471" spans="8:15" x14ac:dyDescent="0.25">
      <c r="H1471" s="49">
        <v>1428</v>
      </c>
      <c r="I1471" s="51">
        <f t="shared" si="154"/>
        <v>27</v>
      </c>
      <c r="J1471" s="51" t="str">
        <f t="shared" si="152"/>
        <v xml:space="preserve"> years</v>
      </c>
      <c r="K1471" s="51" t="str">
        <f t="shared" si="153"/>
        <v xml:space="preserve">, </v>
      </c>
      <c r="L1471" s="51">
        <f t="shared" si="155"/>
        <v>6</v>
      </c>
      <c r="M1471" s="51">
        <f t="shared" si="156"/>
        <v>6</v>
      </c>
      <c r="N1471" s="51" t="str">
        <f t="shared" si="157"/>
        <v xml:space="preserve"> months</v>
      </c>
      <c r="O1471" s="52" t="str">
        <f t="shared" si="158"/>
        <v>27 years, 6 months</v>
      </c>
    </row>
    <row r="1472" spans="8:15" x14ac:dyDescent="0.25">
      <c r="H1472" s="49">
        <v>1429</v>
      </c>
      <c r="I1472" s="51">
        <f t="shared" si="154"/>
        <v>27</v>
      </c>
      <c r="J1472" s="51" t="str">
        <f t="shared" si="152"/>
        <v xml:space="preserve"> years</v>
      </c>
      <c r="K1472" s="51" t="str">
        <f t="shared" si="153"/>
        <v xml:space="preserve">, </v>
      </c>
      <c r="L1472" s="51">
        <f t="shared" si="155"/>
        <v>6</v>
      </c>
      <c r="M1472" s="51">
        <f t="shared" si="156"/>
        <v>6</v>
      </c>
      <c r="N1472" s="51" t="str">
        <f t="shared" si="157"/>
        <v xml:space="preserve"> months</v>
      </c>
      <c r="O1472" s="52" t="str">
        <f t="shared" si="158"/>
        <v>27 years, 6 months</v>
      </c>
    </row>
    <row r="1473" spans="8:15" x14ac:dyDescent="0.25">
      <c r="H1473" s="49">
        <v>1430</v>
      </c>
      <c r="I1473" s="51">
        <f t="shared" si="154"/>
        <v>27</v>
      </c>
      <c r="J1473" s="51" t="str">
        <f t="shared" si="152"/>
        <v xml:space="preserve"> years</v>
      </c>
      <c r="K1473" s="51" t="str">
        <f t="shared" si="153"/>
        <v xml:space="preserve">, </v>
      </c>
      <c r="L1473" s="51">
        <f t="shared" si="155"/>
        <v>6</v>
      </c>
      <c r="M1473" s="51">
        <f t="shared" si="156"/>
        <v>6</v>
      </c>
      <c r="N1473" s="51" t="str">
        <f t="shared" si="157"/>
        <v xml:space="preserve"> months</v>
      </c>
      <c r="O1473" s="52" t="str">
        <f t="shared" si="158"/>
        <v>27 years, 6 months</v>
      </c>
    </row>
    <row r="1474" spans="8:15" x14ac:dyDescent="0.25">
      <c r="H1474" s="49">
        <v>1431</v>
      </c>
      <c r="I1474" s="51">
        <f t="shared" si="154"/>
        <v>27</v>
      </c>
      <c r="J1474" s="51" t="str">
        <f t="shared" si="152"/>
        <v xml:space="preserve"> years</v>
      </c>
      <c r="K1474" s="51" t="str">
        <f t="shared" si="153"/>
        <v xml:space="preserve">, </v>
      </c>
      <c r="L1474" s="51">
        <f t="shared" si="155"/>
        <v>7</v>
      </c>
      <c r="M1474" s="51">
        <f t="shared" si="156"/>
        <v>7</v>
      </c>
      <c r="N1474" s="51" t="str">
        <f t="shared" si="157"/>
        <v xml:space="preserve"> months</v>
      </c>
      <c r="O1474" s="52" t="str">
        <f t="shared" si="158"/>
        <v>27 years, 7 months</v>
      </c>
    </row>
    <row r="1475" spans="8:15" x14ac:dyDescent="0.25">
      <c r="H1475" s="49">
        <v>1432</v>
      </c>
      <c r="I1475" s="51">
        <f t="shared" si="154"/>
        <v>27</v>
      </c>
      <c r="J1475" s="51" t="str">
        <f t="shared" si="152"/>
        <v xml:space="preserve"> years</v>
      </c>
      <c r="K1475" s="51" t="str">
        <f t="shared" si="153"/>
        <v xml:space="preserve">, </v>
      </c>
      <c r="L1475" s="51">
        <f t="shared" si="155"/>
        <v>7</v>
      </c>
      <c r="M1475" s="51">
        <f t="shared" si="156"/>
        <v>7</v>
      </c>
      <c r="N1475" s="51" t="str">
        <f t="shared" si="157"/>
        <v xml:space="preserve"> months</v>
      </c>
      <c r="O1475" s="52" t="str">
        <f t="shared" si="158"/>
        <v>27 years, 7 months</v>
      </c>
    </row>
    <row r="1476" spans="8:15" x14ac:dyDescent="0.25">
      <c r="H1476" s="49">
        <v>1433</v>
      </c>
      <c r="I1476" s="51">
        <f t="shared" si="154"/>
        <v>27</v>
      </c>
      <c r="J1476" s="51" t="str">
        <f t="shared" si="152"/>
        <v xml:space="preserve"> years</v>
      </c>
      <c r="K1476" s="51" t="str">
        <f t="shared" si="153"/>
        <v xml:space="preserve">, </v>
      </c>
      <c r="L1476" s="51">
        <f t="shared" si="155"/>
        <v>7</v>
      </c>
      <c r="M1476" s="51">
        <f t="shared" si="156"/>
        <v>7</v>
      </c>
      <c r="N1476" s="51" t="str">
        <f t="shared" si="157"/>
        <v xml:space="preserve"> months</v>
      </c>
      <c r="O1476" s="52" t="str">
        <f t="shared" si="158"/>
        <v>27 years, 7 months</v>
      </c>
    </row>
    <row r="1477" spans="8:15" x14ac:dyDescent="0.25">
      <c r="H1477" s="49">
        <v>1434</v>
      </c>
      <c r="I1477" s="51">
        <f t="shared" si="154"/>
        <v>27</v>
      </c>
      <c r="J1477" s="51" t="str">
        <f t="shared" si="152"/>
        <v xml:space="preserve"> years</v>
      </c>
      <c r="K1477" s="51" t="str">
        <f t="shared" si="153"/>
        <v xml:space="preserve">, </v>
      </c>
      <c r="L1477" s="51">
        <f t="shared" si="155"/>
        <v>7</v>
      </c>
      <c r="M1477" s="51">
        <f t="shared" si="156"/>
        <v>7</v>
      </c>
      <c r="N1477" s="51" t="str">
        <f t="shared" si="157"/>
        <v xml:space="preserve"> months</v>
      </c>
      <c r="O1477" s="52" t="str">
        <f t="shared" si="158"/>
        <v>27 years, 7 months</v>
      </c>
    </row>
    <row r="1478" spans="8:15" x14ac:dyDescent="0.25">
      <c r="H1478" s="49">
        <v>1435</v>
      </c>
      <c r="I1478" s="51">
        <f t="shared" si="154"/>
        <v>27</v>
      </c>
      <c r="J1478" s="51" t="str">
        <f t="shared" si="152"/>
        <v xml:space="preserve"> years</v>
      </c>
      <c r="K1478" s="51" t="str">
        <f t="shared" si="153"/>
        <v xml:space="preserve">, </v>
      </c>
      <c r="L1478" s="51">
        <f t="shared" si="155"/>
        <v>8</v>
      </c>
      <c r="M1478" s="51">
        <f t="shared" si="156"/>
        <v>8</v>
      </c>
      <c r="N1478" s="51" t="str">
        <f t="shared" si="157"/>
        <v xml:space="preserve"> months</v>
      </c>
      <c r="O1478" s="52" t="str">
        <f t="shared" si="158"/>
        <v>27 years, 8 months</v>
      </c>
    </row>
    <row r="1479" spans="8:15" x14ac:dyDescent="0.25">
      <c r="H1479" s="49">
        <v>1436</v>
      </c>
      <c r="I1479" s="51">
        <f t="shared" si="154"/>
        <v>27</v>
      </c>
      <c r="J1479" s="51" t="str">
        <f t="shared" si="152"/>
        <v xml:space="preserve"> years</v>
      </c>
      <c r="K1479" s="51" t="str">
        <f t="shared" si="153"/>
        <v xml:space="preserve">, </v>
      </c>
      <c r="L1479" s="51">
        <f t="shared" si="155"/>
        <v>8</v>
      </c>
      <c r="M1479" s="51">
        <f t="shared" si="156"/>
        <v>8</v>
      </c>
      <c r="N1479" s="51" t="str">
        <f t="shared" si="157"/>
        <v xml:space="preserve"> months</v>
      </c>
      <c r="O1479" s="52" t="str">
        <f t="shared" si="158"/>
        <v>27 years, 8 months</v>
      </c>
    </row>
    <row r="1480" spans="8:15" x14ac:dyDescent="0.25">
      <c r="H1480" s="49">
        <v>1437</v>
      </c>
      <c r="I1480" s="51">
        <f t="shared" si="154"/>
        <v>27</v>
      </c>
      <c r="J1480" s="51" t="str">
        <f t="shared" si="152"/>
        <v xml:space="preserve"> years</v>
      </c>
      <c r="K1480" s="51" t="str">
        <f t="shared" si="153"/>
        <v xml:space="preserve">, </v>
      </c>
      <c r="L1480" s="51">
        <f t="shared" si="155"/>
        <v>8</v>
      </c>
      <c r="M1480" s="51">
        <f t="shared" si="156"/>
        <v>8</v>
      </c>
      <c r="N1480" s="51" t="str">
        <f t="shared" si="157"/>
        <v xml:space="preserve"> months</v>
      </c>
      <c r="O1480" s="52" t="str">
        <f t="shared" si="158"/>
        <v>27 years, 8 months</v>
      </c>
    </row>
    <row r="1481" spans="8:15" x14ac:dyDescent="0.25">
      <c r="H1481" s="49">
        <v>1438</v>
      </c>
      <c r="I1481" s="51">
        <f t="shared" si="154"/>
        <v>27</v>
      </c>
      <c r="J1481" s="51" t="str">
        <f t="shared" si="152"/>
        <v xml:space="preserve"> years</v>
      </c>
      <c r="K1481" s="51" t="str">
        <f t="shared" si="153"/>
        <v xml:space="preserve">, </v>
      </c>
      <c r="L1481" s="51">
        <f t="shared" si="155"/>
        <v>8</v>
      </c>
      <c r="M1481" s="51">
        <f t="shared" si="156"/>
        <v>8</v>
      </c>
      <c r="N1481" s="51" t="str">
        <f t="shared" si="157"/>
        <v xml:space="preserve"> months</v>
      </c>
      <c r="O1481" s="52" t="str">
        <f t="shared" si="158"/>
        <v>27 years, 8 months</v>
      </c>
    </row>
    <row r="1482" spans="8:15" x14ac:dyDescent="0.25">
      <c r="H1482" s="49">
        <v>1439</v>
      </c>
      <c r="I1482" s="51">
        <f t="shared" si="154"/>
        <v>27</v>
      </c>
      <c r="J1482" s="51" t="str">
        <f t="shared" si="152"/>
        <v xml:space="preserve"> years</v>
      </c>
      <c r="K1482" s="51" t="str">
        <f t="shared" si="153"/>
        <v xml:space="preserve">, </v>
      </c>
      <c r="L1482" s="51">
        <f t="shared" si="155"/>
        <v>9</v>
      </c>
      <c r="M1482" s="51">
        <f t="shared" si="156"/>
        <v>9</v>
      </c>
      <c r="N1482" s="51" t="str">
        <f t="shared" si="157"/>
        <v xml:space="preserve"> months</v>
      </c>
      <c r="O1482" s="52" t="str">
        <f t="shared" si="158"/>
        <v>27 years, 9 months</v>
      </c>
    </row>
    <row r="1483" spans="8:15" x14ac:dyDescent="0.25">
      <c r="H1483" s="49">
        <v>1440</v>
      </c>
      <c r="I1483" s="51">
        <f t="shared" si="154"/>
        <v>27</v>
      </c>
      <c r="J1483" s="51" t="str">
        <f t="shared" si="152"/>
        <v xml:space="preserve"> years</v>
      </c>
      <c r="K1483" s="51" t="str">
        <f t="shared" si="153"/>
        <v xml:space="preserve">, </v>
      </c>
      <c r="L1483" s="51">
        <f t="shared" si="155"/>
        <v>9</v>
      </c>
      <c r="M1483" s="51">
        <f t="shared" si="156"/>
        <v>9</v>
      </c>
      <c r="N1483" s="51" t="str">
        <f t="shared" si="157"/>
        <v xml:space="preserve"> months</v>
      </c>
      <c r="O1483" s="52" t="str">
        <f t="shared" si="158"/>
        <v>27 years, 9 months</v>
      </c>
    </row>
    <row r="1484" spans="8:15" x14ac:dyDescent="0.25">
      <c r="H1484" s="49">
        <v>1441</v>
      </c>
      <c r="I1484" s="51">
        <f t="shared" si="154"/>
        <v>27</v>
      </c>
      <c r="J1484" s="51" t="str">
        <f t="shared" si="152"/>
        <v xml:space="preserve"> years</v>
      </c>
      <c r="K1484" s="51" t="str">
        <f t="shared" si="153"/>
        <v xml:space="preserve">, </v>
      </c>
      <c r="L1484" s="51">
        <f t="shared" si="155"/>
        <v>9</v>
      </c>
      <c r="M1484" s="51">
        <f t="shared" si="156"/>
        <v>9</v>
      </c>
      <c r="N1484" s="51" t="str">
        <f t="shared" si="157"/>
        <v xml:space="preserve"> months</v>
      </c>
      <c r="O1484" s="52" t="str">
        <f t="shared" si="158"/>
        <v>27 years, 9 months</v>
      </c>
    </row>
    <row r="1485" spans="8:15" x14ac:dyDescent="0.25">
      <c r="H1485" s="49">
        <v>1442</v>
      </c>
      <c r="I1485" s="51">
        <f t="shared" si="154"/>
        <v>27</v>
      </c>
      <c r="J1485" s="51" t="str">
        <f t="shared" si="152"/>
        <v xml:space="preserve"> years</v>
      </c>
      <c r="K1485" s="51" t="str">
        <f t="shared" si="153"/>
        <v xml:space="preserve">, </v>
      </c>
      <c r="L1485" s="51">
        <f t="shared" si="155"/>
        <v>9</v>
      </c>
      <c r="M1485" s="51">
        <f t="shared" si="156"/>
        <v>9</v>
      </c>
      <c r="N1485" s="51" t="str">
        <f t="shared" si="157"/>
        <v xml:space="preserve"> months</v>
      </c>
      <c r="O1485" s="52" t="str">
        <f t="shared" si="158"/>
        <v>27 years, 9 months</v>
      </c>
    </row>
    <row r="1486" spans="8:15" x14ac:dyDescent="0.25">
      <c r="H1486" s="49">
        <v>1443</v>
      </c>
      <c r="I1486" s="51">
        <f t="shared" si="154"/>
        <v>27</v>
      </c>
      <c r="J1486" s="51" t="str">
        <f t="shared" si="152"/>
        <v xml:space="preserve"> years</v>
      </c>
      <c r="K1486" s="51" t="str">
        <f t="shared" si="153"/>
        <v xml:space="preserve">, </v>
      </c>
      <c r="L1486" s="51">
        <f t="shared" si="155"/>
        <v>9</v>
      </c>
      <c r="M1486" s="51">
        <f t="shared" si="156"/>
        <v>9</v>
      </c>
      <c r="N1486" s="51" t="str">
        <f t="shared" si="157"/>
        <v xml:space="preserve"> months</v>
      </c>
      <c r="O1486" s="52" t="str">
        <f t="shared" si="158"/>
        <v>27 years, 9 months</v>
      </c>
    </row>
    <row r="1487" spans="8:15" x14ac:dyDescent="0.25">
      <c r="H1487" s="49">
        <v>1444</v>
      </c>
      <c r="I1487" s="51">
        <f t="shared" si="154"/>
        <v>27</v>
      </c>
      <c r="J1487" s="51" t="str">
        <f t="shared" si="152"/>
        <v xml:space="preserve"> years</v>
      </c>
      <c r="K1487" s="51" t="str">
        <f t="shared" si="153"/>
        <v xml:space="preserve">, </v>
      </c>
      <c r="L1487" s="51">
        <f t="shared" si="155"/>
        <v>10</v>
      </c>
      <c r="M1487" s="51">
        <f t="shared" si="156"/>
        <v>10</v>
      </c>
      <c r="N1487" s="51" t="str">
        <f t="shared" si="157"/>
        <v xml:space="preserve"> months</v>
      </c>
      <c r="O1487" s="52" t="str">
        <f t="shared" si="158"/>
        <v>27 years, 10 months</v>
      </c>
    </row>
    <row r="1488" spans="8:15" x14ac:dyDescent="0.25">
      <c r="H1488" s="49">
        <v>1445</v>
      </c>
      <c r="I1488" s="51">
        <f t="shared" si="154"/>
        <v>27</v>
      </c>
      <c r="J1488" s="51" t="str">
        <f t="shared" si="152"/>
        <v xml:space="preserve"> years</v>
      </c>
      <c r="K1488" s="51" t="str">
        <f t="shared" si="153"/>
        <v xml:space="preserve">, </v>
      </c>
      <c r="L1488" s="51">
        <f t="shared" si="155"/>
        <v>10</v>
      </c>
      <c r="M1488" s="51">
        <f t="shared" si="156"/>
        <v>10</v>
      </c>
      <c r="N1488" s="51" t="str">
        <f t="shared" si="157"/>
        <v xml:space="preserve"> months</v>
      </c>
      <c r="O1488" s="52" t="str">
        <f t="shared" si="158"/>
        <v>27 years, 10 months</v>
      </c>
    </row>
    <row r="1489" spans="8:15" x14ac:dyDescent="0.25">
      <c r="H1489" s="49">
        <v>1446</v>
      </c>
      <c r="I1489" s="51">
        <f t="shared" si="154"/>
        <v>27</v>
      </c>
      <c r="J1489" s="51" t="str">
        <f t="shared" si="152"/>
        <v xml:space="preserve"> years</v>
      </c>
      <c r="K1489" s="51" t="str">
        <f t="shared" si="153"/>
        <v xml:space="preserve">, </v>
      </c>
      <c r="L1489" s="51">
        <f t="shared" si="155"/>
        <v>10</v>
      </c>
      <c r="M1489" s="51">
        <f t="shared" si="156"/>
        <v>10</v>
      </c>
      <c r="N1489" s="51" t="str">
        <f t="shared" si="157"/>
        <v xml:space="preserve"> months</v>
      </c>
      <c r="O1489" s="52" t="str">
        <f t="shared" si="158"/>
        <v>27 years, 10 months</v>
      </c>
    </row>
    <row r="1490" spans="8:15" x14ac:dyDescent="0.25">
      <c r="H1490" s="49">
        <v>1447</v>
      </c>
      <c r="I1490" s="51">
        <f t="shared" si="154"/>
        <v>27</v>
      </c>
      <c r="J1490" s="51" t="str">
        <f t="shared" si="152"/>
        <v xml:space="preserve"> years</v>
      </c>
      <c r="K1490" s="51" t="str">
        <f t="shared" si="153"/>
        <v xml:space="preserve">, </v>
      </c>
      <c r="L1490" s="51">
        <f t="shared" si="155"/>
        <v>10</v>
      </c>
      <c r="M1490" s="51">
        <f t="shared" si="156"/>
        <v>10</v>
      </c>
      <c r="N1490" s="51" t="str">
        <f t="shared" si="157"/>
        <v xml:space="preserve"> months</v>
      </c>
      <c r="O1490" s="52" t="str">
        <f t="shared" si="158"/>
        <v>27 years, 10 months</v>
      </c>
    </row>
    <row r="1491" spans="8:15" x14ac:dyDescent="0.25">
      <c r="H1491" s="49">
        <v>1448</v>
      </c>
      <c r="I1491" s="51">
        <f t="shared" si="154"/>
        <v>27</v>
      </c>
      <c r="J1491" s="51" t="str">
        <f t="shared" si="152"/>
        <v xml:space="preserve"> years</v>
      </c>
      <c r="K1491" s="51" t="str">
        <f t="shared" si="153"/>
        <v xml:space="preserve">, </v>
      </c>
      <c r="L1491" s="51">
        <f t="shared" si="155"/>
        <v>11</v>
      </c>
      <c r="M1491" s="51">
        <f t="shared" si="156"/>
        <v>11</v>
      </c>
      <c r="N1491" s="51" t="str">
        <f t="shared" si="157"/>
        <v xml:space="preserve"> months</v>
      </c>
      <c r="O1491" s="52" t="str">
        <f t="shared" si="158"/>
        <v>27 years, 11 months</v>
      </c>
    </row>
    <row r="1492" spans="8:15" x14ac:dyDescent="0.25">
      <c r="H1492" s="49">
        <v>1449</v>
      </c>
      <c r="I1492" s="51">
        <f t="shared" si="154"/>
        <v>27</v>
      </c>
      <c r="J1492" s="51" t="str">
        <f t="shared" si="152"/>
        <v xml:space="preserve"> years</v>
      </c>
      <c r="K1492" s="51" t="str">
        <f t="shared" si="153"/>
        <v xml:space="preserve">, </v>
      </c>
      <c r="L1492" s="51">
        <f t="shared" si="155"/>
        <v>11</v>
      </c>
      <c r="M1492" s="51">
        <f t="shared" si="156"/>
        <v>11</v>
      </c>
      <c r="N1492" s="51" t="str">
        <f t="shared" si="157"/>
        <v xml:space="preserve"> months</v>
      </c>
      <c r="O1492" s="52" t="str">
        <f t="shared" si="158"/>
        <v>27 years, 11 months</v>
      </c>
    </row>
    <row r="1493" spans="8:15" x14ac:dyDescent="0.25">
      <c r="H1493" s="49">
        <v>1450</v>
      </c>
      <c r="I1493" s="51">
        <f t="shared" si="154"/>
        <v>27</v>
      </c>
      <c r="J1493" s="51" t="str">
        <f t="shared" si="152"/>
        <v xml:space="preserve"> years</v>
      </c>
      <c r="K1493" s="51" t="str">
        <f t="shared" si="153"/>
        <v xml:space="preserve">, </v>
      </c>
      <c r="L1493" s="51">
        <f t="shared" si="155"/>
        <v>11</v>
      </c>
      <c r="M1493" s="51">
        <f t="shared" si="156"/>
        <v>11</v>
      </c>
      <c r="N1493" s="51" t="str">
        <f t="shared" si="157"/>
        <v xml:space="preserve"> months</v>
      </c>
      <c r="O1493" s="52" t="str">
        <f t="shared" si="158"/>
        <v>27 years, 11 months</v>
      </c>
    </row>
    <row r="1494" spans="8:15" x14ac:dyDescent="0.25">
      <c r="H1494" s="49">
        <v>1451</v>
      </c>
      <c r="I1494" s="51">
        <f t="shared" si="154"/>
        <v>27</v>
      </c>
      <c r="J1494" s="51" t="str">
        <f t="shared" si="152"/>
        <v xml:space="preserve"> years</v>
      </c>
      <c r="K1494" s="51" t="str">
        <f t="shared" si="153"/>
        <v xml:space="preserve">, </v>
      </c>
      <c r="L1494" s="51">
        <f t="shared" si="155"/>
        <v>11</v>
      </c>
      <c r="M1494" s="51">
        <f t="shared" si="156"/>
        <v>11</v>
      </c>
      <c r="N1494" s="51" t="str">
        <f t="shared" si="157"/>
        <v xml:space="preserve"> months</v>
      </c>
      <c r="O1494" s="52" t="str">
        <f t="shared" si="158"/>
        <v>27 years, 11 months</v>
      </c>
    </row>
    <row r="1495" spans="8:15" x14ac:dyDescent="0.25">
      <c r="H1495" s="49">
        <v>1452</v>
      </c>
      <c r="I1495" s="51">
        <f t="shared" si="154"/>
        <v>28</v>
      </c>
      <c r="J1495" s="51" t="str">
        <f t="shared" si="152"/>
        <v xml:space="preserve"> years</v>
      </c>
      <c r="K1495" s="51" t="str">
        <f t="shared" si="153"/>
        <v/>
      </c>
      <c r="L1495" s="51">
        <f t="shared" si="155"/>
        <v>12</v>
      </c>
      <c r="M1495" s="51" t="str">
        <f t="shared" si="156"/>
        <v/>
      </c>
      <c r="N1495" s="51" t="str">
        <f t="shared" si="157"/>
        <v/>
      </c>
      <c r="O1495" s="52" t="str">
        <f t="shared" si="158"/>
        <v>28 years</v>
      </c>
    </row>
    <row r="1496" spans="8:15" x14ac:dyDescent="0.25">
      <c r="H1496" s="49">
        <v>1453</v>
      </c>
      <c r="I1496" s="51">
        <f t="shared" si="154"/>
        <v>28</v>
      </c>
      <c r="J1496" s="51" t="str">
        <f t="shared" si="152"/>
        <v xml:space="preserve"> years</v>
      </c>
      <c r="K1496" s="51" t="str">
        <f t="shared" si="153"/>
        <v/>
      </c>
      <c r="L1496" s="51">
        <f t="shared" si="155"/>
        <v>12</v>
      </c>
      <c r="M1496" s="51" t="str">
        <f t="shared" si="156"/>
        <v/>
      </c>
      <c r="N1496" s="51" t="str">
        <f t="shared" si="157"/>
        <v/>
      </c>
      <c r="O1496" s="52" t="str">
        <f t="shared" si="158"/>
        <v>28 years</v>
      </c>
    </row>
    <row r="1497" spans="8:15" x14ac:dyDescent="0.25">
      <c r="H1497" s="49">
        <v>1454</v>
      </c>
      <c r="I1497" s="51">
        <f t="shared" si="154"/>
        <v>28</v>
      </c>
      <c r="J1497" s="51" t="str">
        <f t="shared" si="152"/>
        <v xml:space="preserve"> years</v>
      </c>
      <c r="K1497" s="51" t="str">
        <f t="shared" si="153"/>
        <v/>
      </c>
      <c r="L1497" s="51">
        <f t="shared" si="155"/>
        <v>12</v>
      </c>
      <c r="M1497" s="51" t="str">
        <f t="shared" si="156"/>
        <v/>
      </c>
      <c r="N1497" s="51" t="str">
        <f t="shared" si="157"/>
        <v/>
      </c>
      <c r="O1497" s="52" t="str">
        <f t="shared" si="158"/>
        <v>28 years</v>
      </c>
    </row>
    <row r="1498" spans="8:15" x14ac:dyDescent="0.25">
      <c r="H1498" s="49">
        <v>1455</v>
      </c>
      <c r="I1498" s="51">
        <f t="shared" si="154"/>
        <v>28</v>
      </c>
      <c r="J1498" s="51" t="str">
        <f t="shared" si="152"/>
        <v xml:space="preserve"> years</v>
      </c>
      <c r="K1498" s="51" t="str">
        <f t="shared" si="153"/>
        <v/>
      </c>
      <c r="L1498" s="51">
        <f t="shared" si="155"/>
        <v>12</v>
      </c>
      <c r="M1498" s="51" t="str">
        <f t="shared" si="156"/>
        <v/>
      </c>
      <c r="N1498" s="51" t="str">
        <f t="shared" si="157"/>
        <v/>
      </c>
      <c r="O1498" s="52" t="str">
        <f t="shared" si="158"/>
        <v>28 years</v>
      </c>
    </row>
    <row r="1499" spans="8:15" x14ac:dyDescent="0.25">
      <c r="H1499" s="49">
        <v>1456</v>
      </c>
      <c r="I1499" s="51">
        <f t="shared" si="154"/>
        <v>28</v>
      </c>
      <c r="J1499" s="51" t="str">
        <f t="shared" si="152"/>
        <v xml:space="preserve"> years</v>
      </c>
      <c r="K1499" s="51" t="str">
        <f t="shared" si="153"/>
        <v/>
      </c>
      <c r="L1499" s="51">
        <f t="shared" si="155"/>
        <v>0</v>
      </c>
      <c r="M1499" s="51" t="str">
        <f t="shared" si="156"/>
        <v/>
      </c>
      <c r="N1499" s="51" t="str">
        <f t="shared" si="157"/>
        <v/>
      </c>
      <c r="O1499" s="52" t="str">
        <f t="shared" si="158"/>
        <v>28 years</v>
      </c>
    </row>
    <row r="1500" spans="8:15" x14ac:dyDescent="0.25">
      <c r="H1500" s="49">
        <v>1457</v>
      </c>
      <c r="I1500" s="51">
        <f t="shared" si="154"/>
        <v>28</v>
      </c>
      <c r="J1500" s="51" t="str">
        <f t="shared" ref="J1500:J1563" si="159">IF(I1500=1," year"," years")</f>
        <v xml:space="preserve"> years</v>
      </c>
      <c r="K1500" s="51" t="str">
        <f t="shared" ref="K1500:K1563" si="160">IF(OR(L1500=12,L1500=0),"",", ")</f>
        <v xml:space="preserve">, </v>
      </c>
      <c r="L1500" s="51">
        <f t="shared" si="155"/>
        <v>1</v>
      </c>
      <c r="M1500" s="51">
        <f t="shared" si="156"/>
        <v>1</v>
      </c>
      <c r="N1500" s="51" t="str">
        <f t="shared" si="157"/>
        <v xml:space="preserve"> month</v>
      </c>
      <c r="O1500" s="52" t="str">
        <f t="shared" si="158"/>
        <v>28 years, 1 month</v>
      </c>
    </row>
    <row r="1501" spans="8:15" x14ac:dyDescent="0.25">
      <c r="H1501" s="49">
        <v>1458</v>
      </c>
      <c r="I1501" s="51">
        <f t="shared" si="154"/>
        <v>28</v>
      </c>
      <c r="J1501" s="51" t="str">
        <f t="shared" si="159"/>
        <v xml:space="preserve"> years</v>
      </c>
      <c r="K1501" s="51" t="str">
        <f t="shared" si="160"/>
        <v xml:space="preserve">, </v>
      </c>
      <c r="L1501" s="51">
        <f t="shared" si="155"/>
        <v>1</v>
      </c>
      <c r="M1501" s="51">
        <f t="shared" si="156"/>
        <v>1</v>
      </c>
      <c r="N1501" s="51" t="str">
        <f t="shared" si="157"/>
        <v xml:space="preserve"> month</v>
      </c>
      <c r="O1501" s="52" t="str">
        <f t="shared" si="158"/>
        <v>28 years, 1 month</v>
      </c>
    </row>
    <row r="1502" spans="8:15" x14ac:dyDescent="0.25">
      <c r="H1502" s="49">
        <v>1459</v>
      </c>
      <c r="I1502" s="51">
        <f t="shared" si="154"/>
        <v>28</v>
      </c>
      <c r="J1502" s="51" t="str">
        <f t="shared" si="159"/>
        <v xml:space="preserve"> years</v>
      </c>
      <c r="K1502" s="51" t="str">
        <f t="shared" si="160"/>
        <v xml:space="preserve">, </v>
      </c>
      <c r="L1502" s="51">
        <f t="shared" si="155"/>
        <v>1</v>
      </c>
      <c r="M1502" s="51">
        <f t="shared" si="156"/>
        <v>1</v>
      </c>
      <c r="N1502" s="51" t="str">
        <f t="shared" si="157"/>
        <v xml:space="preserve"> month</v>
      </c>
      <c r="O1502" s="52" t="str">
        <f t="shared" si="158"/>
        <v>28 years, 1 month</v>
      </c>
    </row>
    <row r="1503" spans="8:15" x14ac:dyDescent="0.25">
      <c r="H1503" s="49">
        <v>1460</v>
      </c>
      <c r="I1503" s="51">
        <f t="shared" si="154"/>
        <v>28</v>
      </c>
      <c r="J1503" s="51" t="str">
        <f t="shared" si="159"/>
        <v xml:space="preserve"> years</v>
      </c>
      <c r="K1503" s="51" t="str">
        <f t="shared" si="160"/>
        <v xml:space="preserve">, </v>
      </c>
      <c r="L1503" s="51">
        <f t="shared" si="155"/>
        <v>1</v>
      </c>
      <c r="M1503" s="51">
        <f t="shared" si="156"/>
        <v>1</v>
      </c>
      <c r="N1503" s="51" t="str">
        <f t="shared" si="157"/>
        <v xml:space="preserve"> month</v>
      </c>
      <c r="O1503" s="52" t="str">
        <f t="shared" si="158"/>
        <v>28 years, 1 month</v>
      </c>
    </row>
    <row r="1504" spans="8:15" x14ac:dyDescent="0.25">
      <c r="H1504" s="49">
        <v>1461</v>
      </c>
      <c r="I1504" s="51">
        <f t="shared" ref="I1504:I1567" si="161">IF(INT(H1504/52)=0,"",INT(H1504/52))+IF(L1504=12,1,0)</f>
        <v>28</v>
      </c>
      <c r="J1504" s="51" t="str">
        <f t="shared" si="159"/>
        <v xml:space="preserve"> years</v>
      </c>
      <c r="K1504" s="51" t="str">
        <f t="shared" si="160"/>
        <v xml:space="preserve">, </v>
      </c>
      <c r="L1504" s="51">
        <f t="shared" si="155"/>
        <v>2</v>
      </c>
      <c r="M1504" s="51">
        <f t="shared" si="156"/>
        <v>2</v>
      </c>
      <c r="N1504" s="51" t="str">
        <f t="shared" si="157"/>
        <v xml:space="preserve"> months</v>
      </c>
      <c r="O1504" s="52" t="str">
        <f t="shared" si="158"/>
        <v>28 years, 2 months</v>
      </c>
    </row>
    <row r="1505" spans="8:15" x14ac:dyDescent="0.25">
      <c r="H1505" s="49">
        <v>1462</v>
      </c>
      <c r="I1505" s="51">
        <f t="shared" si="161"/>
        <v>28</v>
      </c>
      <c r="J1505" s="51" t="str">
        <f t="shared" si="159"/>
        <v xml:space="preserve"> years</v>
      </c>
      <c r="K1505" s="51" t="str">
        <f t="shared" si="160"/>
        <v xml:space="preserve">, </v>
      </c>
      <c r="L1505" s="51">
        <f t="shared" si="155"/>
        <v>2</v>
      </c>
      <c r="M1505" s="51">
        <f t="shared" si="156"/>
        <v>2</v>
      </c>
      <c r="N1505" s="51" t="str">
        <f t="shared" si="157"/>
        <v xml:space="preserve"> months</v>
      </c>
      <c r="O1505" s="52" t="str">
        <f t="shared" si="158"/>
        <v>28 years, 2 months</v>
      </c>
    </row>
    <row r="1506" spans="8:15" x14ac:dyDescent="0.25">
      <c r="H1506" s="49">
        <v>1463</v>
      </c>
      <c r="I1506" s="51">
        <f t="shared" si="161"/>
        <v>28</v>
      </c>
      <c r="J1506" s="51" t="str">
        <f t="shared" si="159"/>
        <v xml:space="preserve"> years</v>
      </c>
      <c r="K1506" s="51" t="str">
        <f t="shared" si="160"/>
        <v xml:space="preserve">, </v>
      </c>
      <c r="L1506" s="51">
        <f t="shared" si="155"/>
        <v>2</v>
      </c>
      <c r="M1506" s="51">
        <f t="shared" si="156"/>
        <v>2</v>
      </c>
      <c r="N1506" s="51" t="str">
        <f t="shared" si="157"/>
        <v xml:space="preserve"> months</v>
      </c>
      <c r="O1506" s="52" t="str">
        <f t="shared" si="158"/>
        <v>28 years, 2 months</v>
      </c>
    </row>
    <row r="1507" spans="8:15" x14ac:dyDescent="0.25">
      <c r="H1507" s="49">
        <v>1464</v>
      </c>
      <c r="I1507" s="51">
        <f t="shared" si="161"/>
        <v>28</v>
      </c>
      <c r="J1507" s="51" t="str">
        <f t="shared" si="159"/>
        <v xml:space="preserve"> years</v>
      </c>
      <c r="K1507" s="51" t="str">
        <f t="shared" si="160"/>
        <v xml:space="preserve">, </v>
      </c>
      <c r="L1507" s="51">
        <f t="shared" si="155"/>
        <v>2</v>
      </c>
      <c r="M1507" s="51">
        <f t="shared" si="156"/>
        <v>2</v>
      </c>
      <c r="N1507" s="51" t="str">
        <f t="shared" si="157"/>
        <v xml:space="preserve"> months</v>
      </c>
      <c r="O1507" s="52" t="str">
        <f t="shared" si="158"/>
        <v>28 years, 2 months</v>
      </c>
    </row>
    <row r="1508" spans="8:15" x14ac:dyDescent="0.25">
      <c r="H1508" s="49">
        <v>1465</v>
      </c>
      <c r="I1508" s="51">
        <f t="shared" si="161"/>
        <v>28</v>
      </c>
      <c r="J1508" s="51" t="str">
        <f t="shared" si="159"/>
        <v xml:space="preserve"> years</v>
      </c>
      <c r="K1508" s="51" t="str">
        <f t="shared" si="160"/>
        <v xml:space="preserve">, </v>
      </c>
      <c r="L1508" s="51">
        <f t="shared" si="155"/>
        <v>3</v>
      </c>
      <c r="M1508" s="51">
        <f t="shared" si="156"/>
        <v>3</v>
      </c>
      <c r="N1508" s="51" t="str">
        <f t="shared" si="157"/>
        <v xml:space="preserve"> months</v>
      </c>
      <c r="O1508" s="52" t="str">
        <f t="shared" si="158"/>
        <v>28 years, 3 months</v>
      </c>
    </row>
    <row r="1509" spans="8:15" x14ac:dyDescent="0.25">
      <c r="H1509" s="49">
        <v>1466</v>
      </c>
      <c r="I1509" s="51">
        <f t="shared" si="161"/>
        <v>28</v>
      </c>
      <c r="J1509" s="51" t="str">
        <f t="shared" si="159"/>
        <v xml:space="preserve"> years</v>
      </c>
      <c r="K1509" s="51" t="str">
        <f t="shared" si="160"/>
        <v xml:space="preserve">, </v>
      </c>
      <c r="L1509" s="51">
        <f t="shared" si="155"/>
        <v>3</v>
      </c>
      <c r="M1509" s="51">
        <f t="shared" si="156"/>
        <v>3</v>
      </c>
      <c r="N1509" s="51" t="str">
        <f t="shared" si="157"/>
        <v xml:space="preserve"> months</v>
      </c>
      <c r="O1509" s="52" t="str">
        <f t="shared" si="158"/>
        <v>28 years, 3 months</v>
      </c>
    </row>
    <row r="1510" spans="8:15" x14ac:dyDescent="0.25">
      <c r="H1510" s="49">
        <v>1467</v>
      </c>
      <c r="I1510" s="51">
        <f t="shared" si="161"/>
        <v>28</v>
      </c>
      <c r="J1510" s="51" t="str">
        <f t="shared" si="159"/>
        <v xml:space="preserve"> years</v>
      </c>
      <c r="K1510" s="51" t="str">
        <f t="shared" si="160"/>
        <v xml:space="preserve">, </v>
      </c>
      <c r="L1510" s="51">
        <f t="shared" si="155"/>
        <v>3</v>
      </c>
      <c r="M1510" s="51">
        <f t="shared" si="156"/>
        <v>3</v>
      </c>
      <c r="N1510" s="51" t="str">
        <f t="shared" si="157"/>
        <v xml:space="preserve"> months</v>
      </c>
      <c r="O1510" s="52" t="str">
        <f t="shared" si="158"/>
        <v>28 years, 3 months</v>
      </c>
    </row>
    <row r="1511" spans="8:15" x14ac:dyDescent="0.25">
      <c r="H1511" s="49">
        <v>1468</v>
      </c>
      <c r="I1511" s="51">
        <f t="shared" si="161"/>
        <v>28</v>
      </c>
      <c r="J1511" s="51" t="str">
        <f t="shared" si="159"/>
        <v xml:space="preserve"> years</v>
      </c>
      <c r="K1511" s="51" t="str">
        <f t="shared" si="160"/>
        <v xml:space="preserve">, </v>
      </c>
      <c r="L1511" s="51">
        <f t="shared" si="155"/>
        <v>3</v>
      </c>
      <c r="M1511" s="51">
        <f t="shared" si="156"/>
        <v>3</v>
      </c>
      <c r="N1511" s="51" t="str">
        <f t="shared" si="157"/>
        <v xml:space="preserve"> months</v>
      </c>
      <c r="O1511" s="52" t="str">
        <f t="shared" si="158"/>
        <v>28 years, 3 months</v>
      </c>
    </row>
    <row r="1512" spans="8:15" x14ac:dyDescent="0.25">
      <c r="H1512" s="49">
        <v>1469</v>
      </c>
      <c r="I1512" s="51">
        <f t="shared" si="161"/>
        <v>28</v>
      </c>
      <c r="J1512" s="51" t="str">
        <f t="shared" si="159"/>
        <v xml:space="preserve"> years</v>
      </c>
      <c r="K1512" s="51" t="str">
        <f t="shared" si="160"/>
        <v xml:space="preserve">, </v>
      </c>
      <c r="L1512" s="51">
        <f t="shared" si="155"/>
        <v>3</v>
      </c>
      <c r="M1512" s="51">
        <f t="shared" si="156"/>
        <v>3</v>
      </c>
      <c r="N1512" s="51" t="str">
        <f t="shared" si="157"/>
        <v xml:space="preserve"> months</v>
      </c>
      <c r="O1512" s="52" t="str">
        <f t="shared" si="158"/>
        <v>28 years, 3 months</v>
      </c>
    </row>
    <row r="1513" spans="8:15" x14ac:dyDescent="0.25">
      <c r="H1513" s="49">
        <v>1470</v>
      </c>
      <c r="I1513" s="51">
        <f t="shared" si="161"/>
        <v>28</v>
      </c>
      <c r="J1513" s="51" t="str">
        <f t="shared" si="159"/>
        <v xml:space="preserve"> years</v>
      </c>
      <c r="K1513" s="51" t="str">
        <f t="shared" si="160"/>
        <v xml:space="preserve">, </v>
      </c>
      <c r="L1513" s="51">
        <f t="shared" si="155"/>
        <v>4</v>
      </c>
      <c r="M1513" s="51">
        <f t="shared" si="156"/>
        <v>4</v>
      </c>
      <c r="N1513" s="51" t="str">
        <f t="shared" si="157"/>
        <v xml:space="preserve"> months</v>
      </c>
      <c r="O1513" s="52" t="str">
        <f t="shared" si="158"/>
        <v>28 years, 4 months</v>
      </c>
    </row>
    <row r="1514" spans="8:15" x14ac:dyDescent="0.25">
      <c r="H1514" s="49">
        <v>1471</v>
      </c>
      <c r="I1514" s="51">
        <f t="shared" si="161"/>
        <v>28</v>
      </c>
      <c r="J1514" s="51" t="str">
        <f t="shared" si="159"/>
        <v xml:space="preserve"> years</v>
      </c>
      <c r="K1514" s="51" t="str">
        <f t="shared" si="160"/>
        <v xml:space="preserve">, </v>
      </c>
      <c r="L1514" s="51">
        <f t="shared" si="155"/>
        <v>4</v>
      </c>
      <c r="M1514" s="51">
        <f t="shared" si="156"/>
        <v>4</v>
      </c>
      <c r="N1514" s="51" t="str">
        <f t="shared" si="157"/>
        <v xml:space="preserve"> months</v>
      </c>
      <c r="O1514" s="52" t="str">
        <f t="shared" si="158"/>
        <v>28 years, 4 months</v>
      </c>
    </row>
    <row r="1515" spans="8:15" x14ac:dyDescent="0.25">
      <c r="H1515" s="49">
        <v>1472</v>
      </c>
      <c r="I1515" s="51">
        <f t="shared" si="161"/>
        <v>28</v>
      </c>
      <c r="J1515" s="51" t="str">
        <f t="shared" si="159"/>
        <v xml:space="preserve"> years</v>
      </c>
      <c r="K1515" s="51" t="str">
        <f t="shared" si="160"/>
        <v xml:space="preserve">, </v>
      </c>
      <c r="L1515" s="51">
        <f t="shared" si="155"/>
        <v>4</v>
      </c>
      <c r="M1515" s="51">
        <f t="shared" si="156"/>
        <v>4</v>
      </c>
      <c r="N1515" s="51" t="str">
        <f t="shared" si="157"/>
        <v xml:space="preserve"> months</v>
      </c>
      <c r="O1515" s="52" t="str">
        <f t="shared" si="158"/>
        <v>28 years, 4 months</v>
      </c>
    </row>
    <row r="1516" spans="8:15" x14ac:dyDescent="0.25">
      <c r="H1516" s="49">
        <v>1473</v>
      </c>
      <c r="I1516" s="51">
        <f t="shared" si="161"/>
        <v>28</v>
      </c>
      <c r="J1516" s="51" t="str">
        <f t="shared" si="159"/>
        <v xml:space="preserve"> years</v>
      </c>
      <c r="K1516" s="51" t="str">
        <f t="shared" si="160"/>
        <v xml:space="preserve">, </v>
      </c>
      <c r="L1516" s="51">
        <f t="shared" si="155"/>
        <v>4</v>
      </c>
      <c r="M1516" s="51">
        <f t="shared" si="156"/>
        <v>4</v>
      </c>
      <c r="N1516" s="51" t="str">
        <f t="shared" si="157"/>
        <v xml:space="preserve"> months</v>
      </c>
      <c r="O1516" s="52" t="str">
        <f t="shared" si="158"/>
        <v>28 years, 4 months</v>
      </c>
    </row>
    <row r="1517" spans="8:15" x14ac:dyDescent="0.25">
      <c r="H1517" s="49">
        <v>1474</v>
      </c>
      <c r="I1517" s="51">
        <f t="shared" si="161"/>
        <v>28</v>
      </c>
      <c r="J1517" s="51" t="str">
        <f t="shared" si="159"/>
        <v xml:space="preserve"> years</v>
      </c>
      <c r="K1517" s="51" t="str">
        <f t="shared" si="160"/>
        <v xml:space="preserve">, </v>
      </c>
      <c r="L1517" s="51">
        <f t="shared" ref="L1517:L1580" si="162">IF((H1517/52*12-INT(H1517/52*12))=0,(H1517/52-INT(H1517/52))*12,INT((H1517/52-INT(H1517/52))*12)+1)</f>
        <v>5</v>
      </c>
      <c r="M1517" s="51">
        <f t="shared" ref="M1517:M1580" si="163">IF(OR(L1517=0,L1517=12),"",L1517)</f>
        <v>5</v>
      </c>
      <c r="N1517" s="51" t="str">
        <f t="shared" ref="N1517:N1580" si="164">IF(L1517=1," month",IF(OR(L1517=0,L1517=12),""," months"))</f>
        <v xml:space="preserve"> months</v>
      </c>
      <c r="O1517" s="52" t="str">
        <f t="shared" ref="O1517:O1580" si="165">CONCATENATE(I1517&amp;J1517&amp;K1517&amp;M1517&amp;N1517)</f>
        <v>28 years, 5 months</v>
      </c>
    </row>
    <row r="1518" spans="8:15" x14ac:dyDescent="0.25">
      <c r="H1518" s="49">
        <v>1475</v>
      </c>
      <c r="I1518" s="51">
        <f t="shared" si="161"/>
        <v>28</v>
      </c>
      <c r="J1518" s="51" t="str">
        <f t="shared" si="159"/>
        <v xml:space="preserve"> years</v>
      </c>
      <c r="K1518" s="51" t="str">
        <f t="shared" si="160"/>
        <v xml:space="preserve">, </v>
      </c>
      <c r="L1518" s="51">
        <f t="shared" si="162"/>
        <v>5</v>
      </c>
      <c r="M1518" s="51">
        <f t="shared" si="163"/>
        <v>5</v>
      </c>
      <c r="N1518" s="51" t="str">
        <f t="shared" si="164"/>
        <v xml:space="preserve"> months</v>
      </c>
      <c r="O1518" s="52" t="str">
        <f t="shared" si="165"/>
        <v>28 years, 5 months</v>
      </c>
    </row>
    <row r="1519" spans="8:15" x14ac:dyDescent="0.25">
      <c r="H1519" s="49">
        <v>1476</v>
      </c>
      <c r="I1519" s="51">
        <f t="shared" si="161"/>
        <v>28</v>
      </c>
      <c r="J1519" s="51" t="str">
        <f t="shared" si="159"/>
        <v xml:space="preserve"> years</v>
      </c>
      <c r="K1519" s="51" t="str">
        <f t="shared" si="160"/>
        <v xml:space="preserve">, </v>
      </c>
      <c r="L1519" s="51">
        <f t="shared" si="162"/>
        <v>5</v>
      </c>
      <c r="M1519" s="51">
        <f t="shared" si="163"/>
        <v>5</v>
      </c>
      <c r="N1519" s="51" t="str">
        <f t="shared" si="164"/>
        <v xml:space="preserve"> months</v>
      </c>
      <c r="O1519" s="52" t="str">
        <f t="shared" si="165"/>
        <v>28 years, 5 months</v>
      </c>
    </row>
    <row r="1520" spans="8:15" x14ac:dyDescent="0.25">
      <c r="H1520" s="49">
        <v>1477</v>
      </c>
      <c r="I1520" s="51">
        <f t="shared" si="161"/>
        <v>28</v>
      </c>
      <c r="J1520" s="51" t="str">
        <f t="shared" si="159"/>
        <v xml:space="preserve"> years</v>
      </c>
      <c r="K1520" s="51" t="str">
        <f t="shared" si="160"/>
        <v xml:space="preserve">, </v>
      </c>
      <c r="L1520" s="51">
        <f t="shared" si="162"/>
        <v>5</v>
      </c>
      <c r="M1520" s="51">
        <f t="shared" si="163"/>
        <v>5</v>
      </c>
      <c r="N1520" s="51" t="str">
        <f t="shared" si="164"/>
        <v xml:space="preserve"> months</v>
      </c>
      <c r="O1520" s="52" t="str">
        <f t="shared" si="165"/>
        <v>28 years, 5 months</v>
      </c>
    </row>
    <row r="1521" spans="8:15" x14ac:dyDescent="0.25">
      <c r="H1521" s="49">
        <v>1478</v>
      </c>
      <c r="I1521" s="51">
        <f t="shared" si="161"/>
        <v>28</v>
      </c>
      <c r="J1521" s="51" t="str">
        <f t="shared" si="159"/>
        <v xml:space="preserve"> years</v>
      </c>
      <c r="K1521" s="51" t="str">
        <f t="shared" si="160"/>
        <v xml:space="preserve">, </v>
      </c>
      <c r="L1521" s="51">
        <f t="shared" si="162"/>
        <v>6</v>
      </c>
      <c r="M1521" s="51">
        <f t="shared" si="163"/>
        <v>6</v>
      </c>
      <c r="N1521" s="51" t="str">
        <f t="shared" si="164"/>
        <v xml:space="preserve"> months</v>
      </c>
      <c r="O1521" s="52" t="str">
        <f t="shared" si="165"/>
        <v>28 years, 6 months</v>
      </c>
    </row>
    <row r="1522" spans="8:15" x14ac:dyDescent="0.25">
      <c r="H1522" s="49">
        <v>1479</v>
      </c>
      <c r="I1522" s="51">
        <f t="shared" si="161"/>
        <v>28</v>
      </c>
      <c r="J1522" s="51" t="str">
        <f t="shared" si="159"/>
        <v xml:space="preserve"> years</v>
      </c>
      <c r="K1522" s="51" t="str">
        <f t="shared" si="160"/>
        <v xml:space="preserve">, </v>
      </c>
      <c r="L1522" s="51">
        <f t="shared" si="162"/>
        <v>6</v>
      </c>
      <c r="M1522" s="51">
        <f t="shared" si="163"/>
        <v>6</v>
      </c>
      <c r="N1522" s="51" t="str">
        <f t="shared" si="164"/>
        <v xml:space="preserve"> months</v>
      </c>
      <c r="O1522" s="52" t="str">
        <f t="shared" si="165"/>
        <v>28 years, 6 months</v>
      </c>
    </row>
    <row r="1523" spans="8:15" x14ac:dyDescent="0.25">
      <c r="H1523" s="49">
        <v>1480</v>
      </c>
      <c r="I1523" s="51">
        <f t="shared" si="161"/>
        <v>28</v>
      </c>
      <c r="J1523" s="51" t="str">
        <f t="shared" si="159"/>
        <v xml:space="preserve"> years</v>
      </c>
      <c r="K1523" s="51" t="str">
        <f t="shared" si="160"/>
        <v xml:space="preserve">, </v>
      </c>
      <c r="L1523" s="51">
        <f t="shared" si="162"/>
        <v>6</v>
      </c>
      <c r="M1523" s="51">
        <f t="shared" si="163"/>
        <v>6</v>
      </c>
      <c r="N1523" s="51" t="str">
        <f t="shared" si="164"/>
        <v xml:space="preserve"> months</v>
      </c>
      <c r="O1523" s="52" t="str">
        <f t="shared" si="165"/>
        <v>28 years, 6 months</v>
      </c>
    </row>
    <row r="1524" spans="8:15" x14ac:dyDescent="0.25">
      <c r="H1524" s="49">
        <v>1481</v>
      </c>
      <c r="I1524" s="51">
        <f t="shared" si="161"/>
        <v>28</v>
      </c>
      <c r="J1524" s="51" t="str">
        <f t="shared" si="159"/>
        <v xml:space="preserve"> years</v>
      </c>
      <c r="K1524" s="51" t="str">
        <f t="shared" si="160"/>
        <v xml:space="preserve">, </v>
      </c>
      <c r="L1524" s="51">
        <f t="shared" si="162"/>
        <v>6</v>
      </c>
      <c r="M1524" s="51">
        <f t="shared" si="163"/>
        <v>6</v>
      </c>
      <c r="N1524" s="51" t="str">
        <f t="shared" si="164"/>
        <v xml:space="preserve"> months</v>
      </c>
      <c r="O1524" s="52" t="str">
        <f t="shared" si="165"/>
        <v>28 years, 6 months</v>
      </c>
    </row>
    <row r="1525" spans="8:15" x14ac:dyDescent="0.25">
      <c r="H1525" s="49">
        <v>1482</v>
      </c>
      <c r="I1525" s="51">
        <f t="shared" si="161"/>
        <v>28</v>
      </c>
      <c r="J1525" s="51" t="str">
        <f t="shared" si="159"/>
        <v xml:space="preserve"> years</v>
      </c>
      <c r="K1525" s="51" t="str">
        <f t="shared" si="160"/>
        <v xml:space="preserve">, </v>
      </c>
      <c r="L1525" s="51">
        <f t="shared" si="162"/>
        <v>6</v>
      </c>
      <c r="M1525" s="51">
        <f t="shared" si="163"/>
        <v>6</v>
      </c>
      <c r="N1525" s="51" t="str">
        <f t="shared" si="164"/>
        <v xml:space="preserve"> months</v>
      </c>
      <c r="O1525" s="52" t="str">
        <f t="shared" si="165"/>
        <v>28 years, 6 months</v>
      </c>
    </row>
    <row r="1526" spans="8:15" x14ac:dyDescent="0.25">
      <c r="H1526" s="49">
        <v>1483</v>
      </c>
      <c r="I1526" s="51">
        <f t="shared" si="161"/>
        <v>28</v>
      </c>
      <c r="J1526" s="51" t="str">
        <f t="shared" si="159"/>
        <v xml:space="preserve"> years</v>
      </c>
      <c r="K1526" s="51" t="str">
        <f t="shared" si="160"/>
        <v xml:space="preserve">, </v>
      </c>
      <c r="L1526" s="51">
        <f t="shared" si="162"/>
        <v>7</v>
      </c>
      <c r="M1526" s="51">
        <f t="shared" si="163"/>
        <v>7</v>
      </c>
      <c r="N1526" s="51" t="str">
        <f t="shared" si="164"/>
        <v xml:space="preserve"> months</v>
      </c>
      <c r="O1526" s="52" t="str">
        <f t="shared" si="165"/>
        <v>28 years, 7 months</v>
      </c>
    </row>
    <row r="1527" spans="8:15" x14ac:dyDescent="0.25">
      <c r="H1527" s="49">
        <v>1484</v>
      </c>
      <c r="I1527" s="51">
        <f t="shared" si="161"/>
        <v>28</v>
      </c>
      <c r="J1527" s="51" t="str">
        <f t="shared" si="159"/>
        <v xml:space="preserve"> years</v>
      </c>
      <c r="K1527" s="51" t="str">
        <f t="shared" si="160"/>
        <v xml:space="preserve">, </v>
      </c>
      <c r="L1527" s="51">
        <f t="shared" si="162"/>
        <v>7</v>
      </c>
      <c r="M1527" s="51">
        <f t="shared" si="163"/>
        <v>7</v>
      </c>
      <c r="N1527" s="51" t="str">
        <f t="shared" si="164"/>
        <v xml:space="preserve"> months</v>
      </c>
      <c r="O1527" s="52" t="str">
        <f t="shared" si="165"/>
        <v>28 years, 7 months</v>
      </c>
    </row>
    <row r="1528" spans="8:15" x14ac:dyDescent="0.25">
      <c r="H1528" s="49">
        <v>1485</v>
      </c>
      <c r="I1528" s="51">
        <f t="shared" si="161"/>
        <v>28</v>
      </c>
      <c r="J1528" s="51" t="str">
        <f t="shared" si="159"/>
        <v xml:space="preserve"> years</v>
      </c>
      <c r="K1528" s="51" t="str">
        <f t="shared" si="160"/>
        <v xml:space="preserve">, </v>
      </c>
      <c r="L1528" s="51">
        <f t="shared" si="162"/>
        <v>7</v>
      </c>
      <c r="M1528" s="51">
        <f t="shared" si="163"/>
        <v>7</v>
      </c>
      <c r="N1528" s="51" t="str">
        <f t="shared" si="164"/>
        <v xml:space="preserve"> months</v>
      </c>
      <c r="O1528" s="52" t="str">
        <f t="shared" si="165"/>
        <v>28 years, 7 months</v>
      </c>
    </row>
    <row r="1529" spans="8:15" x14ac:dyDescent="0.25">
      <c r="H1529" s="49">
        <v>1486</v>
      </c>
      <c r="I1529" s="51">
        <f t="shared" si="161"/>
        <v>28</v>
      </c>
      <c r="J1529" s="51" t="str">
        <f t="shared" si="159"/>
        <v xml:space="preserve"> years</v>
      </c>
      <c r="K1529" s="51" t="str">
        <f t="shared" si="160"/>
        <v xml:space="preserve">, </v>
      </c>
      <c r="L1529" s="51">
        <f t="shared" si="162"/>
        <v>7</v>
      </c>
      <c r="M1529" s="51">
        <f t="shared" si="163"/>
        <v>7</v>
      </c>
      <c r="N1529" s="51" t="str">
        <f t="shared" si="164"/>
        <v xml:space="preserve"> months</v>
      </c>
      <c r="O1529" s="52" t="str">
        <f t="shared" si="165"/>
        <v>28 years, 7 months</v>
      </c>
    </row>
    <row r="1530" spans="8:15" x14ac:dyDescent="0.25">
      <c r="H1530" s="49">
        <v>1487</v>
      </c>
      <c r="I1530" s="51">
        <f t="shared" si="161"/>
        <v>28</v>
      </c>
      <c r="J1530" s="51" t="str">
        <f t="shared" si="159"/>
        <v xml:space="preserve"> years</v>
      </c>
      <c r="K1530" s="51" t="str">
        <f t="shared" si="160"/>
        <v xml:space="preserve">, </v>
      </c>
      <c r="L1530" s="51">
        <f t="shared" si="162"/>
        <v>8</v>
      </c>
      <c r="M1530" s="51">
        <f t="shared" si="163"/>
        <v>8</v>
      </c>
      <c r="N1530" s="51" t="str">
        <f t="shared" si="164"/>
        <v xml:space="preserve"> months</v>
      </c>
      <c r="O1530" s="52" t="str">
        <f t="shared" si="165"/>
        <v>28 years, 8 months</v>
      </c>
    </row>
    <row r="1531" spans="8:15" x14ac:dyDescent="0.25">
      <c r="H1531" s="49">
        <v>1488</v>
      </c>
      <c r="I1531" s="51">
        <f t="shared" si="161"/>
        <v>28</v>
      </c>
      <c r="J1531" s="51" t="str">
        <f t="shared" si="159"/>
        <v xml:space="preserve"> years</v>
      </c>
      <c r="K1531" s="51" t="str">
        <f t="shared" si="160"/>
        <v xml:space="preserve">, </v>
      </c>
      <c r="L1531" s="51">
        <f t="shared" si="162"/>
        <v>8</v>
      </c>
      <c r="M1531" s="51">
        <f t="shared" si="163"/>
        <v>8</v>
      </c>
      <c r="N1531" s="51" t="str">
        <f t="shared" si="164"/>
        <v xml:space="preserve"> months</v>
      </c>
      <c r="O1531" s="52" t="str">
        <f t="shared" si="165"/>
        <v>28 years, 8 months</v>
      </c>
    </row>
    <row r="1532" spans="8:15" x14ac:dyDescent="0.25">
      <c r="H1532" s="49">
        <v>1489</v>
      </c>
      <c r="I1532" s="51">
        <f t="shared" si="161"/>
        <v>28</v>
      </c>
      <c r="J1532" s="51" t="str">
        <f t="shared" si="159"/>
        <v xml:space="preserve"> years</v>
      </c>
      <c r="K1532" s="51" t="str">
        <f t="shared" si="160"/>
        <v xml:space="preserve">, </v>
      </c>
      <c r="L1532" s="51">
        <f t="shared" si="162"/>
        <v>8</v>
      </c>
      <c r="M1532" s="51">
        <f t="shared" si="163"/>
        <v>8</v>
      </c>
      <c r="N1532" s="51" t="str">
        <f t="shared" si="164"/>
        <v xml:space="preserve"> months</v>
      </c>
      <c r="O1532" s="52" t="str">
        <f t="shared" si="165"/>
        <v>28 years, 8 months</v>
      </c>
    </row>
    <row r="1533" spans="8:15" x14ac:dyDescent="0.25">
      <c r="H1533" s="49">
        <v>1490</v>
      </c>
      <c r="I1533" s="51">
        <f t="shared" si="161"/>
        <v>28</v>
      </c>
      <c r="J1533" s="51" t="str">
        <f t="shared" si="159"/>
        <v xml:space="preserve"> years</v>
      </c>
      <c r="K1533" s="51" t="str">
        <f t="shared" si="160"/>
        <v xml:space="preserve">, </v>
      </c>
      <c r="L1533" s="51">
        <f t="shared" si="162"/>
        <v>8</v>
      </c>
      <c r="M1533" s="51">
        <f t="shared" si="163"/>
        <v>8</v>
      </c>
      <c r="N1533" s="51" t="str">
        <f t="shared" si="164"/>
        <v xml:space="preserve"> months</v>
      </c>
      <c r="O1533" s="52" t="str">
        <f t="shared" si="165"/>
        <v>28 years, 8 months</v>
      </c>
    </row>
    <row r="1534" spans="8:15" x14ac:dyDescent="0.25">
      <c r="H1534" s="49">
        <v>1491</v>
      </c>
      <c r="I1534" s="51">
        <f t="shared" si="161"/>
        <v>28</v>
      </c>
      <c r="J1534" s="51" t="str">
        <f t="shared" si="159"/>
        <v xml:space="preserve"> years</v>
      </c>
      <c r="K1534" s="51" t="str">
        <f t="shared" si="160"/>
        <v xml:space="preserve">, </v>
      </c>
      <c r="L1534" s="51">
        <f t="shared" si="162"/>
        <v>9</v>
      </c>
      <c r="M1534" s="51">
        <f t="shared" si="163"/>
        <v>9</v>
      </c>
      <c r="N1534" s="51" t="str">
        <f t="shared" si="164"/>
        <v xml:space="preserve"> months</v>
      </c>
      <c r="O1534" s="52" t="str">
        <f t="shared" si="165"/>
        <v>28 years, 9 months</v>
      </c>
    </row>
    <row r="1535" spans="8:15" x14ac:dyDescent="0.25">
      <c r="H1535" s="49">
        <v>1492</v>
      </c>
      <c r="I1535" s="51">
        <f t="shared" si="161"/>
        <v>28</v>
      </c>
      <c r="J1535" s="51" t="str">
        <f t="shared" si="159"/>
        <v xml:space="preserve"> years</v>
      </c>
      <c r="K1535" s="51" t="str">
        <f t="shared" si="160"/>
        <v xml:space="preserve">, </v>
      </c>
      <c r="L1535" s="51">
        <f t="shared" si="162"/>
        <v>9</v>
      </c>
      <c r="M1535" s="51">
        <f t="shared" si="163"/>
        <v>9</v>
      </c>
      <c r="N1535" s="51" t="str">
        <f t="shared" si="164"/>
        <v xml:space="preserve"> months</v>
      </c>
      <c r="O1535" s="52" t="str">
        <f t="shared" si="165"/>
        <v>28 years, 9 months</v>
      </c>
    </row>
    <row r="1536" spans="8:15" x14ac:dyDescent="0.25">
      <c r="H1536" s="49">
        <v>1493</v>
      </c>
      <c r="I1536" s="51">
        <f t="shared" si="161"/>
        <v>28</v>
      </c>
      <c r="J1536" s="51" t="str">
        <f t="shared" si="159"/>
        <v xml:space="preserve"> years</v>
      </c>
      <c r="K1536" s="51" t="str">
        <f t="shared" si="160"/>
        <v xml:space="preserve">, </v>
      </c>
      <c r="L1536" s="51">
        <f t="shared" si="162"/>
        <v>9</v>
      </c>
      <c r="M1536" s="51">
        <f t="shared" si="163"/>
        <v>9</v>
      </c>
      <c r="N1536" s="51" t="str">
        <f t="shared" si="164"/>
        <v xml:space="preserve"> months</v>
      </c>
      <c r="O1536" s="52" t="str">
        <f t="shared" si="165"/>
        <v>28 years, 9 months</v>
      </c>
    </row>
    <row r="1537" spans="8:15" x14ac:dyDescent="0.25">
      <c r="H1537" s="49">
        <v>1494</v>
      </c>
      <c r="I1537" s="51">
        <f t="shared" si="161"/>
        <v>28</v>
      </c>
      <c r="J1537" s="51" t="str">
        <f t="shared" si="159"/>
        <v xml:space="preserve"> years</v>
      </c>
      <c r="K1537" s="51" t="str">
        <f t="shared" si="160"/>
        <v xml:space="preserve">, </v>
      </c>
      <c r="L1537" s="51">
        <f t="shared" si="162"/>
        <v>9</v>
      </c>
      <c r="M1537" s="51">
        <f t="shared" si="163"/>
        <v>9</v>
      </c>
      <c r="N1537" s="51" t="str">
        <f t="shared" si="164"/>
        <v xml:space="preserve"> months</v>
      </c>
      <c r="O1537" s="52" t="str">
        <f t="shared" si="165"/>
        <v>28 years, 9 months</v>
      </c>
    </row>
    <row r="1538" spans="8:15" x14ac:dyDescent="0.25">
      <c r="H1538" s="49">
        <v>1495</v>
      </c>
      <c r="I1538" s="51">
        <f t="shared" si="161"/>
        <v>28</v>
      </c>
      <c r="J1538" s="51" t="str">
        <f t="shared" si="159"/>
        <v xml:space="preserve"> years</v>
      </c>
      <c r="K1538" s="51" t="str">
        <f t="shared" si="160"/>
        <v xml:space="preserve">, </v>
      </c>
      <c r="L1538" s="51">
        <f t="shared" si="162"/>
        <v>9</v>
      </c>
      <c r="M1538" s="51">
        <f t="shared" si="163"/>
        <v>9</v>
      </c>
      <c r="N1538" s="51" t="str">
        <f t="shared" si="164"/>
        <v xml:space="preserve"> months</v>
      </c>
      <c r="O1538" s="52" t="str">
        <f t="shared" si="165"/>
        <v>28 years, 9 months</v>
      </c>
    </row>
    <row r="1539" spans="8:15" x14ac:dyDescent="0.25">
      <c r="H1539" s="49">
        <v>1496</v>
      </c>
      <c r="I1539" s="51">
        <f t="shared" si="161"/>
        <v>28</v>
      </c>
      <c r="J1539" s="51" t="str">
        <f t="shared" si="159"/>
        <v xml:space="preserve"> years</v>
      </c>
      <c r="K1539" s="51" t="str">
        <f t="shared" si="160"/>
        <v xml:space="preserve">, </v>
      </c>
      <c r="L1539" s="51">
        <f t="shared" si="162"/>
        <v>10</v>
      </c>
      <c r="M1539" s="51">
        <f t="shared" si="163"/>
        <v>10</v>
      </c>
      <c r="N1539" s="51" t="str">
        <f t="shared" si="164"/>
        <v xml:space="preserve"> months</v>
      </c>
      <c r="O1539" s="52" t="str">
        <f t="shared" si="165"/>
        <v>28 years, 10 months</v>
      </c>
    </row>
    <row r="1540" spans="8:15" x14ac:dyDescent="0.25">
      <c r="H1540" s="49">
        <v>1497</v>
      </c>
      <c r="I1540" s="51">
        <f t="shared" si="161"/>
        <v>28</v>
      </c>
      <c r="J1540" s="51" t="str">
        <f t="shared" si="159"/>
        <v xml:space="preserve"> years</v>
      </c>
      <c r="K1540" s="51" t="str">
        <f t="shared" si="160"/>
        <v xml:space="preserve">, </v>
      </c>
      <c r="L1540" s="51">
        <f t="shared" si="162"/>
        <v>10</v>
      </c>
      <c r="M1540" s="51">
        <f t="shared" si="163"/>
        <v>10</v>
      </c>
      <c r="N1540" s="51" t="str">
        <f t="shared" si="164"/>
        <v xml:space="preserve"> months</v>
      </c>
      <c r="O1540" s="52" t="str">
        <f t="shared" si="165"/>
        <v>28 years, 10 months</v>
      </c>
    </row>
    <row r="1541" spans="8:15" x14ac:dyDescent="0.25">
      <c r="H1541" s="49">
        <v>1498</v>
      </c>
      <c r="I1541" s="51">
        <f t="shared" si="161"/>
        <v>28</v>
      </c>
      <c r="J1541" s="51" t="str">
        <f t="shared" si="159"/>
        <v xml:space="preserve"> years</v>
      </c>
      <c r="K1541" s="51" t="str">
        <f t="shared" si="160"/>
        <v xml:space="preserve">, </v>
      </c>
      <c r="L1541" s="51">
        <f t="shared" si="162"/>
        <v>10</v>
      </c>
      <c r="M1541" s="51">
        <f t="shared" si="163"/>
        <v>10</v>
      </c>
      <c r="N1541" s="51" t="str">
        <f t="shared" si="164"/>
        <v xml:space="preserve"> months</v>
      </c>
      <c r="O1541" s="52" t="str">
        <f t="shared" si="165"/>
        <v>28 years, 10 months</v>
      </c>
    </row>
    <row r="1542" spans="8:15" x14ac:dyDescent="0.25">
      <c r="H1542" s="49">
        <v>1499</v>
      </c>
      <c r="I1542" s="51">
        <f t="shared" si="161"/>
        <v>28</v>
      </c>
      <c r="J1542" s="51" t="str">
        <f t="shared" si="159"/>
        <v xml:space="preserve"> years</v>
      </c>
      <c r="K1542" s="51" t="str">
        <f t="shared" si="160"/>
        <v xml:space="preserve">, </v>
      </c>
      <c r="L1542" s="51">
        <f t="shared" si="162"/>
        <v>10</v>
      </c>
      <c r="M1542" s="51">
        <f t="shared" si="163"/>
        <v>10</v>
      </c>
      <c r="N1542" s="51" t="str">
        <f t="shared" si="164"/>
        <v xml:space="preserve"> months</v>
      </c>
      <c r="O1542" s="52" t="str">
        <f t="shared" si="165"/>
        <v>28 years, 10 months</v>
      </c>
    </row>
    <row r="1543" spans="8:15" x14ac:dyDescent="0.25">
      <c r="H1543" s="49">
        <v>1500</v>
      </c>
      <c r="I1543" s="51">
        <f t="shared" si="161"/>
        <v>28</v>
      </c>
      <c r="J1543" s="51" t="str">
        <f t="shared" si="159"/>
        <v xml:space="preserve"> years</v>
      </c>
      <c r="K1543" s="51" t="str">
        <f t="shared" si="160"/>
        <v xml:space="preserve">, </v>
      </c>
      <c r="L1543" s="51">
        <f t="shared" si="162"/>
        <v>11</v>
      </c>
      <c r="M1543" s="51">
        <f t="shared" si="163"/>
        <v>11</v>
      </c>
      <c r="N1543" s="51" t="str">
        <f t="shared" si="164"/>
        <v xml:space="preserve"> months</v>
      </c>
      <c r="O1543" s="52" t="str">
        <f t="shared" si="165"/>
        <v>28 years, 11 months</v>
      </c>
    </row>
    <row r="1544" spans="8:15" x14ac:dyDescent="0.25">
      <c r="H1544" s="49">
        <v>1501</v>
      </c>
      <c r="I1544" s="51">
        <f t="shared" si="161"/>
        <v>28</v>
      </c>
      <c r="J1544" s="51" t="str">
        <f t="shared" si="159"/>
        <v xml:space="preserve"> years</v>
      </c>
      <c r="K1544" s="51" t="str">
        <f t="shared" si="160"/>
        <v xml:space="preserve">, </v>
      </c>
      <c r="L1544" s="51">
        <f t="shared" si="162"/>
        <v>11</v>
      </c>
      <c r="M1544" s="51">
        <f t="shared" si="163"/>
        <v>11</v>
      </c>
      <c r="N1544" s="51" t="str">
        <f t="shared" si="164"/>
        <v xml:space="preserve"> months</v>
      </c>
      <c r="O1544" s="52" t="str">
        <f t="shared" si="165"/>
        <v>28 years, 11 months</v>
      </c>
    </row>
    <row r="1545" spans="8:15" x14ac:dyDescent="0.25">
      <c r="H1545" s="49">
        <v>1502</v>
      </c>
      <c r="I1545" s="51">
        <f t="shared" si="161"/>
        <v>28</v>
      </c>
      <c r="J1545" s="51" t="str">
        <f t="shared" si="159"/>
        <v xml:space="preserve"> years</v>
      </c>
      <c r="K1545" s="51" t="str">
        <f t="shared" si="160"/>
        <v xml:space="preserve">, </v>
      </c>
      <c r="L1545" s="51">
        <f t="shared" si="162"/>
        <v>11</v>
      </c>
      <c r="M1545" s="51">
        <f t="shared" si="163"/>
        <v>11</v>
      </c>
      <c r="N1545" s="51" t="str">
        <f t="shared" si="164"/>
        <v xml:space="preserve"> months</v>
      </c>
      <c r="O1545" s="52" t="str">
        <f t="shared" si="165"/>
        <v>28 years, 11 months</v>
      </c>
    </row>
    <row r="1546" spans="8:15" x14ac:dyDescent="0.25">
      <c r="H1546" s="49">
        <v>1503</v>
      </c>
      <c r="I1546" s="51">
        <f t="shared" si="161"/>
        <v>28</v>
      </c>
      <c r="J1546" s="51" t="str">
        <f t="shared" si="159"/>
        <v xml:space="preserve"> years</v>
      </c>
      <c r="K1546" s="51" t="str">
        <f t="shared" si="160"/>
        <v xml:space="preserve">, </v>
      </c>
      <c r="L1546" s="51">
        <f t="shared" si="162"/>
        <v>11</v>
      </c>
      <c r="M1546" s="51">
        <f t="shared" si="163"/>
        <v>11</v>
      </c>
      <c r="N1546" s="51" t="str">
        <f t="shared" si="164"/>
        <v xml:space="preserve"> months</v>
      </c>
      <c r="O1546" s="52" t="str">
        <f t="shared" si="165"/>
        <v>28 years, 11 months</v>
      </c>
    </row>
    <row r="1547" spans="8:15" x14ac:dyDescent="0.25">
      <c r="H1547" s="49">
        <v>1504</v>
      </c>
      <c r="I1547" s="51">
        <f t="shared" si="161"/>
        <v>29</v>
      </c>
      <c r="J1547" s="51" t="str">
        <f t="shared" si="159"/>
        <v xml:space="preserve"> years</v>
      </c>
      <c r="K1547" s="51" t="str">
        <f t="shared" si="160"/>
        <v/>
      </c>
      <c r="L1547" s="51">
        <f t="shared" si="162"/>
        <v>12</v>
      </c>
      <c r="M1547" s="51" t="str">
        <f t="shared" si="163"/>
        <v/>
      </c>
      <c r="N1547" s="51" t="str">
        <f t="shared" si="164"/>
        <v/>
      </c>
      <c r="O1547" s="52" t="str">
        <f t="shared" si="165"/>
        <v>29 years</v>
      </c>
    </row>
    <row r="1548" spans="8:15" x14ac:dyDescent="0.25">
      <c r="H1548" s="49">
        <v>1505</v>
      </c>
      <c r="I1548" s="51">
        <f t="shared" si="161"/>
        <v>29</v>
      </c>
      <c r="J1548" s="51" t="str">
        <f t="shared" si="159"/>
        <v xml:space="preserve"> years</v>
      </c>
      <c r="K1548" s="51" t="str">
        <f t="shared" si="160"/>
        <v/>
      </c>
      <c r="L1548" s="51">
        <f t="shared" si="162"/>
        <v>12</v>
      </c>
      <c r="M1548" s="51" t="str">
        <f t="shared" si="163"/>
        <v/>
      </c>
      <c r="N1548" s="51" t="str">
        <f t="shared" si="164"/>
        <v/>
      </c>
      <c r="O1548" s="52" t="str">
        <f t="shared" si="165"/>
        <v>29 years</v>
      </c>
    </row>
    <row r="1549" spans="8:15" x14ac:dyDescent="0.25">
      <c r="H1549" s="49">
        <v>1506</v>
      </c>
      <c r="I1549" s="51">
        <f t="shared" si="161"/>
        <v>29</v>
      </c>
      <c r="J1549" s="51" t="str">
        <f t="shared" si="159"/>
        <v xml:space="preserve"> years</v>
      </c>
      <c r="K1549" s="51" t="str">
        <f t="shared" si="160"/>
        <v/>
      </c>
      <c r="L1549" s="51">
        <f t="shared" si="162"/>
        <v>12</v>
      </c>
      <c r="M1549" s="51" t="str">
        <f t="shared" si="163"/>
        <v/>
      </c>
      <c r="N1549" s="51" t="str">
        <f t="shared" si="164"/>
        <v/>
      </c>
      <c r="O1549" s="52" t="str">
        <f t="shared" si="165"/>
        <v>29 years</v>
      </c>
    </row>
    <row r="1550" spans="8:15" x14ac:dyDescent="0.25">
      <c r="H1550" s="49">
        <v>1507</v>
      </c>
      <c r="I1550" s="51">
        <f t="shared" si="161"/>
        <v>29</v>
      </c>
      <c r="J1550" s="51" t="str">
        <f t="shared" si="159"/>
        <v xml:space="preserve"> years</v>
      </c>
      <c r="K1550" s="51" t="str">
        <f t="shared" si="160"/>
        <v/>
      </c>
      <c r="L1550" s="51">
        <f t="shared" si="162"/>
        <v>12</v>
      </c>
      <c r="M1550" s="51" t="str">
        <f t="shared" si="163"/>
        <v/>
      </c>
      <c r="N1550" s="51" t="str">
        <f t="shared" si="164"/>
        <v/>
      </c>
      <c r="O1550" s="52" t="str">
        <f t="shared" si="165"/>
        <v>29 years</v>
      </c>
    </row>
    <row r="1551" spans="8:15" x14ac:dyDescent="0.25">
      <c r="H1551" s="49">
        <v>1508</v>
      </c>
      <c r="I1551" s="51">
        <f t="shared" si="161"/>
        <v>29</v>
      </c>
      <c r="J1551" s="51" t="str">
        <f t="shared" si="159"/>
        <v xml:space="preserve"> years</v>
      </c>
      <c r="K1551" s="51" t="str">
        <f t="shared" si="160"/>
        <v/>
      </c>
      <c r="L1551" s="51">
        <f t="shared" si="162"/>
        <v>0</v>
      </c>
      <c r="M1551" s="51" t="str">
        <f t="shared" si="163"/>
        <v/>
      </c>
      <c r="N1551" s="51" t="str">
        <f t="shared" si="164"/>
        <v/>
      </c>
      <c r="O1551" s="52" t="str">
        <f t="shared" si="165"/>
        <v>29 years</v>
      </c>
    </row>
    <row r="1552" spans="8:15" x14ac:dyDescent="0.25">
      <c r="H1552" s="49">
        <v>1509</v>
      </c>
      <c r="I1552" s="51">
        <f t="shared" si="161"/>
        <v>29</v>
      </c>
      <c r="J1552" s="51" t="str">
        <f t="shared" si="159"/>
        <v xml:space="preserve"> years</v>
      </c>
      <c r="K1552" s="51" t="str">
        <f t="shared" si="160"/>
        <v xml:space="preserve">, </v>
      </c>
      <c r="L1552" s="51">
        <f t="shared" si="162"/>
        <v>1</v>
      </c>
      <c r="M1552" s="51">
        <f t="shared" si="163"/>
        <v>1</v>
      </c>
      <c r="N1552" s="51" t="str">
        <f t="shared" si="164"/>
        <v xml:space="preserve"> month</v>
      </c>
      <c r="O1552" s="52" t="str">
        <f t="shared" si="165"/>
        <v>29 years, 1 month</v>
      </c>
    </row>
    <row r="1553" spans="8:15" x14ac:dyDescent="0.25">
      <c r="H1553" s="49">
        <v>1510</v>
      </c>
      <c r="I1553" s="51">
        <f t="shared" si="161"/>
        <v>29</v>
      </c>
      <c r="J1553" s="51" t="str">
        <f t="shared" si="159"/>
        <v xml:space="preserve"> years</v>
      </c>
      <c r="K1553" s="51" t="str">
        <f t="shared" si="160"/>
        <v xml:space="preserve">, </v>
      </c>
      <c r="L1553" s="51">
        <f t="shared" si="162"/>
        <v>1</v>
      </c>
      <c r="M1553" s="51">
        <f t="shared" si="163"/>
        <v>1</v>
      </c>
      <c r="N1553" s="51" t="str">
        <f t="shared" si="164"/>
        <v xml:space="preserve"> month</v>
      </c>
      <c r="O1553" s="52" t="str">
        <f t="shared" si="165"/>
        <v>29 years, 1 month</v>
      </c>
    </row>
    <row r="1554" spans="8:15" x14ac:dyDescent="0.25">
      <c r="H1554" s="49">
        <v>1511</v>
      </c>
      <c r="I1554" s="51">
        <f t="shared" si="161"/>
        <v>29</v>
      </c>
      <c r="J1554" s="51" t="str">
        <f t="shared" si="159"/>
        <v xml:space="preserve"> years</v>
      </c>
      <c r="K1554" s="51" t="str">
        <f t="shared" si="160"/>
        <v xml:space="preserve">, </v>
      </c>
      <c r="L1554" s="51">
        <f t="shared" si="162"/>
        <v>1</v>
      </c>
      <c r="M1554" s="51">
        <f t="shared" si="163"/>
        <v>1</v>
      </c>
      <c r="N1554" s="51" t="str">
        <f t="shared" si="164"/>
        <v xml:space="preserve"> month</v>
      </c>
      <c r="O1554" s="52" t="str">
        <f t="shared" si="165"/>
        <v>29 years, 1 month</v>
      </c>
    </row>
    <row r="1555" spans="8:15" x14ac:dyDescent="0.25">
      <c r="H1555" s="49">
        <v>1512</v>
      </c>
      <c r="I1555" s="51">
        <f t="shared" si="161"/>
        <v>29</v>
      </c>
      <c r="J1555" s="51" t="str">
        <f t="shared" si="159"/>
        <v xml:space="preserve"> years</v>
      </c>
      <c r="K1555" s="51" t="str">
        <f t="shared" si="160"/>
        <v xml:space="preserve">, </v>
      </c>
      <c r="L1555" s="51">
        <f t="shared" si="162"/>
        <v>1</v>
      </c>
      <c r="M1555" s="51">
        <f t="shared" si="163"/>
        <v>1</v>
      </c>
      <c r="N1555" s="51" t="str">
        <f t="shared" si="164"/>
        <v xml:space="preserve"> month</v>
      </c>
      <c r="O1555" s="52" t="str">
        <f t="shared" si="165"/>
        <v>29 years, 1 month</v>
      </c>
    </row>
    <row r="1556" spans="8:15" x14ac:dyDescent="0.25">
      <c r="H1556" s="49">
        <v>1513</v>
      </c>
      <c r="I1556" s="51">
        <f t="shared" si="161"/>
        <v>29</v>
      </c>
      <c r="J1556" s="51" t="str">
        <f t="shared" si="159"/>
        <v xml:space="preserve"> years</v>
      </c>
      <c r="K1556" s="51" t="str">
        <f t="shared" si="160"/>
        <v xml:space="preserve">, </v>
      </c>
      <c r="L1556" s="51">
        <f t="shared" si="162"/>
        <v>2</v>
      </c>
      <c r="M1556" s="51">
        <f t="shared" si="163"/>
        <v>2</v>
      </c>
      <c r="N1556" s="51" t="str">
        <f t="shared" si="164"/>
        <v xml:space="preserve"> months</v>
      </c>
      <c r="O1556" s="52" t="str">
        <f t="shared" si="165"/>
        <v>29 years, 2 months</v>
      </c>
    </row>
    <row r="1557" spans="8:15" x14ac:dyDescent="0.25">
      <c r="H1557" s="49">
        <v>1514</v>
      </c>
      <c r="I1557" s="51">
        <f t="shared" si="161"/>
        <v>29</v>
      </c>
      <c r="J1557" s="51" t="str">
        <f t="shared" si="159"/>
        <v xml:space="preserve"> years</v>
      </c>
      <c r="K1557" s="51" t="str">
        <f t="shared" si="160"/>
        <v xml:space="preserve">, </v>
      </c>
      <c r="L1557" s="51">
        <f t="shared" si="162"/>
        <v>2</v>
      </c>
      <c r="M1557" s="51">
        <f t="shared" si="163"/>
        <v>2</v>
      </c>
      <c r="N1557" s="51" t="str">
        <f t="shared" si="164"/>
        <v xml:space="preserve"> months</v>
      </c>
      <c r="O1557" s="52" t="str">
        <f t="shared" si="165"/>
        <v>29 years, 2 months</v>
      </c>
    </row>
    <row r="1558" spans="8:15" x14ac:dyDescent="0.25">
      <c r="H1558" s="49">
        <v>1515</v>
      </c>
      <c r="I1558" s="51">
        <f t="shared" si="161"/>
        <v>29</v>
      </c>
      <c r="J1558" s="51" t="str">
        <f t="shared" si="159"/>
        <v xml:space="preserve"> years</v>
      </c>
      <c r="K1558" s="51" t="str">
        <f t="shared" si="160"/>
        <v xml:space="preserve">, </v>
      </c>
      <c r="L1558" s="51">
        <f t="shared" si="162"/>
        <v>2</v>
      </c>
      <c r="M1558" s="51">
        <f t="shared" si="163"/>
        <v>2</v>
      </c>
      <c r="N1558" s="51" t="str">
        <f t="shared" si="164"/>
        <v xml:space="preserve"> months</v>
      </c>
      <c r="O1558" s="52" t="str">
        <f t="shared" si="165"/>
        <v>29 years, 2 months</v>
      </c>
    </row>
    <row r="1559" spans="8:15" x14ac:dyDescent="0.25">
      <c r="H1559" s="49">
        <v>1516</v>
      </c>
      <c r="I1559" s="51">
        <f t="shared" si="161"/>
        <v>29</v>
      </c>
      <c r="J1559" s="51" t="str">
        <f t="shared" si="159"/>
        <v xml:space="preserve"> years</v>
      </c>
      <c r="K1559" s="51" t="str">
        <f t="shared" si="160"/>
        <v xml:space="preserve">, </v>
      </c>
      <c r="L1559" s="51">
        <f t="shared" si="162"/>
        <v>2</v>
      </c>
      <c r="M1559" s="51">
        <f t="shared" si="163"/>
        <v>2</v>
      </c>
      <c r="N1559" s="51" t="str">
        <f t="shared" si="164"/>
        <v xml:space="preserve"> months</v>
      </c>
      <c r="O1559" s="52" t="str">
        <f t="shared" si="165"/>
        <v>29 years, 2 months</v>
      </c>
    </row>
    <row r="1560" spans="8:15" x14ac:dyDescent="0.25">
      <c r="H1560" s="49">
        <v>1517</v>
      </c>
      <c r="I1560" s="51">
        <f t="shared" si="161"/>
        <v>29</v>
      </c>
      <c r="J1560" s="51" t="str">
        <f t="shared" si="159"/>
        <v xml:space="preserve"> years</v>
      </c>
      <c r="K1560" s="51" t="str">
        <f t="shared" si="160"/>
        <v xml:space="preserve">, </v>
      </c>
      <c r="L1560" s="51">
        <f t="shared" si="162"/>
        <v>3</v>
      </c>
      <c r="M1560" s="51">
        <f t="shared" si="163"/>
        <v>3</v>
      </c>
      <c r="N1560" s="51" t="str">
        <f t="shared" si="164"/>
        <v xml:space="preserve"> months</v>
      </c>
      <c r="O1560" s="52" t="str">
        <f t="shared" si="165"/>
        <v>29 years, 3 months</v>
      </c>
    </row>
    <row r="1561" spans="8:15" x14ac:dyDescent="0.25">
      <c r="H1561" s="49">
        <v>1518</v>
      </c>
      <c r="I1561" s="51">
        <f t="shared" si="161"/>
        <v>29</v>
      </c>
      <c r="J1561" s="51" t="str">
        <f t="shared" si="159"/>
        <v xml:space="preserve"> years</v>
      </c>
      <c r="K1561" s="51" t="str">
        <f t="shared" si="160"/>
        <v xml:space="preserve">, </v>
      </c>
      <c r="L1561" s="51">
        <f t="shared" si="162"/>
        <v>3</v>
      </c>
      <c r="M1561" s="51">
        <f t="shared" si="163"/>
        <v>3</v>
      </c>
      <c r="N1561" s="51" t="str">
        <f t="shared" si="164"/>
        <v xml:space="preserve"> months</v>
      </c>
      <c r="O1561" s="52" t="str">
        <f t="shared" si="165"/>
        <v>29 years, 3 months</v>
      </c>
    </row>
    <row r="1562" spans="8:15" x14ac:dyDescent="0.25">
      <c r="H1562" s="49">
        <v>1519</v>
      </c>
      <c r="I1562" s="51">
        <f t="shared" si="161"/>
        <v>29</v>
      </c>
      <c r="J1562" s="51" t="str">
        <f t="shared" si="159"/>
        <v xml:space="preserve"> years</v>
      </c>
      <c r="K1562" s="51" t="str">
        <f t="shared" si="160"/>
        <v xml:space="preserve">, </v>
      </c>
      <c r="L1562" s="51">
        <f t="shared" si="162"/>
        <v>3</v>
      </c>
      <c r="M1562" s="51">
        <f t="shared" si="163"/>
        <v>3</v>
      </c>
      <c r="N1562" s="51" t="str">
        <f t="shared" si="164"/>
        <v xml:space="preserve"> months</v>
      </c>
      <c r="O1562" s="52" t="str">
        <f t="shared" si="165"/>
        <v>29 years, 3 months</v>
      </c>
    </row>
    <row r="1563" spans="8:15" x14ac:dyDescent="0.25">
      <c r="H1563" s="49">
        <v>1520</v>
      </c>
      <c r="I1563" s="51">
        <f t="shared" si="161"/>
        <v>29</v>
      </c>
      <c r="J1563" s="51" t="str">
        <f t="shared" si="159"/>
        <v xml:space="preserve"> years</v>
      </c>
      <c r="K1563" s="51" t="str">
        <f t="shared" si="160"/>
        <v xml:space="preserve">, </v>
      </c>
      <c r="L1563" s="51">
        <f t="shared" si="162"/>
        <v>3</v>
      </c>
      <c r="M1563" s="51">
        <f t="shared" si="163"/>
        <v>3</v>
      </c>
      <c r="N1563" s="51" t="str">
        <f t="shared" si="164"/>
        <v xml:space="preserve"> months</v>
      </c>
      <c r="O1563" s="52" t="str">
        <f t="shared" si="165"/>
        <v>29 years, 3 months</v>
      </c>
    </row>
    <row r="1564" spans="8:15" x14ac:dyDescent="0.25">
      <c r="H1564" s="49">
        <v>1521</v>
      </c>
      <c r="I1564" s="51">
        <f t="shared" si="161"/>
        <v>29</v>
      </c>
      <c r="J1564" s="51" t="str">
        <f t="shared" ref="J1564:J1627" si="166">IF(I1564=1," year"," years")</f>
        <v xml:space="preserve"> years</v>
      </c>
      <c r="K1564" s="51" t="str">
        <f t="shared" ref="K1564:K1627" si="167">IF(OR(L1564=12,L1564=0),"",", ")</f>
        <v xml:space="preserve">, </v>
      </c>
      <c r="L1564" s="51">
        <f t="shared" si="162"/>
        <v>3</v>
      </c>
      <c r="M1564" s="51">
        <f t="shared" si="163"/>
        <v>3</v>
      </c>
      <c r="N1564" s="51" t="str">
        <f t="shared" si="164"/>
        <v xml:space="preserve"> months</v>
      </c>
      <c r="O1564" s="52" t="str">
        <f t="shared" si="165"/>
        <v>29 years, 3 months</v>
      </c>
    </row>
    <row r="1565" spans="8:15" x14ac:dyDescent="0.25">
      <c r="H1565" s="49">
        <v>1522</v>
      </c>
      <c r="I1565" s="51">
        <f t="shared" si="161"/>
        <v>29</v>
      </c>
      <c r="J1565" s="51" t="str">
        <f t="shared" si="166"/>
        <v xml:space="preserve"> years</v>
      </c>
      <c r="K1565" s="51" t="str">
        <f t="shared" si="167"/>
        <v xml:space="preserve">, </v>
      </c>
      <c r="L1565" s="51">
        <f t="shared" si="162"/>
        <v>4</v>
      </c>
      <c r="M1565" s="51">
        <f t="shared" si="163"/>
        <v>4</v>
      </c>
      <c r="N1565" s="51" t="str">
        <f t="shared" si="164"/>
        <v xml:space="preserve"> months</v>
      </c>
      <c r="O1565" s="52" t="str">
        <f t="shared" si="165"/>
        <v>29 years, 4 months</v>
      </c>
    </row>
    <row r="1566" spans="8:15" x14ac:dyDescent="0.25">
      <c r="H1566" s="49">
        <v>1523</v>
      </c>
      <c r="I1566" s="51">
        <f t="shared" si="161"/>
        <v>29</v>
      </c>
      <c r="J1566" s="51" t="str">
        <f t="shared" si="166"/>
        <v xml:space="preserve"> years</v>
      </c>
      <c r="K1566" s="51" t="str">
        <f t="shared" si="167"/>
        <v xml:space="preserve">, </v>
      </c>
      <c r="L1566" s="51">
        <f t="shared" si="162"/>
        <v>4</v>
      </c>
      <c r="M1566" s="51">
        <f t="shared" si="163"/>
        <v>4</v>
      </c>
      <c r="N1566" s="51" t="str">
        <f t="shared" si="164"/>
        <v xml:space="preserve"> months</v>
      </c>
      <c r="O1566" s="52" t="str">
        <f t="shared" si="165"/>
        <v>29 years, 4 months</v>
      </c>
    </row>
    <row r="1567" spans="8:15" x14ac:dyDescent="0.25">
      <c r="H1567" s="49">
        <v>1524</v>
      </c>
      <c r="I1567" s="51">
        <f t="shared" si="161"/>
        <v>29</v>
      </c>
      <c r="J1567" s="51" t="str">
        <f t="shared" si="166"/>
        <v xml:space="preserve"> years</v>
      </c>
      <c r="K1567" s="51" t="str">
        <f t="shared" si="167"/>
        <v xml:space="preserve">, </v>
      </c>
      <c r="L1567" s="51">
        <f t="shared" si="162"/>
        <v>4</v>
      </c>
      <c r="M1567" s="51">
        <f t="shared" si="163"/>
        <v>4</v>
      </c>
      <c r="N1567" s="51" t="str">
        <f t="shared" si="164"/>
        <v xml:space="preserve"> months</v>
      </c>
      <c r="O1567" s="52" t="str">
        <f t="shared" si="165"/>
        <v>29 years, 4 months</v>
      </c>
    </row>
    <row r="1568" spans="8:15" x14ac:dyDescent="0.25">
      <c r="H1568" s="49">
        <v>1525</v>
      </c>
      <c r="I1568" s="51">
        <f t="shared" ref="I1568:I1631" si="168">IF(INT(H1568/52)=0,"",INT(H1568/52))+IF(L1568=12,1,0)</f>
        <v>29</v>
      </c>
      <c r="J1568" s="51" t="str">
        <f t="shared" si="166"/>
        <v xml:space="preserve"> years</v>
      </c>
      <c r="K1568" s="51" t="str">
        <f t="shared" si="167"/>
        <v xml:space="preserve">, </v>
      </c>
      <c r="L1568" s="51">
        <f t="shared" si="162"/>
        <v>4</v>
      </c>
      <c r="M1568" s="51">
        <f t="shared" si="163"/>
        <v>4</v>
      </c>
      <c r="N1568" s="51" t="str">
        <f t="shared" si="164"/>
        <v xml:space="preserve"> months</v>
      </c>
      <c r="O1568" s="52" t="str">
        <f t="shared" si="165"/>
        <v>29 years, 4 months</v>
      </c>
    </row>
    <row r="1569" spans="8:15" x14ac:dyDescent="0.25">
      <c r="H1569" s="49">
        <v>1526</v>
      </c>
      <c r="I1569" s="51">
        <f t="shared" si="168"/>
        <v>29</v>
      </c>
      <c r="J1569" s="51" t="str">
        <f t="shared" si="166"/>
        <v xml:space="preserve"> years</v>
      </c>
      <c r="K1569" s="51" t="str">
        <f t="shared" si="167"/>
        <v xml:space="preserve">, </v>
      </c>
      <c r="L1569" s="51">
        <f t="shared" si="162"/>
        <v>5</v>
      </c>
      <c r="M1569" s="51">
        <f t="shared" si="163"/>
        <v>5</v>
      </c>
      <c r="N1569" s="51" t="str">
        <f t="shared" si="164"/>
        <v xml:space="preserve"> months</v>
      </c>
      <c r="O1569" s="52" t="str">
        <f t="shared" si="165"/>
        <v>29 years, 5 months</v>
      </c>
    </row>
    <row r="1570" spans="8:15" x14ac:dyDescent="0.25">
      <c r="H1570" s="49">
        <v>1527</v>
      </c>
      <c r="I1570" s="51">
        <f t="shared" si="168"/>
        <v>29</v>
      </c>
      <c r="J1570" s="51" t="str">
        <f t="shared" si="166"/>
        <v xml:space="preserve"> years</v>
      </c>
      <c r="K1570" s="51" t="str">
        <f t="shared" si="167"/>
        <v xml:space="preserve">, </v>
      </c>
      <c r="L1570" s="51">
        <f t="shared" si="162"/>
        <v>5</v>
      </c>
      <c r="M1570" s="51">
        <f t="shared" si="163"/>
        <v>5</v>
      </c>
      <c r="N1570" s="51" t="str">
        <f t="shared" si="164"/>
        <v xml:space="preserve"> months</v>
      </c>
      <c r="O1570" s="52" t="str">
        <f t="shared" si="165"/>
        <v>29 years, 5 months</v>
      </c>
    </row>
    <row r="1571" spans="8:15" x14ac:dyDescent="0.25">
      <c r="H1571" s="49">
        <v>1528</v>
      </c>
      <c r="I1571" s="51">
        <f t="shared" si="168"/>
        <v>29</v>
      </c>
      <c r="J1571" s="51" t="str">
        <f t="shared" si="166"/>
        <v xml:space="preserve"> years</v>
      </c>
      <c r="K1571" s="51" t="str">
        <f t="shared" si="167"/>
        <v xml:space="preserve">, </v>
      </c>
      <c r="L1571" s="51">
        <f t="shared" si="162"/>
        <v>5</v>
      </c>
      <c r="M1571" s="51">
        <f t="shared" si="163"/>
        <v>5</v>
      </c>
      <c r="N1571" s="51" t="str">
        <f t="shared" si="164"/>
        <v xml:space="preserve"> months</v>
      </c>
      <c r="O1571" s="52" t="str">
        <f t="shared" si="165"/>
        <v>29 years, 5 months</v>
      </c>
    </row>
    <row r="1572" spans="8:15" x14ac:dyDescent="0.25">
      <c r="H1572" s="49">
        <v>1529</v>
      </c>
      <c r="I1572" s="51">
        <f t="shared" si="168"/>
        <v>29</v>
      </c>
      <c r="J1572" s="51" t="str">
        <f t="shared" si="166"/>
        <v xml:space="preserve"> years</v>
      </c>
      <c r="K1572" s="51" t="str">
        <f t="shared" si="167"/>
        <v xml:space="preserve">, </v>
      </c>
      <c r="L1572" s="51">
        <f t="shared" si="162"/>
        <v>5</v>
      </c>
      <c r="M1572" s="51">
        <f t="shared" si="163"/>
        <v>5</v>
      </c>
      <c r="N1572" s="51" t="str">
        <f t="shared" si="164"/>
        <v xml:space="preserve"> months</v>
      </c>
      <c r="O1572" s="52" t="str">
        <f t="shared" si="165"/>
        <v>29 years, 5 months</v>
      </c>
    </row>
    <row r="1573" spans="8:15" x14ac:dyDescent="0.25">
      <c r="H1573" s="49">
        <v>1530</v>
      </c>
      <c r="I1573" s="51">
        <f t="shared" si="168"/>
        <v>29</v>
      </c>
      <c r="J1573" s="51" t="str">
        <f t="shared" si="166"/>
        <v xml:space="preserve"> years</v>
      </c>
      <c r="K1573" s="51" t="str">
        <f t="shared" si="167"/>
        <v xml:space="preserve">, </v>
      </c>
      <c r="L1573" s="51">
        <f t="shared" si="162"/>
        <v>6</v>
      </c>
      <c r="M1573" s="51">
        <f t="shared" si="163"/>
        <v>6</v>
      </c>
      <c r="N1573" s="51" t="str">
        <f t="shared" si="164"/>
        <v xml:space="preserve"> months</v>
      </c>
      <c r="O1573" s="52" t="str">
        <f t="shared" si="165"/>
        <v>29 years, 6 months</v>
      </c>
    </row>
    <row r="1574" spans="8:15" x14ac:dyDescent="0.25">
      <c r="H1574" s="49">
        <v>1531</v>
      </c>
      <c r="I1574" s="51">
        <f t="shared" si="168"/>
        <v>29</v>
      </c>
      <c r="J1574" s="51" t="str">
        <f t="shared" si="166"/>
        <v xml:space="preserve"> years</v>
      </c>
      <c r="K1574" s="51" t="str">
        <f t="shared" si="167"/>
        <v xml:space="preserve">, </v>
      </c>
      <c r="L1574" s="51">
        <f t="shared" si="162"/>
        <v>6</v>
      </c>
      <c r="M1574" s="51">
        <f t="shared" si="163"/>
        <v>6</v>
      </c>
      <c r="N1574" s="51" t="str">
        <f t="shared" si="164"/>
        <v xml:space="preserve"> months</v>
      </c>
      <c r="O1574" s="52" t="str">
        <f t="shared" si="165"/>
        <v>29 years, 6 months</v>
      </c>
    </row>
    <row r="1575" spans="8:15" x14ac:dyDescent="0.25">
      <c r="H1575" s="49">
        <v>1532</v>
      </c>
      <c r="I1575" s="51">
        <f t="shared" si="168"/>
        <v>29</v>
      </c>
      <c r="J1575" s="51" t="str">
        <f t="shared" si="166"/>
        <v xml:space="preserve"> years</v>
      </c>
      <c r="K1575" s="51" t="str">
        <f t="shared" si="167"/>
        <v xml:space="preserve">, </v>
      </c>
      <c r="L1575" s="51">
        <f t="shared" si="162"/>
        <v>6</v>
      </c>
      <c r="M1575" s="51">
        <f t="shared" si="163"/>
        <v>6</v>
      </c>
      <c r="N1575" s="51" t="str">
        <f t="shared" si="164"/>
        <v xml:space="preserve"> months</v>
      </c>
      <c r="O1575" s="52" t="str">
        <f t="shared" si="165"/>
        <v>29 years, 6 months</v>
      </c>
    </row>
    <row r="1576" spans="8:15" x14ac:dyDescent="0.25">
      <c r="H1576" s="49">
        <v>1533</v>
      </c>
      <c r="I1576" s="51">
        <f t="shared" si="168"/>
        <v>29</v>
      </c>
      <c r="J1576" s="51" t="str">
        <f t="shared" si="166"/>
        <v xml:space="preserve"> years</v>
      </c>
      <c r="K1576" s="51" t="str">
        <f t="shared" si="167"/>
        <v xml:space="preserve">, </v>
      </c>
      <c r="L1576" s="51">
        <f t="shared" si="162"/>
        <v>6</v>
      </c>
      <c r="M1576" s="51">
        <f t="shared" si="163"/>
        <v>6</v>
      </c>
      <c r="N1576" s="51" t="str">
        <f t="shared" si="164"/>
        <v xml:space="preserve"> months</v>
      </c>
      <c r="O1576" s="52" t="str">
        <f t="shared" si="165"/>
        <v>29 years, 6 months</v>
      </c>
    </row>
    <row r="1577" spans="8:15" x14ac:dyDescent="0.25">
      <c r="H1577" s="49">
        <v>1534</v>
      </c>
      <c r="I1577" s="51">
        <f t="shared" si="168"/>
        <v>29</v>
      </c>
      <c r="J1577" s="51" t="str">
        <f t="shared" si="166"/>
        <v xml:space="preserve"> years</v>
      </c>
      <c r="K1577" s="51" t="str">
        <f t="shared" si="167"/>
        <v xml:space="preserve">, </v>
      </c>
      <c r="L1577" s="51">
        <f t="shared" si="162"/>
        <v>6</v>
      </c>
      <c r="M1577" s="51">
        <f t="shared" si="163"/>
        <v>6</v>
      </c>
      <c r="N1577" s="51" t="str">
        <f t="shared" si="164"/>
        <v xml:space="preserve"> months</v>
      </c>
      <c r="O1577" s="52" t="str">
        <f t="shared" si="165"/>
        <v>29 years, 6 months</v>
      </c>
    </row>
    <row r="1578" spans="8:15" x14ac:dyDescent="0.25">
      <c r="H1578" s="49">
        <v>1535</v>
      </c>
      <c r="I1578" s="51">
        <f t="shared" si="168"/>
        <v>29</v>
      </c>
      <c r="J1578" s="51" t="str">
        <f t="shared" si="166"/>
        <v xml:space="preserve"> years</v>
      </c>
      <c r="K1578" s="51" t="str">
        <f t="shared" si="167"/>
        <v xml:space="preserve">, </v>
      </c>
      <c r="L1578" s="51">
        <f t="shared" si="162"/>
        <v>7</v>
      </c>
      <c r="M1578" s="51">
        <f t="shared" si="163"/>
        <v>7</v>
      </c>
      <c r="N1578" s="51" t="str">
        <f t="shared" si="164"/>
        <v xml:space="preserve"> months</v>
      </c>
      <c r="O1578" s="52" t="str">
        <f t="shared" si="165"/>
        <v>29 years, 7 months</v>
      </c>
    </row>
    <row r="1579" spans="8:15" x14ac:dyDescent="0.25">
      <c r="H1579" s="49">
        <v>1536</v>
      </c>
      <c r="I1579" s="51">
        <f t="shared" si="168"/>
        <v>29</v>
      </c>
      <c r="J1579" s="51" t="str">
        <f t="shared" si="166"/>
        <v xml:space="preserve"> years</v>
      </c>
      <c r="K1579" s="51" t="str">
        <f t="shared" si="167"/>
        <v xml:space="preserve">, </v>
      </c>
      <c r="L1579" s="51">
        <f t="shared" si="162"/>
        <v>7</v>
      </c>
      <c r="M1579" s="51">
        <f t="shared" si="163"/>
        <v>7</v>
      </c>
      <c r="N1579" s="51" t="str">
        <f t="shared" si="164"/>
        <v xml:space="preserve"> months</v>
      </c>
      <c r="O1579" s="52" t="str">
        <f t="shared" si="165"/>
        <v>29 years, 7 months</v>
      </c>
    </row>
    <row r="1580" spans="8:15" x14ac:dyDescent="0.25">
      <c r="H1580" s="49">
        <v>1537</v>
      </c>
      <c r="I1580" s="51">
        <f t="shared" si="168"/>
        <v>29</v>
      </c>
      <c r="J1580" s="51" t="str">
        <f t="shared" si="166"/>
        <v xml:space="preserve"> years</v>
      </c>
      <c r="K1580" s="51" t="str">
        <f t="shared" si="167"/>
        <v xml:space="preserve">, </v>
      </c>
      <c r="L1580" s="51">
        <f t="shared" si="162"/>
        <v>7</v>
      </c>
      <c r="M1580" s="51">
        <f t="shared" si="163"/>
        <v>7</v>
      </c>
      <c r="N1580" s="51" t="str">
        <f t="shared" si="164"/>
        <v xml:space="preserve"> months</v>
      </c>
      <c r="O1580" s="52" t="str">
        <f t="shared" si="165"/>
        <v>29 years, 7 months</v>
      </c>
    </row>
    <row r="1581" spans="8:15" x14ac:dyDescent="0.25">
      <c r="H1581" s="49">
        <v>1538</v>
      </c>
      <c r="I1581" s="51">
        <f t="shared" si="168"/>
        <v>29</v>
      </c>
      <c r="J1581" s="51" t="str">
        <f t="shared" si="166"/>
        <v xml:space="preserve"> years</v>
      </c>
      <c r="K1581" s="51" t="str">
        <f t="shared" si="167"/>
        <v xml:space="preserve">, </v>
      </c>
      <c r="L1581" s="51">
        <f t="shared" ref="L1581:L1644" si="169">IF((H1581/52*12-INT(H1581/52*12))=0,(H1581/52-INT(H1581/52))*12,INT((H1581/52-INT(H1581/52))*12)+1)</f>
        <v>7</v>
      </c>
      <c r="M1581" s="51">
        <f t="shared" ref="M1581:M1644" si="170">IF(OR(L1581=0,L1581=12),"",L1581)</f>
        <v>7</v>
      </c>
      <c r="N1581" s="51" t="str">
        <f t="shared" ref="N1581:N1644" si="171">IF(L1581=1," month",IF(OR(L1581=0,L1581=12),""," months"))</f>
        <v xml:space="preserve"> months</v>
      </c>
      <c r="O1581" s="52" t="str">
        <f t="shared" ref="O1581:O1644" si="172">CONCATENATE(I1581&amp;J1581&amp;K1581&amp;M1581&amp;N1581)</f>
        <v>29 years, 7 months</v>
      </c>
    </row>
    <row r="1582" spans="8:15" x14ac:dyDescent="0.25">
      <c r="H1582" s="49">
        <v>1539</v>
      </c>
      <c r="I1582" s="51">
        <f t="shared" si="168"/>
        <v>29</v>
      </c>
      <c r="J1582" s="51" t="str">
        <f t="shared" si="166"/>
        <v xml:space="preserve"> years</v>
      </c>
      <c r="K1582" s="51" t="str">
        <f t="shared" si="167"/>
        <v xml:space="preserve">, </v>
      </c>
      <c r="L1582" s="51">
        <f t="shared" si="169"/>
        <v>8</v>
      </c>
      <c r="M1582" s="51">
        <f t="shared" si="170"/>
        <v>8</v>
      </c>
      <c r="N1582" s="51" t="str">
        <f t="shared" si="171"/>
        <v xml:space="preserve"> months</v>
      </c>
      <c r="O1582" s="52" t="str">
        <f t="shared" si="172"/>
        <v>29 years, 8 months</v>
      </c>
    </row>
    <row r="1583" spans="8:15" x14ac:dyDescent="0.25">
      <c r="H1583" s="49">
        <v>1540</v>
      </c>
      <c r="I1583" s="51">
        <f t="shared" si="168"/>
        <v>29</v>
      </c>
      <c r="J1583" s="51" t="str">
        <f t="shared" si="166"/>
        <v xml:space="preserve"> years</v>
      </c>
      <c r="K1583" s="51" t="str">
        <f t="shared" si="167"/>
        <v xml:space="preserve">, </v>
      </c>
      <c r="L1583" s="51">
        <f t="shared" si="169"/>
        <v>8</v>
      </c>
      <c r="M1583" s="51">
        <f t="shared" si="170"/>
        <v>8</v>
      </c>
      <c r="N1583" s="51" t="str">
        <f t="shared" si="171"/>
        <v xml:space="preserve"> months</v>
      </c>
      <c r="O1583" s="52" t="str">
        <f t="shared" si="172"/>
        <v>29 years, 8 months</v>
      </c>
    </row>
    <row r="1584" spans="8:15" x14ac:dyDescent="0.25">
      <c r="H1584" s="49">
        <v>1541</v>
      </c>
      <c r="I1584" s="51">
        <f t="shared" si="168"/>
        <v>29</v>
      </c>
      <c r="J1584" s="51" t="str">
        <f t="shared" si="166"/>
        <v xml:space="preserve"> years</v>
      </c>
      <c r="K1584" s="51" t="str">
        <f t="shared" si="167"/>
        <v xml:space="preserve">, </v>
      </c>
      <c r="L1584" s="51">
        <f t="shared" si="169"/>
        <v>8</v>
      </c>
      <c r="M1584" s="51">
        <f t="shared" si="170"/>
        <v>8</v>
      </c>
      <c r="N1584" s="51" t="str">
        <f t="shared" si="171"/>
        <v xml:space="preserve"> months</v>
      </c>
      <c r="O1584" s="52" t="str">
        <f t="shared" si="172"/>
        <v>29 years, 8 months</v>
      </c>
    </row>
    <row r="1585" spans="8:15" x14ac:dyDescent="0.25">
      <c r="H1585" s="49">
        <v>1542</v>
      </c>
      <c r="I1585" s="51">
        <f t="shared" si="168"/>
        <v>29</v>
      </c>
      <c r="J1585" s="51" t="str">
        <f t="shared" si="166"/>
        <v xml:space="preserve"> years</v>
      </c>
      <c r="K1585" s="51" t="str">
        <f t="shared" si="167"/>
        <v xml:space="preserve">, </v>
      </c>
      <c r="L1585" s="51">
        <f t="shared" si="169"/>
        <v>8</v>
      </c>
      <c r="M1585" s="51">
        <f t="shared" si="170"/>
        <v>8</v>
      </c>
      <c r="N1585" s="51" t="str">
        <f t="shared" si="171"/>
        <v xml:space="preserve"> months</v>
      </c>
      <c r="O1585" s="52" t="str">
        <f t="shared" si="172"/>
        <v>29 years, 8 months</v>
      </c>
    </row>
    <row r="1586" spans="8:15" x14ac:dyDescent="0.25">
      <c r="H1586" s="49">
        <v>1543</v>
      </c>
      <c r="I1586" s="51">
        <f t="shared" si="168"/>
        <v>29</v>
      </c>
      <c r="J1586" s="51" t="str">
        <f t="shared" si="166"/>
        <v xml:space="preserve"> years</v>
      </c>
      <c r="K1586" s="51" t="str">
        <f t="shared" si="167"/>
        <v xml:space="preserve">, </v>
      </c>
      <c r="L1586" s="51">
        <f t="shared" si="169"/>
        <v>9</v>
      </c>
      <c r="M1586" s="51">
        <f t="shared" si="170"/>
        <v>9</v>
      </c>
      <c r="N1586" s="51" t="str">
        <f t="shared" si="171"/>
        <v xml:space="preserve"> months</v>
      </c>
      <c r="O1586" s="52" t="str">
        <f t="shared" si="172"/>
        <v>29 years, 9 months</v>
      </c>
    </row>
    <row r="1587" spans="8:15" x14ac:dyDescent="0.25">
      <c r="H1587" s="49">
        <v>1544</v>
      </c>
      <c r="I1587" s="51">
        <f t="shared" si="168"/>
        <v>29</v>
      </c>
      <c r="J1587" s="51" t="str">
        <f t="shared" si="166"/>
        <v xml:space="preserve"> years</v>
      </c>
      <c r="K1587" s="51" t="str">
        <f t="shared" si="167"/>
        <v xml:space="preserve">, </v>
      </c>
      <c r="L1587" s="51">
        <f t="shared" si="169"/>
        <v>9</v>
      </c>
      <c r="M1587" s="51">
        <f t="shared" si="170"/>
        <v>9</v>
      </c>
      <c r="N1587" s="51" t="str">
        <f t="shared" si="171"/>
        <v xml:space="preserve"> months</v>
      </c>
      <c r="O1587" s="52" t="str">
        <f t="shared" si="172"/>
        <v>29 years, 9 months</v>
      </c>
    </row>
    <row r="1588" spans="8:15" x14ac:dyDescent="0.25">
      <c r="H1588" s="49">
        <v>1545</v>
      </c>
      <c r="I1588" s="51">
        <f t="shared" si="168"/>
        <v>29</v>
      </c>
      <c r="J1588" s="51" t="str">
        <f t="shared" si="166"/>
        <v xml:space="preserve"> years</v>
      </c>
      <c r="K1588" s="51" t="str">
        <f t="shared" si="167"/>
        <v xml:space="preserve">, </v>
      </c>
      <c r="L1588" s="51">
        <f t="shared" si="169"/>
        <v>9</v>
      </c>
      <c r="M1588" s="51">
        <f t="shared" si="170"/>
        <v>9</v>
      </c>
      <c r="N1588" s="51" t="str">
        <f t="shared" si="171"/>
        <v xml:space="preserve"> months</v>
      </c>
      <c r="O1588" s="52" t="str">
        <f t="shared" si="172"/>
        <v>29 years, 9 months</v>
      </c>
    </row>
    <row r="1589" spans="8:15" x14ac:dyDescent="0.25">
      <c r="H1589" s="49">
        <v>1546</v>
      </c>
      <c r="I1589" s="51">
        <f t="shared" si="168"/>
        <v>29</v>
      </c>
      <c r="J1589" s="51" t="str">
        <f t="shared" si="166"/>
        <v xml:space="preserve"> years</v>
      </c>
      <c r="K1589" s="51" t="str">
        <f t="shared" si="167"/>
        <v xml:space="preserve">, </v>
      </c>
      <c r="L1589" s="51">
        <f t="shared" si="169"/>
        <v>9</v>
      </c>
      <c r="M1589" s="51">
        <f t="shared" si="170"/>
        <v>9</v>
      </c>
      <c r="N1589" s="51" t="str">
        <f t="shared" si="171"/>
        <v xml:space="preserve"> months</v>
      </c>
      <c r="O1589" s="52" t="str">
        <f t="shared" si="172"/>
        <v>29 years, 9 months</v>
      </c>
    </row>
    <row r="1590" spans="8:15" x14ac:dyDescent="0.25">
      <c r="H1590" s="49">
        <v>1547</v>
      </c>
      <c r="I1590" s="51">
        <f t="shared" si="168"/>
        <v>29</v>
      </c>
      <c r="J1590" s="51" t="str">
        <f t="shared" si="166"/>
        <v xml:space="preserve"> years</v>
      </c>
      <c r="K1590" s="51" t="str">
        <f t="shared" si="167"/>
        <v xml:space="preserve">, </v>
      </c>
      <c r="L1590" s="51">
        <f t="shared" si="169"/>
        <v>9</v>
      </c>
      <c r="M1590" s="51">
        <f t="shared" si="170"/>
        <v>9</v>
      </c>
      <c r="N1590" s="51" t="str">
        <f t="shared" si="171"/>
        <v xml:space="preserve"> months</v>
      </c>
      <c r="O1590" s="52" t="str">
        <f t="shared" si="172"/>
        <v>29 years, 9 months</v>
      </c>
    </row>
    <row r="1591" spans="8:15" x14ac:dyDescent="0.25">
      <c r="H1591" s="49">
        <v>1548</v>
      </c>
      <c r="I1591" s="51">
        <f t="shared" si="168"/>
        <v>29</v>
      </c>
      <c r="J1591" s="51" t="str">
        <f t="shared" si="166"/>
        <v xml:space="preserve"> years</v>
      </c>
      <c r="K1591" s="51" t="str">
        <f t="shared" si="167"/>
        <v xml:space="preserve">, </v>
      </c>
      <c r="L1591" s="51">
        <f t="shared" si="169"/>
        <v>10</v>
      </c>
      <c r="M1591" s="51">
        <f t="shared" si="170"/>
        <v>10</v>
      </c>
      <c r="N1591" s="51" t="str">
        <f t="shared" si="171"/>
        <v xml:space="preserve"> months</v>
      </c>
      <c r="O1591" s="52" t="str">
        <f t="shared" si="172"/>
        <v>29 years, 10 months</v>
      </c>
    </row>
    <row r="1592" spans="8:15" x14ac:dyDescent="0.25">
      <c r="H1592" s="49">
        <v>1549</v>
      </c>
      <c r="I1592" s="51">
        <f t="shared" si="168"/>
        <v>29</v>
      </c>
      <c r="J1592" s="51" t="str">
        <f t="shared" si="166"/>
        <v xml:space="preserve"> years</v>
      </c>
      <c r="K1592" s="51" t="str">
        <f t="shared" si="167"/>
        <v xml:space="preserve">, </v>
      </c>
      <c r="L1592" s="51">
        <f t="shared" si="169"/>
        <v>10</v>
      </c>
      <c r="M1592" s="51">
        <f t="shared" si="170"/>
        <v>10</v>
      </c>
      <c r="N1592" s="51" t="str">
        <f t="shared" si="171"/>
        <v xml:space="preserve"> months</v>
      </c>
      <c r="O1592" s="52" t="str">
        <f t="shared" si="172"/>
        <v>29 years, 10 months</v>
      </c>
    </row>
    <row r="1593" spans="8:15" x14ac:dyDescent="0.25">
      <c r="H1593" s="49">
        <v>1550</v>
      </c>
      <c r="I1593" s="51">
        <f t="shared" si="168"/>
        <v>29</v>
      </c>
      <c r="J1593" s="51" t="str">
        <f t="shared" si="166"/>
        <v xml:space="preserve"> years</v>
      </c>
      <c r="K1593" s="51" t="str">
        <f t="shared" si="167"/>
        <v xml:space="preserve">, </v>
      </c>
      <c r="L1593" s="51">
        <f t="shared" si="169"/>
        <v>10</v>
      </c>
      <c r="M1593" s="51">
        <f t="shared" si="170"/>
        <v>10</v>
      </c>
      <c r="N1593" s="51" t="str">
        <f t="shared" si="171"/>
        <v xml:space="preserve"> months</v>
      </c>
      <c r="O1593" s="52" t="str">
        <f t="shared" si="172"/>
        <v>29 years, 10 months</v>
      </c>
    </row>
    <row r="1594" spans="8:15" x14ac:dyDescent="0.25">
      <c r="H1594" s="49">
        <v>1551</v>
      </c>
      <c r="I1594" s="51">
        <f t="shared" si="168"/>
        <v>29</v>
      </c>
      <c r="J1594" s="51" t="str">
        <f t="shared" si="166"/>
        <v xml:space="preserve"> years</v>
      </c>
      <c r="K1594" s="51" t="str">
        <f t="shared" si="167"/>
        <v xml:space="preserve">, </v>
      </c>
      <c r="L1594" s="51">
        <f t="shared" si="169"/>
        <v>10</v>
      </c>
      <c r="M1594" s="51">
        <f t="shared" si="170"/>
        <v>10</v>
      </c>
      <c r="N1594" s="51" t="str">
        <f t="shared" si="171"/>
        <v xml:space="preserve"> months</v>
      </c>
      <c r="O1594" s="52" t="str">
        <f t="shared" si="172"/>
        <v>29 years, 10 months</v>
      </c>
    </row>
    <row r="1595" spans="8:15" x14ac:dyDescent="0.25">
      <c r="H1595" s="49">
        <v>1552</v>
      </c>
      <c r="I1595" s="51">
        <f t="shared" si="168"/>
        <v>29</v>
      </c>
      <c r="J1595" s="51" t="str">
        <f t="shared" si="166"/>
        <v xml:space="preserve"> years</v>
      </c>
      <c r="K1595" s="51" t="str">
        <f t="shared" si="167"/>
        <v xml:space="preserve">, </v>
      </c>
      <c r="L1595" s="51">
        <f t="shared" si="169"/>
        <v>11</v>
      </c>
      <c r="M1595" s="51">
        <f t="shared" si="170"/>
        <v>11</v>
      </c>
      <c r="N1595" s="51" t="str">
        <f t="shared" si="171"/>
        <v xml:space="preserve"> months</v>
      </c>
      <c r="O1595" s="52" t="str">
        <f t="shared" si="172"/>
        <v>29 years, 11 months</v>
      </c>
    </row>
    <row r="1596" spans="8:15" x14ac:dyDescent="0.25">
      <c r="H1596" s="49">
        <v>1553</v>
      </c>
      <c r="I1596" s="51">
        <f t="shared" si="168"/>
        <v>29</v>
      </c>
      <c r="J1596" s="51" t="str">
        <f t="shared" si="166"/>
        <v xml:space="preserve"> years</v>
      </c>
      <c r="K1596" s="51" t="str">
        <f t="shared" si="167"/>
        <v xml:space="preserve">, </v>
      </c>
      <c r="L1596" s="51">
        <f t="shared" si="169"/>
        <v>11</v>
      </c>
      <c r="M1596" s="51">
        <f t="shared" si="170"/>
        <v>11</v>
      </c>
      <c r="N1596" s="51" t="str">
        <f t="shared" si="171"/>
        <v xml:space="preserve"> months</v>
      </c>
      <c r="O1596" s="52" t="str">
        <f t="shared" si="172"/>
        <v>29 years, 11 months</v>
      </c>
    </row>
    <row r="1597" spans="8:15" x14ac:dyDescent="0.25">
      <c r="H1597" s="49">
        <v>1554</v>
      </c>
      <c r="I1597" s="51">
        <f t="shared" si="168"/>
        <v>29</v>
      </c>
      <c r="J1597" s="51" t="str">
        <f t="shared" si="166"/>
        <v xml:space="preserve"> years</v>
      </c>
      <c r="K1597" s="51" t="str">
        <f t="shared" si="167"/>
        <v xml:space="preserve">, </v>
      </c>
      <c r="L1597" s="51">
        <f t="shared" si="169"/>
        <v>11</v>
      </c>
      <c r="M1597" s="51">
        <f t="shared" si="170"/>
        <v>11</v>
      </c>
      <c r="N1597" s="51" t="str">
        <f t="shared" si="171"/>
        <v xml:space="preserve"> months</v>
      </c>
      <c r="O1597" s="52" t="str">
        <f t="shared" si="172"/>
        <v>29 years, 11 months</v>
      </c>
    </row>
    <row r="1598" spans="8:15" x14ac:dyDescent="0.25">
      <c r="H1598" s="49">
        <v>1555</v>
      </c>
      <c r="I1598" s="51">
        <f t="shared" si="168"/>
        <v>29</v>
      </c>
      <c r="J1598" s="51" t="str">
        <f t="shared" si="166"/>
        <v xml:space="preserve"> years</v>
      </c>
      <c r="K1598" s="51" t="str">
        <f t="shared" si="167"/>
        <v xml:space="preserve">, </v>
      </c>
      <c r="L1598" s="51">
        <f t="shared" si="169"/>
        <v>11</v>
      </c>
      <c r="M1598" s="51">
        <f t="shared" si="170"/>
        <v>11</v>
      </c>
      <c r="N1598" s="51" t="str">
        <f t="shared" si="171"/>
        <v xml:space="preserve"> months</v>
      </c>
      <c r="O1598" s="52" t="str">
        <f t="shared" si="172"/>
        <v>29 years, 11 months</v>
      </c>
    </row>
    <row r="1599" spans="8:15" x14ac:dyDescent="0.25">
      <c r="H1599" s="49">
        <v>1556</v>
      </c>
      <c r="I1599" s="51">
        <f t="shared" si="168"/>
        <v>30</v>
      </c>
      <c r="J1599" s="51" t="str">
        <f t="shared" si="166"/>
        <v xml:space="preserve"> years</v>
      </c>
      <c r="K1599" s="51" t="str">
        <f t="shared" si="167"/>
        <v/>
      </c>
      <c r="L1599" s="51">
        <f t="shared" si="169"/>
        <v>12</v>
      </c>
      <c r="M1599" s="51" t="str">
        <f t="shared" si="170"/>
        <v/>
      </c>
      <c r="N1599" s="51" t="str">
        <f t="shared" si="171"/>
        <v/>
      </c>
      <c r="O1599" s="52" t="str">
        <f t="shared" si="172"/>
        <v>30 years</v>
      </c>
    </row>
    <row r="1600" spans="8:15" x14ac:dyDescent="0.25">
      <c r="H1600" s="49">
        <v>1557</v>
      </c>
      <c r="I1600" s="51">
        <f t="shared" si="168"/>
        <v>30</v>
      </c>
      <c r="J1600" s="51" t="str">
        <f t="shared" si="166"/>
        <v xml:space="preserve"> years</v>
      </c>
      <c r="K1600" s="51" t="str">
        <f t="shared" si="167"/>
        <v/>
      </c>
      <c r="L1600" s="51">
        <f t="shared" si="169"/>
        <v>12</v>
      </c>
      <c r="M1600" s="51" t="str">
        <f t="shared" si="170"/>
        <v/>
      </c>
      <c r="N1600" s="51" t="str">
        <f t="shared" si="171"/>
        <v/>
      </c>
      <c r="O1600" s="52" t="str">
        <f t="shared" si="172"/>
        <v>30 years</v>
      </c>
    </row>
    <row r="1601" spans="8:15" x14ac:dyDescent="0.25">
      <c r="H1601" s="49">
        <v>1558</v>
      </c>
      <c r="I1601" s="51">
        <f t="shared" si="168"/>
        <v>30</v>
      </c>
      <c r="J1601" s="51" t="str">
        <f t="shared" si="166"/>
        <v xml:space="preserve"> years</v>
      </c>
      <c r="K1601" s="51" t="str">
        <f t="shared" si="167"/>
        <v/>
      </c>
      <c r="L1601" s="51">
        <f t="shared" si="169"/>
        <v>12</v>
      </c>
      <c r="M1601" s="51" t="str">
        <f t="shared" si="170"/>
        <v/>
      </c>
      <c r="N1601" s="51" t="str">
        <f t="shared" si="171"/>
        <v/>
      </c>
      <c r="O1601" s="52" t="str">
        <f t="shared" si="172"/>
        <v>30 years</v>
      </c>
    </row>
    <row r="1602" spans="8:15" x14ac:dyDescent="0.25">
      <c r="H1602" s="49">
        <v>1559</v>
      </c>
      <c r="I1602" s="51">
        <f t="shared" si="168"/>
        <v>30</v>
      </c>
      <c r="J1602" s="51" t="str">
        <f t="shared" si="166"/>
        <v xml:space="preserve"> years</v>
      </c>
      <c r="K1602" s="51" t="str">
        <f t="shared" si="167"/>
        <v/>
      </c>
      <c r="L1602" s="51">
        <f t="shared" si="169"/>
        <v>12</v>
      </c>
      <c r="M1602" s="51" t="str">
        <f t="shared" si="170"/>
        <v/>
      </c>
      <c r="N1602" s="51" t="str">
        <f t="shared" si="171"/>
        <v/>
      </c>
      <c r="O1602" s="52" t="str">
        <f t="shared" si="172"/>
        <v>30 years</v>
      </c>
    </row>
    <row r="1603" spans="8:15" x14ac:dyDescent="0.25">
      <c r="H1603" s="49">
        <v>1560</v>
      </c>
      <c r="I1603" s="51">
        <f t="shared" si="168"/>
        <v>30</v>
      </c>
      <c r="J1603" s="51" t="str">
        <f t="shared" si="166"/>
        <v xml:space="preserve"> years</v>
      </c>
      <c r="K1603" s="51" t="str">
        <f t="shared" si="167"/>
        <v/>
      </c>
      <c r="L1603" s="51">
        <f t="shared" si="169"/>
        <v>0</v>
      </c>
      <c r="M1603" s="51" t="str">
        <f t="shared" si="170"/>
        <v/>
      </c>
      <c r="N1603" s="51" t="str">
        <f t="shared" si="171"/>
        <v/>
      </c>
      <c r="O1603" s="52" t="str">
        <f t="shared" si="172"/>
        <v>30 years</v>
      </c>
    </row>
    <row r="1604" spans="8:15" x14ac:dyDescent="0.25">
      <c r="H1604" s="49">
        <v>1561</v>
      </c>
      <c r="I1604" s="51">
        <f t="shared" si="168"/>
        <v>30</v>
      </c>
      <c r="J1604" s="51" t="str">
        <f t="shared" si="166"/>
        <v xml:space="preserve"> years</v>
      </c>
      <c r="K1604" s="51" t="str">
        <f t="shared" si="167"/>
        <v xml:space="preserve">, </v>
      </c>
      <c r="L1604" s="51">
        <f t="shared" si="169"/>
        <v>1</v>
      </c>
      <c r="M1604" s="51">
        <f t="shared" si="170"/>
        <v>1</v>
      </c>
      <c r="N1604" s="51" t="str">
        <f t="shared" si="171"/>
        <v xml:space="preserve"> month</v>
      </c>
      <c r="O1604" s="52" t="str">
        <f t="shared" si="172"/>
        <v>30 years, 1 month</v>
      </c>
    </row>
    <row r="1605" spans="8:15" x14ac:dyDescent="0.25">
      <c r="H1605" s="49">
        <v>1562</v>
      </c>
      <c r="I1605" s="51">
        <f t="shared" si="168"/>
        <v>30</v>
      </c>
      <c r="J1605" s="51" t="str">
        <f t="shared" si="166"/>
        <v xml:space="preserve"> years</v>
      </c>
      <c r="K1605" s="51" t="str">
        <f t="shared" si="167"/>
        <v xml:space="preserve">, </v>
      </c>
      <c r="L1605" s="51">
        <f t="shared" si="169"/>
        <v>1</v>
      </c>
      <c r="M1605" s="51">
        <f t="shared" si="170"/>
        <v>1</v>
      </c>
      <c r="N1605" s="51" t="str">
        <f t="shared" si="171"/>
        <v xml:space="preserve"> month</v>
      </c>
      <c r="O1605" s="52" t="str">
        <f t="shared" si="172"/>
        <v>30 years, 1 month</v>
      </c>
    </row>
    <row r="1606" spans="8:15" x14ac:dyDescent="0.25">
      <c r="H1606" s="49">
        <v>1563</v>
      </c>
      <c r="I1606" s="51">
        <f t="shared" si="168"/>
        <v>30</v>
      </c>
      <c r="J1606" s="51" t="str">
        <f t="shared" si="166"/>
        <v xml:space="preserve"> years</v>
      </c>
      <c r="K1606" s="51" t="str">
        <f t="shared" si="167"/>
        <v xml:space="preserve">, </v>
      </c>
      <c r="L1606" s="51">
        <f t="shared" si="169"/>
        <v>1</v>
      </c>
      <c r="M1606" s="51">
        <f t="shared" si="170"/>
        <v>1</v>
      </c>
      <c r="N1606" s="51" t="str">
        <f t="shared" si="171"/>
        <v xml:space="preserve"> month</v>
      </c>
      <c r="O1606" s="52" t="str">
        <f t="shared" si="172"/>
        <v>30 years, 1 month</v>
      </c>
    </row>
    <row r="1607" spans="8:15" x14ac:dyDescent="0.25">
      <c r="H1607" s="49">
        <v>1564</v>
      </c>
      <c r="I1607" s="51">
        <f t="shared" si="168"/>
        <v>30</v>
      </c>
      <c r="J1607" s="51" t="str">
        <f t="shared" si="166"/>
        <v xml:space="preserve"> years</v>
      </c>
      <c r="K1607" s="51" t="str">
        <f t="shared" si="167"/>
        <v xml:space="preserve">, </v>
      </c>
      <c r="L1607" s="51">
        <f t="shared" si="169"/>
        <v>1</v>
      </c>
      <c r="M1607" s="51">
        <f t="shared" si="170"/>
        <v>1</v>
      </c>
      <c r="N1607" s="51" t="str">
        <f t="shared" si="171"/>
        <v xml:space="preserve"> month</v>
      </c>
      <c r="O1607" s="52" t="str">
        <f t="shared" si="172"/>
        <v>30 years, 1 month</v>
      </c>
    </row>
    <row r="1608" spans="8:15" x14ac:dyDescent="0.25">
      <c r="H1608" s="49">
        <v>1565</v>
      </c>
      <c r="I1608" s="51">
        <f t="shared" si="168"/>
        <v>30</v>
      </c>
      <c r="J1608" s="51" t="str">
        <f t="shared" si="166"/>
        <v xml:space="preserve"> years</v>
      </c>
      <c r="K1608" s="51" t="str">
        <f t="shared" si="167"/>
        <v xml:space="preserve">, </v>
      </c>
      <c r="L1608" s="51">
        <f t="shared" si="169"/>
        <v>2</v>
      </c>
      <c r="M1608" s="51">
        <f t="shared" si="170"/>
        <v>2</v>
      </c>
      <c r="N1608" s="51" t="str">
        <f t="shared" si="171"/>
        <v xml:space="preserve"> months</v>
      </c>
      <c r="O1608" s="52" t="str">
        <f t="shared" si="172"/>
        <v>30 years, 2 months</v>
      </c>
    </row>
    <row r="1609" spans="8:15" x14ac:dyDescent="0.25">
      <c r="H1609" s="49">
        <v>1566</v>
      </c>
      <c r="I1609" s="51">
        <f t="shared" si="168"/>
        <v>30</v>
      </c>
      <c r="J1609" s="51" t="str">
        <f t="shared" si="166"/>
        <v xml:space="preserve"> years</v>
      </c>
      <c r="K1609" s="51" t="str">
        <f t="shared" si="167"/>
        <v xml:space="preserve">, </v>
      </c>
      <c r="L1609" s="51">
        <f t="shared" si="169"/>
        <v>2</v>
      </c>
      <c r="M1609" s="51">
        <f t="shared" si="170"/>
        <v>2</v>
      </c>
      <c r="N1609" s="51" t="str">
        <f t="shared" si="171"/>
        <v xml:space="preserve"> months</v>
      </c>
      <c r="O1609" s="52" t="str">
        <f t="shared" si="172"/>
        <v>30 years, 2 months</v>
      </c>
    </row>
    <row r="1610" spans="8:15" x14ac:dyDescent="0.25">
      <c r="H1610" s="49">
        <v>1567</v>
      </c>
      <c r="I1610" s="51">
        <f t="shared" si="168"/>
        <v>30</v>
      </c>
      <c r="J1610" s="51" t="str">
        <f t="shared" si="166"/>
        <v xml:space="preserve"> years</v>
      </c>
      <c r="K1610" s="51" t="str">
        <f t="shared" si="167"/>
        <v xml:space="preserve">, </v>
      </c>
      <c r="L1610" s="51">
        <f t="shared" si="169"/>
        <v>2</v>
      </c>
      <c r="M1610" s="51">
        <f t="shared" si="170"/>
        <v>2</v>
      </c>
      <c r="N1610" s="51" t="str">
        <f t="shared" si="171"/>
        <v xml:space="preserve"> months</v>
      </c>
      <c r="O1610" s="52" t="str">
        <f t="shared" si="172"/>
        <v>30 years, 2 months</v>
      </c>
    </row>
    <row r="1611" spans="8:15" x14ac:dyDescent="0.25">
      <c r="H1611" s="49">
        <v>1568</v>
      </c>
      <c r="I1611" s="51">
        <f t="shared" si="168"/>
        <v>30</v>
      </c>
      <c r="J1611" s="51" t="str">
        <f t="shared" si="166"/>
        <v xml:space="preserve"> years</v>
      </c>
      <c r="K1611" s="51" t="str">
        <f t="shared" si="167"/>
        <v xml:space="preserve">, </v>
      </c>
      <c r="L1611" s="51">
        <f t="shared" si="169"/>
        <v>2</v>
      </c>
      <c r="M1611" s="51">
        <f t="shared" si="170"/>
        <v>2</v>
      </c>
      <c r="N1611" s="51" t="str">
        <f t="shared" si="171"/>
        <v xml:space="preserve"> months</v>
      </c>
      <c r="O1611" s="52" t="str">
        <f t="shared" si="172"/>
        <v>30 years, 2 months</v>
      </c>
    </row>
    <row r="1612" spans="8:15" x14ac:dyDescent="0.25">
      <c r="H1612" s="49">
        <v>1569</v>
      </c>
      <c r="I1612" s="51">
        <f t="shared" si="168"/>
        <v>30</v>
      </c>
      <c r="J1612" s="51" t="str">
        <f t="shared" si="166"/>
        <v xml:space="preserve"> years</v>
      </c>
      <c r="K1612" s="51" t="str">
        <f t="shared" si="167"/>
        <v xml:space="preserve">, </v>
      </c>
      <c r="L1612" s="51">
        <f t="shared" si="169"/>
        <v>3</v>
      </c>
      <c r="M1612" s="51">
        <f t="shared" si="170"/>
        <v>3</v>
      </c>
      <c r="N1612" s="51" t="str">
        <f t="shared" si="171"/>
        <v xml:space="preserve"> months</v>
      </c>
      <c r="O1612" s="52" t="str">
        <f t="shared" si="172"/>
        <v>30 years, 3 months</v>
      </c>
    </row>
    <row r="1613" spans="8:15" x14ac:dyDescent="0.25">
      <c r="H1613" s="49">
        <v>1570</v>
      </c>
      <c r="I1613" s="51">
        <f t="shared" si="168"/>
        <v>30</v>
      </c>
      <c r="J1613" s="51" t="str">
        <f t="shared" si="166"/>
        <v xml:space="preserve"> years</v>
      </c>
      <c r="K1613" s="51" t="str">
        <f t="shared" si="167"/>
        <v xml:space="preserve">, </v>
      </c>
      <c r="L1613" s="51">
        <f t="shared" si="169"/>
        <v>3</v>
      </c>
      <c r="M1613" s="51">
        <f t="shared" si="170"/>
        <v>3</v>
      </c>
      <c r="N1613" s="51" t="str">
        <f t="shared" si="171"/>
        <v xml:space="preserve"> months</v>
      </c>
      <c r="O1613" s="52" t="str">
        <f t="shared" si="172"/>
        <v>30 years, 3 months</v>
      </c>
    </row>
    <row r="1614" spans="8:15" x14ac:dyDescent="0.25">
      <c r="H1614" s="49">
        <v>1571</v>
      </c>
      <c r="I1614" s="51">
        <f t="shared" si="168"/>
        <v>30</v>
      </c>
      <c r="J1614" s="51" t="str">
        <f t="shared" si="166"/>
        <v xml:space="preserve"> years</v>
      </c>
      <c r="K1614" s="51" t="str">
        <f t="shared" si="167"/>
        <v xml:space="preserve">, </v>
      </c>
      <c r="L1614" s="51">
        <f t="shared" si="169"/>
        <v>3</v>
      </c>
      <c r="M1614" s="51">
        <f t="shared" si="170"/>
        <v>3</v>
      </c>
      <c r="N1614" s="51" t="str">
        <f t="shared" si="171"/>
        <v xml:space="preserve"> months</v>
      </c>
      <c r="O1614" s="52" t="str">
        <f t="shared" si="172"/>
        <v>30 years, 3 months</v>
      </c>
    </row>
    <row r="1615" spans="8:15" x14ac:dyDescent="0.25">
      <c r="H1615" s="49">
        <v>1572</v>
      </c>
      <c r="I1615" s="51">
        <f t="shared" si="168"/>
        <v>30</v>
      </c>
      <c r="J1615" s="51" t="str">
        <f t="shared" si="166"/>
        <v xml:space="preserve"> years</v>
      </c>
      <c r="K1615" s="51" t="str">
        <f t="shared" si="167"/>
        <v xml:space="preserve">, </v>
      </c>
      <c r="L1615" s="51">
        <f t="shared" si="169"/>
        <v>3</v>
      </c>
      <c r="M1615" s="51">
        <f t="shared" si="170"/>
        <v>3</v>
      </c>
      <c r="N1615" s="51" t="str">
        <f t="shared" si="171"/>
        <v xml:space="preserve"> months</v>
      </c>
      <c r="O1615" s="52" t="str">
        <f t="shared" si="172"/>
        <v>30 years, 3 months</v>
      </c>
    </row>
    <row r="1616" spans="8:15" x14ac:dyDescent="0.25">
      <c r="H1616" s="49">
        <v>1573</v>
      </c>
      <c r="I1616" s="51">
        <f t="shared" si="168"/>
        <v>30</v>
      </c>
      <c r="J1616" s="51" t="str">
        <f t="shared" si="166"/>
        <v xml:space="preserve"> years</v>
      </c>
      <c r="K1616" s="51" t="str">
        <f t="shared" si="167"/>
        <v xml:space="preserve">, </v>
      </c>
      <c r="L1616" s="51">
        <f t="shared" si="169"/>
        <v>3</v>
      </c>
      <c r="M1616" s="51">
        <f t="shared" si="170"/>
        <v>3</v>
      </c>
      <c r="N1616" s="51" t="str">
        <f t="shared" si="171"/>
        <v xml:space="preserve"> months</v>
      </c>
      <c r="O1616" s="52" t="str">
        <f t="shared" si="172"/>
        <v>30 years, 3 months</v>
      </c>
    </row>
    <row r="1617" spans="8:15" x14ac:dyDescent="0.25">
      <c r="H1617" s="49">
        <v>1574</v>
      </c>
      <c r="I1617" s="51">
        <f t="shared" si="168"/>
        <v>30</v>
      </c>
      <c r="J1617" s="51" t="str">
        <f t="shared" si="166"/>
        <v xml:space="preserve"> years</v>
      </c>
      <c r="K1617" s="51" t="str">
        <f t="shared" si="167"/>
        <v xml:space="preserve">, </v>
      </c>
      <c r="L1617" s="51">
        <f t="shared" si="169"/>
        <v>4</v>
      </c>
      <c r="M1617" s="51">
        <f t="shared" si="170"/>
        <v>4</v>
      </c>
      <c r="N1617" s="51" t="str">
        <f t="shared" si="171"/>
        <v xml:space="preserve"> months</v>
      </c>
      <c r="O1617" s="52" t="str">
        <f t="shared" si="172"/>
        <v>30 years, 4 months</v>
      </c>
    </row>
    <row r="1618" spans="8:15" x14ac:dyDescent="0.25">
      <c r="H1618" s="49">
        <v>1575</v>
      </c>
      <c r="I1618" s="51">
        <f t="shared" si="168"/>
        <v>30</v>
      </c>
      <c r="J1618" s="51" t="str">
        <f t="shared" si="166"/>
        <v xml:space="preserve"> years</v>
      </c>
      <c r="K1618" s="51" t="str">
        <f t="shared" si="167"/>
        <v xml:space="preserve">, </v>
      </c>
      <c r="L1618" s="51">
        <f t="shared" si="169"/>
        <v>4</v>
      </c>
      <c r="M1618" s="51">
        <f t="shared" si="170"/>
        <v>4</v>
      </c>
      <c r="N1618" s="51" t="str">
        <f t="shared" si="171"/>
        <v xml:space="preserve"> months</v>
      </c>
      <c r="O1618" s="52" t="str">
        <f t="shared" si="172"/>
        <v>30 years, 4 months</v>
      </c>
    </row>
    <row r="1619" spans="8:15" x14ac:dyDescent="0.25">
      <c r="H1619" s="49">
        <v>1576</v>
      </c>
      <c r="I1619" s="51">
        <f t="shared" si="168"/>
        <v>30</v>
      </c>
      <c r="J1619" s="51" t="str">
        <f t="shared" si="166"/>
        <v xml:space="preserve"> years</v>
      </c>
      <c r="K1619" s="51" t="str">
        <f t="shared" si="167"/>
        <v xml:space="preserve">, </v>
      </c>
      <c r="L1619" s="51">
        <f t="shared" si="169"/>
        <v>4</v>
      </c>
      <c r="M1619" s="51">
        <f t="shared" si="170"/>
        <v>4</v>
      </c>
      <c r="N1619" s="51" t="str">
        <f t="shared" si="171"/>
        <v xml:space="preserve"> months</v>
      </c>
      <c r="O1619" s="52" t="str">
        <f t="shared" si="172"/>
        <v>30 years, 4 months</v>
      </c>
    </row>
    <row r="1620" spans="8:15" x14ac:dyDescent="0.25">
      <c r="H1620" s="49">
        <v>1577</v>
      </c>
      <c r="I1620" s="51">
        <f t="shared" si="168"/>
        <v>30</v>
      </c>
      <c r="J1620" s="51" t="str">
        <f t="shared" si="166"/>
        <v xml:space="preserve"> years</v>
      </c>
      <c r="K1620" s="51" t="str">
        <f t="shared" si="167"/>
        <v xml:space="preserve">, </v>
      </c>
      <c r="L1620" s="51">
        <f t="shared" si="169"/>
        <v>4</v>
      </c>
      <c r="M1620" s="51">
        <f t="shared" si="170"/>
        <v>4</v>
      </c>
      <c r="N1620" s="51" t="str">
        <f t="shared" si="171"/>
        <v xml:space="preserve"> months</v>
      </c>
      <c r="O1620" s="52" t="str">
        <f t="shared" si="172"/>
        <v>30 years, 4 months</v>
      </c>
    </row>
    <row r="1621" spans="8:15" x14ac:dyDescent="0.25">
      <c r="H1621" s="49">
        <v>1578</v>
      </c>
      <c r="I1621" s="51">
        <f t="shared" si="168"/>
        <v>30</v>
      </c>
      <c r="J1621" s="51" t="str">
        <f t="shared" si="166"/>
        <v xml:space="preserve"> years</v>
      </c>
      <c r="K1621" s="51" t="str">
        <f t="shared" si="167"/>
        <v xml:space="preserve">, </v>
      </c>
      <c r="L1621" s="51">
        <f t="shared" si="169"/>
        <v>5</v>
      </c>
      <c r="M1621" s="51">
        <f t="shared" si="170"/>
        <v>5</v>
      </c>
      <c r="N1621" s="51" t="str">
        <f t="shared" si="171"/>
        <v xml:space="preserve"> months</v>
      </c>
      <c r="O1621" s="52" t="str">
        <f t="shared" si="172"/>
        <v>30 years, 5 months</v>
      </c>
    </row>
    <row r="1622" spans="8:15" x14ac:dyDescent="0.25">
      <c r="H1622" s="49">
        <v>1579</v>
      </c>
      <c r="I1622" s="51">
        <f t="shared" si="168"/>
        <v>30</v>
      </c>
      <c r="J1622" s="51" t="str">
        <f t="shared" si="166"/>
        <v xml:space="preserve"> years</v>
      </c>
      <c r="K1622" s="51" t="str">
        <f t="shared" si="167"/>
        <v xml:space="preserve">, </v>
      </c>
      <c r="L1622" s="51">
        <f t="shared" si="169"/>
        <v>5</v>
      </c>
      <c r="M1622" s="51">
        <f t="shared" si="170"/>
        <v>5</v>
      </c>
      <c r="N1622" s="51" t="str">
        <f t="shared" si="171"/>
        <v xml:space="preserve"> months</v>
      </c>
      <c r="O1622" s="52" t="str">
        <f t="shared" si="172"/>
        <v>30 years, 5 months</v>
      </c>
    </row>
    <row r="1623" spans="8:15" x14ac:dyDescent="0.25">
      <c r="H1623" s="49">
        <v>1580</v>
      </c>
      <c r="I1623" s="51">
        <f t="shared" si="168"/>
        <v>30</v>
      </c>
      <c r="J1623" s="51" t="str">
        <f t="shared" si="166"/>
        <v xml:space="preserve"> years</v>
      </c>
      <c r="K1623" s="51" t="str">
        <f t="shared" si="167"/>
        <v xml:space="preserve">, </v>
      </c>
      <c r="L1623" s="51">
        <f t="shared" si="169"/>
        <v>5</v>
      </c>
      <c r="M1623" s="51">
        <f t="shared" si="170"/>
        <v>5</v>
      </c>
      <c r="N1623" s="51" t="str">
        <f t="shared" si="171"/>
        <v xml:space="preserve"> months</v>
      </c>
      <c r="O1623" s="52" t="str">
        <f t="shared" si="172"/>
        <v>30 years, 5 months</v>
      </c>
    </row>
    <row r="1624" spans="8:15" x14ac:dyDescent="0.25">
      <c r="H1624" s="49">
        <v>1581</v>
      </c>
      <c r="I1624" s="51">
        <f t="shared" si="168"/>
        <v>30</v>
      </c>
      <c r="J1624" s="51" t="str">
        <f t="shared" si="166"/>
        <v xml:space="preserve"> years</v>
      </c>
      <c r="K1624" s="51" t="str">
        <f t="shared" si="167"/>
        <v xml:space="preserve">, </v>
      </c>
      <c r="L1624" s="51">
        <f t="shared" si="169"/>
        <v>5</v>
      </c>
      <c r="M1624" s="51">
        <f t="shared" si="170"/>
        <v>5</v>
      </c>
      <c r="N1624" s="51" t="str">
        <f t="shared" si="171"/>
        <v xml:space="preserve"> months</v>
      </c>
      <c r="O1624" s="52" t="str">
        <f t="shared" si="172"/>
        <v>30 years, 5 months</v>
      </c>
    </row>
    <row r="1625" spans="8:15" x14ac:dyDescent="0.25">
      <c r="H1625" s="49">
        <v>1582</v>
      </c>
      <c r="I1625" s="51">
        <f t="shared" si="168"/>
        <v>30</v>
      </c>
      <c r="J1625" s="51" t="str">
        <f t="shared" si="166"/>
        <v xml:space="preserve"> years</v>
      </c>
      <c r="K1625" s="51" t="str">
        <f t="shared" si="167"/>
        <v xml:space="preserve">, </v>
      </c>
      <c r="L1625" s="51">
        <f t="shared" si="169"/>
        <v>6</v>
      </c>
      <c r="M1625" s="51">
        <f t="shared" si="170"/>
        <v>6</v>
      </c>
      <c r="N1625" s="51" t="str">
        <f t="shared" si="171"/>
        <v xml:space="preserve"> months</v>
      </c>
      <c r="O1625" s="52" t="str">
        <f t="shared" si="172"/>
        <v>30 years, 6 months</v>
      </c>
    </row>
    <row r="1626" spans="8:15" x14ac:dyDescent="0.25">
      <c r="H1626" s="49">
        <v>1583</v>
      </c>
      <c r="I1626" s="51">
        <f t="shared" si="168"/>
        <v>30</v>
      </c>
      <c r="J1626" s="51" t="str">
        <f t="shared" si="166"/>
        <v xml:space="preserve"> years</v>
      </c>
      <c r="K1626" s="51" t="str">
        <f t="shared" si="167"/>
        <v xml:space="preserve">, </v>
      </c>
      <c r="L1626" s="51">
        <f t="shared" si="169"/>
        <v>6</v>
      </c>
      <c r="M1626" s="51">
        <f t="shared" si="170"/>
        <v>6</v>
      </c>
      <c r="N1626" s="51" t="str">
        <f t="shared" si="171"/>
        <v xml:space="preserve"> months</v>
      </c>
      <c r="O1626" s="52" t="str">
        <f t="shared" si="172"/>
        <v>30 years, 6 months</v>
      </c>
    </row>
    <row r="1627" spans="8:15" x14ac:dyDescent="0.25">
      <c r="H1627" s="49">
        <v>1584</v>
      </c>
      <c r="I1627" s="51">
        <f t="shared" si="168"/>
        <v>30</v>
      </c>
      <c r="J1627" s="51" t="str">
        <f t="shared" si="166"/>
        <v xml:space="preserve"> years</v>
      </c>
      <c r="K1627" s="51" t="str">
        <f t="shared" si="167"/>
        <v xml:space="preserve">, </v>
      </c>
      <c r="L1627" s="51">
        <f t="shared" si="169"/>
        <v>6</v>
      </c>
      <c r="M1627" s="51">
        <f t="shared" si="170"/>
        <v>6</v>
      </c>
      <c r="N1627" s="51" t="str">
        <f t="shared" si="171"/>
        <v xml:space="preserve"> months</v>
      </c>
      <c r="O1627" s="52" t="str">
        <f t="shared" si="172"/>
        <v>30 years, 6 months</v>
      </c>
    </row>
    <row r="1628" spans="8:15" x14ac:dyDescent="0.25">
      <c r="H1628" s="49">
        <v>1585</v>
      </c>
      <c r="I1628" s="51">
        <f t="shared" si="168"/>
        <v>30</v>
      </c>
      <c r="J1628" s="51" t="str">
        <f t="shared" ref="J1628:J1691" si="173">IF(I1628=1," year"," years")</f>
        <v xml:space="preserve"> years</v>
      </c>
      <c r="K1628" s="51" t="str">
        <f t="shared" ref="K1628:K1691" si="174">IF(OR(L1628=12,L1628=0),"",", ")</f>
        <v xml:space="preserve">, </v>
      </c>
      <c r="L1628" s="51">
        <f t="shared" si="169"/>
        <v>6</v>
      </c>
      <c r="M1628" s="51">
        <f t="shared" si="170"/>
        <v>6</v>
      </c>
      <c r="N1628" s="51" t="str">
        <f t="shared" si="171"/>
        <v xml:space="preserve"> months</v>
      </c>
      <c r="O1628" s="52" t="str">
        <f t="shared" si="172"/>
        <v>30 years, 6 months</v>
      </c>
    </row>
    <row r="1629" spans="8:15" x14ac:dyDescent="0.25">
      <c r="H1629" s="49">
        <v>1586</v>
      </c>
      <c r="I1629" s="51">
        <f t="shared" si="168"/>
        <v>30</v>
      </c>
      <c r="J1629" s="51" t="str">
        <f t="shared" si="173"/>
        <v xml:space="preserve"> years</v>
      </c>
      <c r="K1629" s="51" t="str">
        <f t="shared" si="174"/>
        <v xml:space="preserve">, </v>
      </c>
      <c r="L1629" s="51">
        <f t="shared" si="169"/>
        <v>6</v>
      </c>
      <c r="M1629" s="51">
        <f t="shared" si="170"/>
        <v>6</v>
      </c>
      <c r="N1629" s="51" t="str">
        <f t="shared" si="171"/>
        <v xml:space="preserve"> months</v>
      </c>
      <c r="O1629" s="52" t="str">
        <f t="shared" si="172"/>
        <v>30 years, 6 months</v>
      </c>
    </row>
    <row r="1630" spans="8:15" x14ac:dyDescent="0.25">
      <c r="H1630" s="49">
        <v>1587</v>
      </c>
      <c r="I1630" s="51">
        <f t="shared" si="168"/>
        <v>30</v>
      </c>
      <c r="J1630" s="51" t="str">
        <f t="shared" si="173"/>
        <v xml:space="preserve"> years</v>
      </c>
      <c r="K1630" s="51" t="str">
        <f t="shared" si="174"/>
        <v xml:space="preserve">, </v>
      </c>
      <c r="L1630" s="51">
        <f t="shared" si="169"/>
        <v>7</v>
      </c>
      <c r="M1630" s="51">
        <f t="shared" si="170"/>
        <v>7</v>
      </c>
      <c r="N1630" s="51" t="str">
        <f t="shared" si="171"/>
        <v xml:space="preserve"> months</v>
      </c>
      <c r="O1630" s="52" t="str">
        <f t="shared" si="172"/>
        <v>30 years, 7 months</v>
      </c>
    </row>
    <row r="1631" spans="8:15" x14ac:dyDescent="0.25">
      <c r="H1631" s="49">
        <v>1588</v>
      </c>
      <c r="I1631" s="51">
        <f t="shared" si="168"/>
        <v>30</v>
      </c>
      <c r="J1631" s="51" t="str">
        <f t="shared" si="173"/>
        <v xml:space="preserve"> years</v>
      </c>
      <c r="K1631" s="51" t="str">
        <f t="shared" si="174"/>
        <v xml:space="preserve">, </v>
      </c>
      <c r="L1631" s="51">
        <f t="shared" si="169"/>
        <v>7</v>
      </c>
      <c r="M1631" s="51">
        <f t="shared" si="170"/>
        <v>7</v>
      </c>
      <c r="N1631" s="51" t="str">
        <f t="shared" si="171"/>
        <v xml:space="preserve"> months</v>
      </c>
      <c r="O1631" s="52" t="str">
        <f t="shared" si="172"/>
        <v>30 years, 7 months</v>
      </c>
    </row>
    <row r="1632" spans="8:15" x14ac:dyDescent="0.25">
      <c r="H1632" s="49">
        <v>1589</v>
      </c>
      <c r="I1632" s="51">
        <f t="shared" ref="I1632:I1695" si="175">IF(INT(H1632/52)=0,"",INT(H1632/52))+IF(L1632=12,1,0)</f>
        <v>30</v>
      </c>
      <c r="J1632" s="51" t="str">
        <f t="shared" si="173"/>
        <v xml:space="preserve"> years</v>
      </c>
      <c r="K1632" s="51" t="str">
        <f t="shared" si="174"/>
        <v xml:space="preserve">, </v>
      </c>
      <c r="L1632" s="51">
        <f t="shared" si="169"/>
        <v>7</v>
      </c>
      <c r="M1632" s="51">
        <f t="shared" si="170"/>
        <v>7</v>
      </c>
      <c r="N1632" s="51" t="str">
        <f t="shared" si="171"/>
        <v xml:space="preserve"> months</v>
      </c>
      <c r="O1632" s="52" t="str">
        <f t="shared" si="172"/>
        <v>30 years, 7 months</v>
      </c>
    </row>
    <row r="1633" spans="8:15" x14ac:dyDescent="0.25">
      <c r="H1633" s="49">
        <v>1590</v>
      </c>
      <c r="I1633" s="51">
        <f t="shared" si="175"/>
        <v>30</v>
      </c>
      <c r="J1633" s="51" t="str">
        <f t="shared" si="173"/>
        <v xml:space="preserve"> years</v>
      </c>
      <c r="K1633" s="51" t="str">
        <f t="shared" si="174"/>
        <v xml:space="preserve">, </v>
      </c>
      <c r="L1633" s="51">
        <f t="shared" si="169"/>
        <v>7</v>
      </c>
      <c r="M1633" s="51">
        <f t="shared" si="170"/>
        <v>7</v>
      </c>
      <c r="N1633" s="51" t="str">
        <f t="shared" si="171"/>
        <v xml:space="preserve"> months</v>
      </c>
      <c r="O1633" s="52" t="str">
        <f t="shared" si="172"/>
        <v>30 years, 7 months</v>
      </c>
    </row>
    <row r="1634" spans="8:15" x14ac:dyDescent="0.25">
      <c r="H1634" s="49">
        <v>1591</v>
      </c>
      <c r="I1634" s="51">
        <f t="shared" si="175"/>
        <v>30</v>
      </c>
      <c r="J1634" s="51" t="str">
        <f t="shared" si="173"/>
        <v xml:space="preserve"> years</v>
      </c>
      <c r="K1634" s="51" t="str">
        <f t="shared" si="174"/>
        <v xml:space="preserve">, </v>
      </c>
      <c r="L1634" s="51">
        <f t="shared" si="169"/>
        <v>8</v>
      </c>
      <c r="M1634" s="51">
        <f t="shared" si="170"/>
        <v>8</v>
      </c>
      <c r="N1634" s="51" t="str">
        <f t="shared" si="171"/>
        <v xml:space="preserve"> months</v>
      </c>
      <c r="O1634" s="52" t="str">
        <f t="shared" si="172"/>
        <v>30 years, 8 months</v>
      </c>
    </row>
    <row r="1635" spans="8:15" x14ac:dyDescent="0.25">
      <c r="H1635" s="49">
        <v>1592</v>
      </c>
      <c r="I1635" s="51">
        <f t="shared" si="175"/>
        <v>30</v>
      </c>
      <c r="J1635" s="51" t="str">
        <f t="shared" si="173"/>
        <v xml:space="preserve"> years</v>
      </c>
      <c r="K1635" s="51" t="str">
        <f t="shared" si="174"/>
        <v xml:space="preserve">, </v>
      </c>
      <c r="L1635" s="51">
        <f t="shared" si="169"/>
        <v>8</v>
      </c>
      <c r="M1635" s="51">
        <f t="shared" si="170"/>
        <v>8</v>
      </c>
      <c r="N1635" s="51" t="str">
        <f t="shared" si="171"/>
        <v xml:space="preserve"> months</v>
      </c>
      <c r="O1635" s="52" t="str">
        <f t="shared" si="172"/>
        <v>30 years, 8 months</v>
      </c>
    </row>
    <row r="1636" spans="8:15" x14ac:dyDescent="0.25">
      <c r="H1636" s="49">
        <v>1593</v>
      </c>
      <c r="I1636" s="51">
        <f t="shared" si="175"/>
        <v>30</v>
      </c>
      <c r="J1636" s="51" t="str">
        <f t="shared" si="173"/>
        <v xml:space="preserve"> years</v>
      </c>
      <c r="K1636" s="51" t="str">
        <f t="shared" si="174"/>
        <v xml:space="preserve">, </v>
      </c>
      <c r="L1636" s="51">
        <f t="shared" si="169"/>
        <v>8</v>
      </c>
      <c r="M1636" s="51">
        <f t="shared" si="170"/>
        <v>8</v>
      </c>
      <c r="N1636" s="51" t="str">
        <f t="shared" si="171"/>
        <v xml:space="preserve"> months</v>
      </c>
      <c r="O1636" s="52" t="str">
        <f t="shared" si="172"/>
        <v>30 years, 8 months</v>
      </c>
    </row>
    <row r="1637" spans="8:15" x14ac:dyDescent="0.25">
      <c r="H1637" s="49">
        <v>1594</v>
      </c>
      <c r="I1637" s="51">
        <f t="shared" si="175"/>
        <v>30</v>
      </c>
      <c r="J1637" s="51" t="str">
        <f t="shared" si="173"/>
        <v xml:space="preserve"> years</v>
      </c>
      <c r="K1637" s="51" t="str">
        <f t="shared" si="174"/>
        <v xml:space="preserve">, </v>
      </c>
      <c r="L1637" s="51">
        <f t="shared" si="169"/>
        <v>8</v>
      </c>
      <c r="M1637" s="51">
        <f t="shared" si="170"/>
        <v>8</v>
      </c>
      <c r="N1637" s="51" t="str">
        <f t="shared" si="171"/>
        <v xml:space="preserve"> months</v>
      </c>
      <c r="O1637" s="52" t="str">
        <f t="shared" si="172"/>
        <v>30 years, 8 months</v>
      </c>
    </row>
    <row r="1638" spans="8:15" x14ac:dyDescent="0.25">
      <c r="H1638" s="49">
        <v>1595</v>
      </c>
      <c r="I1638" s="51">
        <f t="shared" si="175"/>
        <v>30</v>
      </c>
      <c r="J1638" s="51" t="str">
        <f t="shared" si="173"/>
        <v xml:space="preserve"> years</v>
      </c>
      <c r="K1638" s="51" t="str">
        <f t="shared" si="174"/>
        <v xml:space="preserve">, </v>
      </c>
      <c r="L1638" s="51">
        <f t="shared" si="169"/>
        <v>9</v>
      </c>
      <c r="M1638" s="51">
        <f t="shared" si="170"/>
        <v>9</v>
      </c>
      <c r="N1638" s="51" t="str">
        <f t="shared" si="171"/>
        <v xml:space="preserve"> months</v>
      </c>
      <c r="O1638" s="52" t="str">
        <f t="shared" si="172"/>
        <v>30 years, 9 months</v>
      </c>
    </row>
    <row r="1639" spans="8:15" x14ac:dyDescent="0.25">
      <c r="H1639" s="49">
        <v>1596</v>
      </c>
      <c r="I1639" s="51">
        <f t="shared" si="175"/>
        <v>30</v>
      </c>
      <c r="J1639" s="51" t="str">
        <f t="shared" si="173"/>
        <v xml:space="preserve"> years</v>
      </c>
      <c r="K1639" s="51" t="str">
        <f t="shared" si="174"/>
        <v xml:space="preserve">, </v>
      </c>
      <c r="L1639" s="51">
        <f t="shared" si="169"/>
        <v>9</v>
      </c>
      <c r="M1639" s="51">
        <f t="shared" si="170"/>
        <v>9</v>
      </c>
      <c r="N1639" s="51" t="str">
        <f t="shared" si="171"/>
        <v xml:space="preserve"> months</v>
      </c>
      <c r="O1639" s="52" t="str">
        <f t="shared" si="172"/>
        <v>30 years, 9 months</v>
      </c>
    </row>
    <row r="1640" spans="8:15" x14ac:dyDescent="0.25">
      <c r="H1640" s="49">
        <v>1597</v>
      </c>
      <c r="I1640" s="51">
        <f t="shared" si="175"/>
        <v>30</v>
      </c>
      <c r="J1640" s="51" t="str">
        <f t="shared" si="173"/>
        <v xml:space="preserve"> years</v>
      </c>
      <c r="K1640" s="51" t="str">
        <f t="shared" si="174"/>
        <v xml:space="preserve">, </v>
      </c>
      <c r="L1640" s="51">
        <f t="shared" si="169"/>
        <v>9</v>
      </c>
      <c r="M1640" s="51">
        <f t="shared" si="170"/>
        <v>9</v>
      </c>
      <c r="N1640" s="51" t="str">
        <f t="shared" si="171"/>
        <v xml:space="preserve"> months</v>
      </c>
      <c r="O1640" s="52" t="str">
        <f t="shared" si="172"/>
        <v>30 years, 9 months</v>
      </c>
    </row>
    <row r="1641" spans="8:15" x14ac:dyDescent="0.25">
      <c r="H1641" s="49">
        <v>1598</v>
      </c>
      <c r="I1641" s="51">
        <f t="shared" si="175"/>
        <v>30</v>
      </c>
      <c r="J1641" s="51" t="str">
        <f t="shared" si="173"/>
        <v xml:space="preserve"> years</v>
      </c>
      <c r="K1641" s="51" t="str">
        <f t="shared" si="174"/>
        <v xml:space="preserve">, </v>
      </c>
      <c r="L1641" s="51">
        <f t="shared" si="169"/>
        <v>9</v>
      </c>
      <c r="M1641" s="51">
        <f t="shared" si="170"/>
        <v>9</v>
      </c>
      <c r="N1641" s="51" t="str">
        <f t="shared" si="171"/>
        <v xml:space="preserve"> months</v>
      </c>
      <c r="O1641" s="52" t="str">
        <f t="shared" si="172"/>
        <v>30 years, 9 months</v>
      </c>
    </row>
    <row r="1642" spans="8:15" x14ac:dyDescent="0.25">
      <c r="H1642" s="49">
        <v>1599</v>
      </c>
      <c r="I1642" s="51">
        <f t="shared" si="175"/>
        <v>30</v>
      </c>
      <c r="J1642" s="51" t="str">
        <f t="shared" si="173"/>
        <v xml:space="preserve"> years</v>
      </c>
      <c r="K1642" s="51" t="str">
        <f t="shared" si="174"/>
        <v xml:space="preserve">, </v>
      </c>
      <c r="L1642" s="51">
        <f t="shared" si="169"/>
        <v>9</v>
      </c>
      <c r="M1642" s="51">
        <f t="shared" si="170"/>
        <v>9</v>
      </c>
      <c r="N1642" s="51" t="str">
        <f t="shared" si="171"/>
        <v xml:space="preserve"> months</v>
      </c>
      <c r="O1642" s="52" t="str">
        <f t="shared" si="172"/>
        <v>30 years, 9 months</v>
      </c>
    </row>
    <row r="1643" spans="8:15" x14ac:dyDescent="0.25">
      <c r="H1643" s="49">
        <v>1600</v>
      </c>
      <c r="I1643" s="51">
        <f t="shared" si="175"/>
        <v>30</v>
      </c>
      <c r="J1643" s="51" t="str">
        <f t="shared" si="173"/>
        <v xml:space="preserve"> years</v>
      </c>
      <c r="K1643" s="51" t="str">
        <f t="shared" si="174"/>
        <v xml:space="preserve">, </v>
      </c>
      <c r="L1643" s="51">
        <f t="shared" si="169"/>
        <v>10</v>
      </c>
      <c r="M1643" s="51">
        <f t="shared" si="170"/>
        <v>10</v>
      </c>
      <c r="N1643" s="51" t="str">
        <f t="shared" si="171"/>
        <v xml:space="preserve"> months</v>
      </c>
      <c r="O1643" s="52" t="str">
        <f t="shared" si="172"/>
        <v>30 years, 10 months</v>
      </c>
    </row>
    <row r="1644" spans="8:15" x14ac:dyDescent="0.25">
      <c r="H1644" s="49">
        <v>1601</v>
      </c>
      <c r="I1644" s="51">
        <f t="shared" si="175"/>
        <v>30</v>
      </c>
      <c r="J1644" s="51" t="str">
        <f t="shared" si="173"/>
        <v xml:space="preserve"> years</v>
      </c>
      <c r="K1644" s="51" t="str">
        <f t="shared" si="174"/>
        <v xml:space="preserve">, </v>
      </c>
      <c r="L1644" s="51">
        <f t="shared" si="169"/>
        <v>10</v>
      </c>
      <c r="M1644" s="51">
        <f t="shared" si="170"/>
        <v>10</v>
      </c>
      <c r="N1644" s="51" t="str">
        <f t="shared" si="171"/>
        <v xml:space="preserve"> months</v>
      </c>
      <c r="O1644" s="52" t="str">
        <f t="shared" si="172"/>
        <v>30 years, 10 months</v>
      </c>
    </row>
    <row r="1645" spans="8:15" x14ac:dyDescent="0.25">
      <c r="H1645" s="49">
        <v>1602</v>
      </c>
      <c r="I1645" s="51">
        <f t="shared" si="175"/>
        <v>30</v>
      </c>
      <c r="J1645" s="51" t="str">
        <f t="shared" si="173"/>
        <v xml:space="preserve"> years</v>
      </c>
      <c r="K1645" s="51" t="str">
        <f t="shared" si="174"/>
        <v xml:space="preserve">, </v>
      </c>
      <c r="L1645" s="51">
        <f t="shared" ref="L1645:L1708" si="176">IF((H1645/52*12-INT(H1645/52*12))=0,(H1645/52-INT(H1645/52))*12,INT((H1645/52-INT(H1645/52))*12)+1)</f>
        <v>10</v>
      </c>
      <c r="M1645" s="51">
        <f t="shared" ref="M1645:M1708" si="177">IF(OR(L1645=0,L1645=12),"",L1645)</f>
        <v>10</v>
      </c>
      <c r="N1645" s="51" t="str">
        <f t="shared" ref="N1645:N1708" si="178">IF(L1645=1," month",IF(OR(L1645=0,L1645=12),""," months"))</f>
        <v xml:space="preserve"> months</v>
      </c>
      <c r="O1645" s="52" t="str">
        <f t="shared" ref="O1645:O1708" si="179">CONCATENATE(I1645&amp;J1645&amp;K1645&amp;M1645&amp;N1645)</f>
        <v>30 years, 10 months</v>
      </c>
    </row>
    <row r="1646" spans="8:15" x14ac:dyDescent="0.25">
      <c r="H1646" s="49">
        <v>1603</v>
      </c>
      <c r="I1646" s="51">
        <f t="shared" si="175"/>
        <v>30</v>
      </c>
      <c r="J1646" s="51" t="str">
        <f t="shared" si="173"/>
        <v xml:space="preserve"> years</v>
      </c>
      <c r="K1646" s="51" t="str">
        <f t="shared" si="174"/>
        <v xml:space="preserve">, </v>
      </c>
      <c r="L1646" s="51">
        <f t="shared" si="176"/>
        <v>10</v>
      </c>
      <c r="M1646" s="51">
        <f t="shared" si="177"/>
        <v>10</v>
      </c>
      <c r="N1646" s="51" t="str">
        <f t="shared" si="178"/>
        <v xml:space="preserve"> months</v>
      </c>
      <c r="O1646" s="52" t="str">
        <f t="shared" si="179"/>
        <v>30 years, 10 months</v>
      </c>
    </row>
    <row r="1647" spans="8:15" x14ac:dyDescent="0.25">
      <c r="H1647" s="49">
        <v>1604</v>
      </c>
      <c r="I1647" s="51">
        <f t="shared" si="175"/>
        <v>30</v>
      </c>
      <c r="J1647" s="51" t="str">
        <f t="shared" si="173"/>
        <v xml:space="preserve"> years</v>
      </c>
      <c r="K1647" s="51" t="str">
        <f t="shared" si="174"/>
        <v xml:space="preserve">, </v>
      </c>
      <c r="L1647" s="51">
        <f t="shared" si="176"/>
        <v>11</v>
      </c>
      <c r="M1647" s="51">
        <f t="shared" si="177"/>
        <v>11</v>
      </c>
      <c r="N1647" s="51" t="str">
        <f t="shared" si="178"/>
        <v xml:space="preserve"> months</v>
      </c>
      <c r="O1647" s="52" t="str">
        <f t="shared" si="179"/>
        <v>30 years, 11 months</v>
      </c>
    </row>
    <row r="1648" spans="8:15" x14ac:dyDescent="0.25">
      <c r="H1648" s="49">
        <v>1605</v>
      </c>
      <c r="I1648" s="51">
        <f t="shared" si="175"/>
        <v>30</v>
      </c>
      <c r="J1648" s="51" t="str">
        <f t="shared" si="173"/>
        <v xml:space="preserve"> years</v>
      </c>
      <c r="K1648" s="51" t="str">
        <f t="shared" si="174"/>
        <v xml:space="preserve">, </v>
      </c>
      <c r="L1648" s="51">
        <f t="shared" si="176"/>
        <v>11</v>
      </c>
      <c r="M1648" s="51">
        <f t="shared" si="177"/>
        <v>11</v>
      </c>
      <c r="N1648" s="51" t="str">
        <f t="shared" si="178"/>
        <v xml:space="preserve"> months</v>
      </c>
      <c r="O1648" s="52" t="str">
        <f t="shared" si="179"/>
        <v>30 years, 11 months</v>
      </c>
    </row>
    <row r="1649" spans="8:15" x14ac:dyDescent="0.25">
      <c r="H1649" s="49">
        <v>1606</v>
      </c>
      <c r="I1649" s="51">
        <f t="shared" si="175"/>
        <v>30</v>
      </c>
      <c r="J1649" s="51" t="str">
        <f t="shared" si="173"/>
        <v xml:space="preserve"> years</v>
      </c>
      <c r="K1649" s="51" t="str">
        <f t="shared" si="174"/>
        <v xml:space="preserve">, </v>
      </c>
      <c r="L1649" s="51">
        <f t="shared" si="176"/>
        <v>11</v>
      </c>
      <c r="M1649" s="51">
        <f t="shared" si="177"/>
        <v>11</v>
      </c>
      <c r="N1649" s="51" t="str">
        <f t="shared" si="178"/>
        <v xml:space="preserve"> months</v>
      </c>
      <c r="O1649" s="52" t="str">
        <f t="shared" si="179"/>
        <v>30 years, 11 months</v>
      </c>
    </row>
    <row r="1650" spans="8:15" x14ac:dyDescent="0.25">
      <c r="H1650" s="49">
        <v>1607</v>
      </c>
      <c r="I1650" s="51">
        <f t="shared" si="175"/>
        <v>30</v>
      </c>
      <c r="J1650" s="51" t="str">
        <f t="shared" si="173"/>
        <v xml:space="preserve"> years</v>
      </c>
      <c r="K1650" s="51" t="str">
        <f t="shared" si="174"/>
        <v xml:space="preserve">, </v>
      </c>
      <c r="L1650" s="51">
        <f t="shared" si="176"/>
        <v>11</v>
      </c>
      <c r="M1650" s="51">
        <f t="shared" si="177"/>
        <v>11</v>
      </c>
      <c r="N1650" s="51" t="str">
        <f t="shared" si="178"/>
        <v xml:space="preserve"> months</v>
      </c>
      <c r="O1650" s="52" t="str">
        <f t="shared" si="179"/>
        <v>30 years, 11 months</v>
      </c>
    </row>
    <row r="1651" spans="8:15" x14ac:dyDescent="0.25">
      <c r="H1651" s="49">
        <v>1608</v>
      </c>
      <c r="I1651" s="51">
        <f t="shared" si="175"/>
        <v>31</v>
      </c>
      <c r="J1651" s="51" t="str">
        <f t="shared" si="173"/>
        <v xml:space="preserve"> years</v>
      </c>
      <c r="K1651" s="51" t="str">
        <f t="shared" si="174"/>
        <v/>
      </c>
      <c r="L1651" s="51">
        <f t="shared" si="176"/>
        <v>12</v>
      </c>
      <c r="M1651" s="51" t="str">
        <f t="shared" si="177"/>
        <v/>
      </c>
      <c r="N1651" s="51" t="str">
        <f t="shared" si="178"/>
        <v/>
      </c>
      <c r="O1651" s="52" t="str">
        <f t="shared" si="179"/>
        <v>31 years</v>
      </c>
    </row>
    <row r="1652" spans="8:15" x14ac:dyDescent="0.25">
      <c r="H1652" s="49">
        <v>1609</v>
      </c>
      <c r="I1652" s="51">
        <f t="shared" si="175"/>
        <v>31</v>
      </c>
      <c r="J1652" s="51" t="str">
        <f t="shared" si="173"/>
        <v xml:space="preserve"> years</v>
      </c>
      <c r="K1652" s="51" t="str">
        <f t="shared" si="174"/>
        <v/>
      </c>
      <c r="L1652" s="51">
        <f t="shared" si="176"/>
        <v>12</v>
      </c>
      <c r="M1652" s="51" t="str">
        <f t="shared" si="177"/>
        <v/>
      </c>
      <c r="N1652" s="51" t="str">
        <f t="shared" si="178"/>
        <v/>
      </c>
      <c r="O1652" s="52" t="str">
        <f t="shared" si="179"/>
        <v>31 years</v>
      </c>
    </row>
    <row r="1653" spans="8:15" x14ac:dyDescent="0.25">
      <c r="H1653" s="49">
        <v>1610</v>
      </c>
      <c r="I1653" s="51">
        <f t="shared" si="175"/>
        <v>31</v>
      </c>
      <c r="J1653" s="51" t="str">
        <f t="shared" si="173"/>
        <v xml:space="preserve"> years</v>
      </c>
      <c r="K1653" s="51" t="str">
        <f t="shared" si="174"/>
        <v/>
      </c>
      <c r="L1653" s="51">
        <f t="shared" si="176"/>
        <v>12</v>
      </c>
      <c r="M1653" s="51" t="str">
        <f t="shared" si="177"/>
        <v/>
      </c>
      <c r="N1653" s="51" t="str">
        <f t="shared" si="178"/>
        <v/>
      </c>
      <c r="O1653" s="52" t="str">
        <f t="shared" si="179"/>
        <v>31 years</v>
      </c>
    </row>
    <row r="1654" spans="8:15" x14ac:dyDescent="0.25">
      <c r="H1654" s="49">
        <v>1611</v>
      </c>
      <c r="I1654" s="51">
        <f t="shared" si="175"/>
        <v>31</v>
      </c>
      <c r="J1654" s="51" t="str">
        <f t="shared" si="173"/>
        <v xml:space="preserve"> years</v>
      </c>
      <c r="K1654" s="51" t="str">
        <f t="shared" si="174"/>
        <v/>
      </c>
      <c r="L1654" s="51">
        <f t="shared" si="176"/>
        <v>12</v>
      </c>
      <c r="M1654" s="51" t="str">
        <f t="shared" si="177"/>
        <v/>
      </c>
      <c r="N1654" s="51" t="str">
        <f t="shared" si="178"/>
        <v/>
      </c>
      <c r="O1654" s="52" t="str">
        <f t="shared" si="179"/>
        <v>31 years</v>
      </c>
    </row>
    <row r="1655" spans="8:15" x14ac:dyDescent="0.25">
      <c r="H1655" s="49">
        <v>1612</v>
      </c>
      <c r="I1655" s="51">
        <f t="shared" si="175"/>
        <v>31</v>
      </c>
      <c r="J1655" s="51" t="str">
        <f t="shared" si="173"/>
        <v xml:space="preserve"> years</v>
      </c>
      <c r="K1655" s="51" t="str">
        <f t="shared" si="174"/>
        <v/>
      </c>
      <c r="L1655" s="51">
        <f t="shared" si="176"/>
        <v>0</v>
      </c>
      <c r="M1655" s="51" t="str">
        <f t="shared" si="177"/>
        <v/>
      </c>
      <c r="N1655" s="51" t="str">
        <f t="shared" si="178"/>
        <v/>
      </c>
      <c r="O1655" s="52" t="str">
        <f t="shared" si="179"/>
        <v>31 years</v>
      </c>
    </row>
    <row r="1656" spans="8:15" x14ac:dyDescent="0.25">
      <c r="H1656" s="49">
        <v>1613</v>
      </c>
      <c r="I1656" s="51">
        <f t="shared" si="175"/>
        <v>31</v>
      </c>
      <c r="J1656" s="51" t="str">
        <f t="shared" si="173"/>
        <v xml:space="preserve"> years</v>
      </c>
      <c r="K1656" s="51" t="str">
        <f t="shared" si="174"/>
        <v xml:space="preserve">, </v>
      </c>
      <c r="L1656" s="51">
        <f t="shared" si="176"/>
        <v>1</v>
      </c>
      <c r="M1656" s="51">
        <f t="shared" si="177"/>
        <v>1</v>
      </c>
      <c r="N1656" s="51" t="str">
        <f t="shared" si="178"/>
        <v xml:space="preserve"> month</v>
      </c>
      <c r="O1656" s="52" t="str">
        <f t="shared" si="179"/>
        <v>31 years, 1 month</v>
      </c>
    </row>
    <row r="1657" spans="8:15" x14ac:dyDescent="0.25">
      <c r="H1657" s="49">
        <v>1614</v>
      </c>
      <c r="I1657" s="51">
        <f t="shared" si="175"/>
        <v>31</v>
      </c>
      <c r="J1657" s="51" t="str">
        <f t="shared" si="173"/>
        <v xml:space="preserve"> years</v>
      </c>
      <c r="K1657" s="51" t="str">
        <f t="shared" si="174"/>
        <v xml:space="preserve">, </v>
      </c>
      <c r="L1657" s="51">
        <f t="shared" si="176"/>
        <v>1</v>
      </c>
      <c r="M1657" s="51">
        <f t="shared" si="177"/>
        <v>1</v>
      </c>
      <c r="N1657" s="51" t="str">
        <f t="shared" si="178"/>
        <v xml:space="preserve"> month</v>
      </c>
      <c r="O1657" s="52" t="str">
        <f t="shared" si="179"/>
        <v>31 years, 1 month</v>
      </c>
    </row>
    <row r="1658" spans="8:15" x14ac:dyDescent="0.25">
      <c r="H1658" s="49">
        <v>1615</v>
      </c>
      <c r="I1658" s="51">
        <f t="shared" si="175"/>
        <v>31</v>
      </c>
      <c r="J1658" s="51" t="str">
        <f t="shared" si="173"/>
        <v xml:space="preserve"> years</v>
      </c>
      <c r="K1658" s="51" t="str">
        <f t="shared" si="174"/>
        <v xml:space="preserve">, </v>
      </c>
      <c r="L1658" s="51">
        <f t="shared" si="176"/>
        <v>1</v>
      </c>
      <c r="M1658" s="51">
        <f t="shared" si="177"/>
        <v>1</v>
      </c>
      <c r="N1658" s="51" t="str">
        <f t="shared" si="178"/>
        <v xml:space="preserve"> month</v>
      </c>
      <c r="O1658" s="52" t="str">
        <f t="shared" si="179"/>
        <v>31 years, 1 month</v>
      </c>
    </row>
    <row r="1659" spans="8:15" x14ac:dyDescent="0.25">
      <c r="H1659" s="49">
        <v>1616</v>
      </c>
      <c r="I1659" s="51">
        <f t="shared" si="175"/>
        <v>31</v>
      </c>
      <c r="J1659" s="51" t="str">
        <f t="shared" si="173"/>
        <v xml:space="preserve"> years</v>
      </c>
      <c r="K1659" s="51" t="str">
        <f t="shared" si="174"/>
        <v xml:space="preserve">, </v>
      </c>
      <c r="L1659" s="51">
        <f t="shared" si="176"/>
        <v>1</v>
      </c>
      <c r="M1659" s="51">
        <f t="shared" si="177"/>
        <v>1</v>
      </c>
      <c r="N1659" s="51" t="str">
        <f t="shared" si="178"/>
        <v xml:space="preserve"> month</v>
      </c>
      <c r="O1659" s="52" t="str">
        <f t="shared" si="179"/>
        <v>31 years, 1 month</v>
      </c>
    </row>
    <row r="1660" spans="8:15" x14ac:dyDescent="0.25">
      <c r="H1660" s="49">
        <v>1617</v>
      </c>
      <c r="I1660" s="51">
        <f t="shared" si="175"/>
        <v>31</v>
      </c>
      <c r="J1660" s="51" t="str">
        <f t="shared" si="173"/>
        <v xml:space="preserve"> years</v>
      </c>
      <c r="K1660" s="51" t="str">
        <f t="shared" si="174"/>
        <v xml:space="preserve">, </v>
      </c>
      <c r="L1660" s="51">
        <f t="shared" si="176"/>
        <v>2</v>
      </c>
      <c r="M1660" s="51">
        <f t="shared" si="177"/>
        <v>2</v>
      </c>
      <c r="N1660" s="51" t="str">
        <f t="shared" si="178"/>
        <v xml:space="preserve"> months</v>
      </c>
      <c r="O1660" s="52" t="str">
        <f t="shared" si="179"/>
        <v>31 years, 2 months</v>
      </c>
    </row>
    <row r="1661" spans="8:15" x14ac:dyDescent="0.25">
      <c r="H1661" s="49">
        <v>1618</v>
      </c>
      <c r="I1661" s="51">
        <f t="shared" si="175"/>
        <v>31</v>
      </c>
      <c r="J1661" s="51" t="str">
        <f t="shared" si="173"/>
        <v xml:space="preserve"> years</v>
      </c>
      <c r="K1661" s="51" t="str">
        <f t="shared" si="174"/>
        <v xml:space="preserve">, </v>
      </c>
      <c r="L1661" s="51">
        <f t="shared" si="176"/>
        <v>2</v>
      </c>
      <c r="M1661" s="51">
        <f t="shared" si="177"/>
        <v>2</v>
      </c>
      <c r="N1661" s="51" t="str">
        <f t="shared" si="178"/>
        <v xml:space="preserve"> months</v>
      </c>
      <c r="O1661" s="52" t="str">
        <f t="shared" si="179"/>
        <v>31 years, 2 months</v>
      </c>
    </row>
    <row r="1662" spans="8:15" x14ac:dyDescent="0.25">
      <c r="H1662" s="49">
        <v>1619</v>
      </c>
      <c r="I1662" s="51">
        <f t="shared" si="175"/>
        <v>31</v>
      </c>
      <c r="J1662" s="51" t="str">
        <f t="shared" si="173"/>
        <v xml:space="preserve"> years</v>
      </c>
      <c r="K1662" s="51" t="str">
        <f t="shared" si="174"/>
        <v xml:space="preserve">, </v>
      </c>
      <c r="L1662" s="51">
        <f t="shared" si="176"/>
        <v>2</v>
      </c>
      <c r="M1662" s="51">
        <f t="shared" si="177"/>
        <v>2</v>
      </c>
      <c r="N1662" s="51" t="str">
        <f t="shared" si="178"/>
        <v xml:space="preserve"> months</v>
      </c>
      <c r="O1662" s="52" t="str">
        <f t="shared" si="179"/>
        <v>31 years, 2 months</v>
      </c>
    </row>
    <row r="1663" spans="8:15" x14ac:dyDescent="0.25">
      <c r="H1663" s="49">
        <v>1620</v>
      </c>
      <c r="I1663" s="51">
        <f t="shared" si="175"/>
        <v>31</v>
      </c>
      <c r="J1663" s="51" t="str">
        <f t="shared" si="173"/>
        <v xml:space="preserve"> years</v>
      </c>
      <c r="K1663" s="51" t="str">
        <f t="shared" si="174"/>
        <v xml:space="preserve">, </v>
      </c>
      <c r="L1663" s="51">
        <f t="shared" si="176"/>
        <v>2</v>
      </c>
      <c r="M1663" s="51">
        <f t="shared" si="177"/>
        <v>2</v>
      </c>
      <c r="N1663" s="51" t="str">
        <f t="shared" si="178"/>
        <v xml:space="preserve"> months</v>
      </c>
      <c r="O1663" s="52" t="str">
        <f t="shared" si="179"/>
        <v>31 years, 2 months</v>
      </c>
    </row>
    <row r="1664" spans="8:15" x14ac:dyDescent="0.25">
      <c r="H1664" s="49">
        <v>1621</v>
      </c>
      <c r="I1664" s="51">
        <f t="shared" si="175"/>
        <v>31</v>
      </c>
      <c r="J1664" s="51" t="str">
        <f t="shared" si="173"/>
        <v xml:space="preserve"> years</v>
      </c>
      <c r="K1664" s="51" t="str">
        <f t="shared" si="174"/>
        <v xml:space="preserve">, </v>
      </c>
      <c r="L1664" s="51">
        <f t="shared" si="176"/>
        <v>3</v>
      </c>
      <c r="M1664" s="51">
        <f t="shared" si="177"/>
        <v>3</v>
      </c>
      <c r="N1664" s="51" t="str">
        <f t="shared" si="178"/>
        <v xml:space="preserve"> months</v>
      </c>
      <c r="O1664" s="52" t="str">
        <f t="shared" si="179"/>
        <v>31 years, 3 months</v>
      </c>
    </row>
    <row r="1665" spans="8:15" x14ac:dyDescent="0.25">
      <c r="H1665" s="49">
        <v>1622</v>
      </c>
      <c r="I1665" s="51">
        <f t="shared" si="175"/>
        <v>31</v>
      </c>
      <c r="J1665" s="51" t="str">
        <f t="shared" si="173"/>
        <v xml:space="preserve"> years</v>
      </c>
      <c r="K1665" s="51" t="str">
        <f t="shared" si="174"/>
        <v xml:space="preserve">, </v>
      </c>
      <c r="L1665" s="51">
        <f t="shared" si="176"/>
        <v>3</v>
      </c>
      <c r="M1665" s="51">
        <f t="shared" si="177"/>
        <v>3</v>
      </c>
      <c r="N1665" s="51" t="str">
        <f t="shared" si="178"/>
        <v xml:space="preserve"> months</v>
      </c>
      <c r="O1665" s="52" t="str">
        <f t="shared" si="179"/>
        <v>31 years, 3 months</v>
      </c>
    </row>
    <row r="1666" spans="8:15" x14ac:dyDescent="0.25">
      <c r="H1666" s="49">
        <v>1623</v>
      </c>
      <c r="I1666" s="51">
        <f t="shared" si="175"/>
        <v>31</v>
      </c>
      <c r="J1666" s="51" t="str">
        <f t="shared" si="173"/>
        <v xml:space="preserve"> years</v>
      </c>
      <c r="K1666" s="51" t="str">
        <f t="shared" si="174"/>
        <v xml:space="preserve">, </v>
      </c>
      <c r="L1666" s="51">
        <f t="shared" si="176"/>
        <v>3</v>
      </c>
      <c r="M1666" s="51">
        <f t="shared" si="177"/>
        <v>3</v>
      </c>
      <c r="N1666" s="51" t="str">
        <f t="shared" si="178"/>
        <v xml:space="preserve"> months</v>
      </c>
      <c r="O1666" s="52" t="str">
        <f t="shared" si="179"/>
        <v>31 years, 3 months</v>
      </c>
    </row>
    <row r="1667" spans="8:15" x14ac:dyDescent="0.25">
      <c r="H1667" s="49">
        <v>1624</v>
      </c>
      <c r="I1667" s="51">
        <f t="shared" si="175"/>
        <v>31</v>
      </c>
      <c r="J1667" s="51" t="str">
        <f t="shared" si="173"/>
        <v xml:space="preserve"> years</v>
      </c>
      <c r="K1667" s="51" t="str">
        <f t="shared" si="174"/>
        <v xml:space="preserve">, </v>
      </c>
      <c r="L1667" s="51">
        <f t="shared" si="176"/>
        <v>3</v>
      </c>
      <c r="M1667" s="51">
        <f t="shared" si="177"/>
        <v>3</v>
      </c>
      <c r="N1667" s="51" t="str">
        <f t="shared" si="178"/>
        <v xml:space="preserve"> months</v>
      </c>
      <c r="O1667" s="52" t="str">
        <f t="shared" si="179"/>
        <v>31 years, 3 months</v>
      </c>
    </row>
    <row r="1668" spans="8:15" x14ac:dyDescent="0.25">
      <c r="H1668" s="49">
        <v>1625</v>
      </c>
      <c r="I1668" s="51">
        <f t="shared" si="175"/>
        <v>31</v>
      </c>
      <c r="J1668" s="51" t="str">
        <f t="shared" si="173"/>
        <v xml:space="preserve"> years</v>
      </c>
      <c r="K1668" s="51" t="str">
        <f t="shared" si="174"/>
        <v xml:space="preserve">, </v>
      </c>
      <c r="L1668" s="51">
        <f t="shared" si="176"/>
        <v>3</v>
      </c>
      <c r="M1668" s="51">
        <f t="shared" si="177"/>
        <v>3</v>
      </c>
      <c r="N1668" s="51" t="str">
        <f t="shared" si="178"/>
        <v xml:space="preserve"> months</v>
      </c>
      <c r="O1668" s="52" t="str">
        <f t="shared" si="179"/>
        <v>31 years, 3 months</v>
      </c>
    </row>
    <row r="1669" spans="8:15" x14ac:dyDescent="0.25">
      <c r="H1669" s="49">
        <v>1626</v>
      </c>
      <c r="I1669" s="51">
        <f t="shared" si="175"/>
        <v>31</v>
      </c>
      <c r="J1669" s="51" t="str">
        <f t="shared" si="173"/>
        <v xml:space="preserve"> years</v>
      </c>
      <c r="K1669" s="51" t="str">
        <f t="shared" si="174"/>
        <v xml:space="preserve">, </v>
      </c>
      <c r="L1669" s="51">
        <f t="shared" si="176"/>
        <v>4</v>
      </c>
      <c r="M1669" s="51">
        <f t="shared" si="177"/>
        <v>4</v>
      </c>
      <c r="N1669" s="51" t="str">
        <f t="shared" si="178"/>
        <v xml:space="preserve"> months</v>
      </c>
      <c r="O1669" s="52" t="str">
        <f t="shared" si="179"/>
        <v>31 years, 4 months</v>
      </c>
    </row>
    <row r="1670" spans="8:15" x14ac:dyDescent="0.25">
      <c r="H1670" s="49">
        <v>1627</v>
      </c>
      <c r="I1670" s="51">
        <f t="shared" si="175"/>
        <v>31</v>
      </c>
      <c r="J1670" s="51" t="str">
        <f t="shared" si="173"/>
        <v xml:space="preserve"> years</v>
      </c>
      <c r="K1670" s="51" t="str">
        <f t="shared" si="174"/>
        <v xml:space="preserve">, </v>
      </c>
      <c r="L1670" s="51">
        <f t="shared" si="176"/>
        <v>4</v>
      </c>
      <c r="M1670" s="51">
        <f t="shared" si="177"/>
        <v>4</v>
      </c>
      <c r="N1670" s="51" t="str">
        <f t="shared" si="178"/>
        <v xml:space="preserve"> months</v>
      </c>
      <c r="O1670" s="52" t="str">
        <f t="shared" si="179"/>
        <v>31 years, 4 months</v>
      </c>
    </row>
    <row r="1671" spans="8:15" x14ac:dyDescent="0.25">
      <c r="H1671" s="49">
        <v>1628</v>
      </c>
      <c r="I1671" s="51">
        <f t="shared" si="175"/>
        <v>31</v>
      </c>
      <c r="J1671" s="51" t="str">
        <f t="shared" si="173"/>
        <v xml:space="preserve"> years</v>
      </c>
      <c r="K1671" s="51" t="str">
        <f t="shared" si="174"/>
        <v xml:space="preserve">, </v>
      </c>
      <c r="L1671" s="51">
        <f t="shared" si="176"/>
        <v>4</v>
      </c>
      <c r="M1671" s="51">
        <f t="shared" si="177"/>
        <v>4</v>
      </c>
      <c r="N1671" s="51" t="str">
        <f t="shared" si="178"/>
        <v xml:space="preserve"> months</v>
      </c>
      <c r="O1671" s="52" t="str">
        <f t="shared" si="179"/>
        <v>31 years, 4 months</v>
      </c>
    </row>
    <row r="1672" spans="8:15" x14ac:dyDescent="0.25">
      <c r="H1672" s="49">
        <v>1629</v>
      </c>
      <c r="I1672" s="51">
        <f t="shared" si="175"/>
        <v>31</v>
      </c>
      <c r="J1672" s="51" t="str">
        <f t="shared" si="173"/>
        <v xml:space="preserve"> years</v>
      </c>
      <c r="K1672" s="51" t="str">
        <f t="shared" si="174"/>
        <v xml:space="preserve">, </v>
      </c>
      <c r="L1672" s="51">
        <f t="shared" si="176"/>
        <v>4</v>
      </c>
      <c r="M1672" s="51">
        <f t="shared" si="177"/>
        <v>4</v>
      </c>
      <c r="N1672" s="51" t="str">
        <f t="shared" si="178"/>
        <v xml:space="preserve"> months</v>
      </c>
      <c r="O1672" s="52" t="str">
        <f t="shared" si="179"/>
        <v>31 years, 4 months</v>
      </c>
    </row>
    <row r="1673" spans="8:15" x14ac:dyDescent="0.25">
      <c r="H1673" s="49">
        <v>1630</v>
      </c>
      <c r="I1673" s="51">
        <f t="shared" si="175"/>
        <v>31</v>
      </c>
      <c r="J1673" s="51" t="str">
        <f t="shared" si="173"/>
        <v xml:space="preserve"> years</v>
      </c>
      <c r="K1673" s="51" t="str">
        <f t="shared" si="174"/>
        <v xml:space="preserve">, </v>
      </c>
      <c r="L1673" s="51">
        <f t="shared" si="176"/>
        <v>5</v>
      </c>
      <c r="M1673" s="51">
        <f t="shared" si="177"/>
        <v>5</v>
      </c>
      <c r="N1673" s="51" t="str">
        <f t="shared" si="178"/>
        <v xml:space="preserve"> months</v>
      </c>
      <c r="O1673" s="52" t="str">
        <f t="shared" si="179"/>
        <v>31 years, 5 months</v>
      </c>
    </row>
    <row r="1674" spans="8:15" x14ac:dyDescent="0.25">
      <c r="H1674" s="49">
        <v>1631</v>
      </c>
      <c r="I1674" s="51">
        <f t="shared" si="175"/>
        <v>31</v>
      </c>
      <c r="J1674" s="51" t="str">
        <f t="shared" si="173"/>
        <v xml:space="preserve"> years</v>
      </c>
      <c r="K1674" s="51" t="str">
        <f t="shared" si="174"/>
        <v xml:space="preserve">, </v>
      </c>
      <c r="L1674" s="51">
        <f t="shared" si="176"/>
        <v>5</v>
      </c>
      <c r="M1674" s="51">
        <f t="shared" si="177"/>
        <v>5</v>
      </c>
      <c r="N1674" s="51" t="str">
        <f t="shared" si="178"/>
        <v xml:space="preserve"> months</v>
      </c>
      <c r="O1674" s="52" t="str">
        <f t="shared" si="179"/>
        <v>31 years, 5 months</v>
      </c>
    </row>
    <row r="1675" spans="8:15" x14ac:dyDescent="0.25">
      <c r="H1675" s="49">
        <v>1632</v>
      </c>
      <c r="I1675" s="51">
        <f t="shared" si="175"/>
        <v>31</v>
      </c>
      <c r="J1675" s="51" t="str">
        <f t="shared" si="173"/>
        <v xml:space="preserve"> years</v>
      </c>
      <c r="K1675" s="51" t="str">
        <f t="shared" si="174"/>
        <v xml:space="preserve">, </v>
      </c>
      <c r="L1675" s="51">
        <f t="shared" si="176"/>
        <v>5</v>
      </c>
      <c r="M1675" s="51">
        <f t="shared" si="177"/>
        <v>5</v>
      </c>
      <c r="N1675" s="51" t="str">
        <f t="shared" si="178"/>
        <v xml:space="preserve"> months</v>
      </c>
      <c r="O1675" s="52" t="str">
        <f t="shared" si="179"/>
        <v>31 years, 5 months</v>
      </c>
    </row>
    <row r="1676" spans="8:15" x14ac:dyDescent="0.25">
      <c r="H1676" s="49">
        <v>1633</v>
      </c>
      <c r="I1676" s="51">
        <f t="shared" si="175"/>
        <v>31</v>
      </c>
      <c r="J1676" s="51" t="str">
        <f t="shared" si="173"/>
        <v xml:space="preserve"> years</v>
      </c>
      <c r="K1676" s="51" t="str">
        <f t="shared" si="174"/>
        <v xml:space="preserve">, </v>
      </c>
      <c r="L1676" s="51">
        <f t="shared" si="176"/>
        <v>5</v>
      </c>
      <c r="M1676" s="51">
        <f t="shared" si="177"/>
        <v>5</v>
      </c>
      <c r="N1676" s="51" t="str">
        <f t="shared" si="178"/>
        <v xml:space="preserve"> months</v>
      </c>
      <c r="O1676" s="52" t="str">
        <f t="shared" si="179"/>
        <v>31 years, 5 months</v>
      </c>
    </row>
    <row r="1677" spans="8:15" x14ac:dyDescent="0.25">
      <c r="H1677" s="49">
        <v>1634</v>
      </c>
      <c r="I1677" s="51">
        <f t="shared" si="175"/>
        <v>31</v>
      </c>
      <c r="J1677" s="51" t="str">
        <f t="shared" si="173"/>
        <v xml:space="preserve"> years</v>
      </c>
      <c r="K1677" s="51" t="str">
        <f t="shared" si="174"/>
        <v xml:space="preserve">, </v>
      </c>
      <c r="L1677" s="51">
        <f t="shared" si="176"/>
        <v>6</v>
      </c>
      <c r="M1677" s="51">
        <f t="shared" si="177"/>
        <v>6</v>
      </c>
      <c r="N1677" s="51" t="str">
        <f t="shared" si="178"/>
        <v xml:space="preserve"> months</v>
      </c>
      <c r="O1677" s="52" t="str">
        <f t="shared" si="179"/>
        <v>31 years, 6 months</v>
      </c>
    </row>
    <row r="1678" spans="8:15" x14ac:dyDescent="0.25">
      <c r="H1678" s="49">
        <v>1635</v>
      </c>
      <c r="I1678" s="51">
        <f t="shared" si="175"/>
        <v>31</v>
      </c>
      <c r="J1678" s="51" t="str">
        <f t="shared" si="173"/>
        <v xml:space="preserve"> years</v>
      </c>
      <c r="K1678" s="51" t="str">
        <f t="shared" si="174"/>
        <v xml:space="preserve">, </v>
      </c>
      <c r="L1678" s="51">
        <f t="shared" si="176"/>
        <v>6</v>
      </c>
      <c r="M1678" s="51">
        <f t="shared" si="177"/>
        <v>6</v>
      </c>
      <c r="N1678" s="51" t="str">
        <f t="shared" si="178"/>
        <v xml:space="preserve"> months</v>
      </c>
      <c r="O1678" s="52" t="str">
        <f t="shared" si="179"/>
        <v>31 years, 6 months</v>
      </c>
    </row>
    <row r="1679" spans="8:15" x14ac:dyDescent="0.25">
      <c r="H1679" s="49">
        <v>1636</v>
      </c>
      <c r="I1679" s="51">
        <f t="shared" si="175"/>
        <v>31</v>
      </c>
      <c r="J1679" s="51" t="str">
        <f t="shared" si="173"/>
        <v xml:space="preserve"> years</v>
      </c>
      <c r="K1679" s="51" t="str">
        <f t="shared" si="174"/>
        <v xml:space="preserve">, </v>
      </c>
      <c r="L1679" s="51">
        <f t="shared" si="176"/>
        <v>6</v>
      </c>
      <c r="M1679" s="51">
        <f t="shared" si="177"/>
        <v>6</v>
      </c>
      <c r="N1679" s="51" t="str">
        <f t="shared" si="178"/>
        <v xml:space="preserve"> months</v>
      </c>
      <c r="O1679" s="52" t="str">
        <f t="shared" si="179"/>
        <v>31 years, 6 months</v>
      </c>
    </row>
    <row r="1680" spans="8:15" x14ac:dyDescent="0.25">
      <c r="H1680" s="49">
        <v>1637</v>
      </c>
      <c r="I1680" s="51">
        <f t="shared" si="175"/>
        <v>31</v>
      </c>
      <c r="J1680" s="51" t="str">
        <f t="shared" si="173"/>
        <v xml:space="preserve"> years</v>
      </c>
      <c r="K1680" s="51" t="str">
        <f t="shared" si="174"/>
        <v xml:space="preserve">, </v>
      </c>
      <c r="L1680" s="51">
        <f t="shared" si="176"/>
        <v>6</v>
      </c>
      <c r="M1680" s="51">
        <f t="shared" si="177"/>
        <v>6</v>
      </c>
      <c r="N1680" s="51" t="str">
        <f t="shared" si="178"/>
        <v xml:space="preserve"> months</v>
      </c>
      <c r="O1680" s="52" t="str">
        <f t="shared" si="179"/>
        <v>31 years, 6 months</v>
      </c>
    </row>
    <row r="1681" spans="8:15" x14ac:dyDescent="0.25">
      <c r="H1681" s="49">
        <v>1638</v>
      </c>
      <c r="I1681" s="51">
        <f t="shared" si="175"/>
        <v>31</v>
      </c>
      <c r="J1681" s="51" t="str">
        <f t="shared" si="173"/>
        <v xml:space="preserve"> years</v>
      </c>
      <c r="K1681" s="51" t="str">
        <f t="shared" si="174"/>
        <v xml:space="preserve">, </v>
      </c>
      <c r="L1681" s="51">
        <f t="shared" si="176"/>
        <v>6</v>
      </c>
      <c r="M1681" s="51">
        <f t="shared" si="177"/>
        <v>6</v>
      </c>
      <c r="N1681" s="51" t="str">
        <f t="shared" si="178"/>
        <v xml:space="preserve"> months</v>
      </c>
      <c r="O1681" s="52" t="str">
        <f t="shared" si="179"/>
        <v>31 years, 6 months</v>
      </c>
    </row>
    <row r="1682" spans="8:15" x14ac:dyDescent="0.25">
      <c r="H1682" s="49">
        <v>1639</v>
      </c>
      <c r="I1682" s="51">
        <f t="shared" si="175"/>
        <v>31</v>
      </c>
      <c r="J1682" s="51" t="str">
        <f t="shared" si="173"/>
        <v xml:space="preserve"> years</v>
      </c>
      <c r="K1682" s="51" t="str">
        <f t="shared" si="174"/>
        <v xml:space="preserve">, </v>
      </c>
      <c r="L1682" s="51">
        <f t="shared" si="176"/>
        <v>7</v>
      </c>
      <c r="M1682" s="51">
        <f t="shared" si="177"/>
        <v>7</v>
      </c>
      <c r="N1682" s="51" t="str">
        <f t="shared" si="178"/>
        <v xml:space="preserve"> months</v>
      </c>
      <c r="O1682" s="52" t="str">
        <f t="shared" si="179"/>
        <v>31 years, 7 months</v>
      </c>
    </row>
    <row r="1683" spans="8:15" x14ac:dyDescent="0.25">
      <c r="H1683" s="49">
        <v>1640</v>
      </c>
      <c r="I1683" s="51">
        <f t="shared" si="175"/>
        <v>31</v>
      </c>
      <c r="J1683" s="51" t="str">
        <f t="shared" si="173"/>
        <v xml:space="preserve"> years</v>
      </c>
      <c r="K1683" s="51" t="str">
        <f t="shared" si="174"/>
        <v xml:space="preserve">, </v>
      </c>
      <c r="L1683" s="51">
        <f t="shared" si="176"/>
        <v>7</v>
      </c>
      <c r="M1683" s="51">
        <f t="shared" si="177"/>
        <v>7</v>
      </c>
      <c r="N1683" s="51" t="str">
        <f t="shared" si="178"/>
        <v xml:space="preserve"> months</v>
      </c>
      <c r="O1683" s="52" t="str">
        <f t="shared" si="179"/>
        <v>31 years, 7 months</v>
      </c>
    </row>
    <row r="1684" spans="8:15" x14ac:dyDescent="0.25">
      <c r="H1684" s="49">
        <v>1641</v>
      </c>
      <c r="I1684" s="51">
        <f t="shared" si="175"/>
        <v>31</v>
      </c>
      <c r="J1684" s="51" t="str">
        <f t="shared" si="173"/>
        <v xml:space="preserve"> years</v>
      </c>
      <c r="K1684" s="51" t="str">
        <f t="shared" si="174"/>
        <v xml:space="preserve">, </v>
      </c>
      <c r="L1684" s="51">
        <f t="shared" si="176"/>
        <v>7</v>
      </c>
      <c r="M1684" s="51">
        <f t="shared" si="177"/>
        <v>7</v>
      </c>
      <c r="N1684" s="51" t="str">
        <f t="shared" si="178"/>
        <v xml:space="preserve"> months</v>
      </c>
      <c r="O1684" s="52" t="str">
        <f t="shared" si="179"/>
        <v>31 years, 7 months</v>
      </c>
    </row>
    <row r="1685" spans="8:15" x14ac:dyDescent="0.25">
      <c r="H1685" s="49">
        <v>1642</v>
      </c>
      <c r="I1685" s="51">
        <f t="shared" si="175"/>
        <v>31</v>
      </c>
      <c r="J1685" s="51" t="str">
        <f t="shared" si="173"/>
        <v xml:space="preserve"> years</v>
      </c>
      <c r="K1685" s="51" t="str">
        <f t="shared" si="174"/>
        <v xml:space="preserve">, </v>
      </c>
      <c r="L1685" s="51">
        <f t="shared" si="176"/>
        <v>7</v>
      </c>
      <c r="M1685" s="51">
        <f t="shared" si="177"/>
        <v>7</v>
      </c>
      <c r="N1685" s="51" t="str">
        <f t="shared" si="178"/>
        <v xml:space="preserve"> months</v>
      </c>
      <c r="O1685" s="52" t="str">
        <f t="shared" si="179"/>
        <v>31 years, 7 months</v>
      </c>
    </row>
    <row r="1686" spans="8:15" x14ac:dyDescent="0.25">
      <c r="H1686" s="49">
        <v>1643</v>
      </c>
      <c r="I1686" s="51">
        <f t="shared" si="175"/>
        <v>31</v>
      </c>
      <c r="J1686" s="51" t="str">
        <f t="shared" si="173"/>
        <v xml:space="preserve"> years</v>
      </c>
      <c r="K1686" s="51" t="str">
        <f t="shared" si="174"/>
        <v xml:space="preserve">, </v>
      </c>
      <c r="L1686" s="51">
        <f t="shared" si="176"/>
        <v>8</v>
      </c>
      <c r="M1686" s="51">
        <f t="shared" si="177"/>
        <v>8</v>
      </c>
      <c r="N1686" s="51" t="str">
        <f t="shared" si="178"/>
        <v xml:space="preserve"> months</v>
      </c>
      <c r="O1686" s="52" t="str">
        <f t="shared" si="179"/>
        <v>31 years, 8 months</v>
      </c>
    </row>
    <row r="1687" spans="8:15" x14ac:dyDescent="0.25">
      <c r="H1687" s="49">
        <v>1644</v>
      </c>
      <c r="I1687" s="51">
        <f t="shared" si="175"/>
        <v>31</v>
      </c>
      <c r="J1687" s="51" t="str">
        <f t="shared" si="173"/>
        <v xml:space="preserve"> years</v>
      </c>
      <c r="K1687" s="51" t="str">
        <f t="shared" si="174"/>
        <v xml:space="preserve">, </v>
      </c>
      <c r="L1687" s="51">
        <f t="shared" si="176"/>
        <v>8</v>
      </c>
      <c r="M1687" s="51">
        <f t="shared" si="177"/>
        <v>8</v>
      </c>
      <c r="N1687" s="51" t="str">
        <f t="shared" si="178"/>
        <v xml:space="preserve"> months</v>
      </c>
      <c r="O1687" s="52" t="str">
        <f t="shared" si="179"/>
        <v>31 years, 8 months</v>
      </c>
    </row>
    <row r="1688" spans="8:15" x14ac:dyDescent="0.25">
      <c r="H1688" s="49">
        <v>1645</v>
      </c>
      <c r="I1688" s="51">
        <f t="shared" si="175"/>
        <v>31</v>
      </c>
      <c r="J1688" s="51" t="str">
        <f t="shared" si="173"/>
        <v xml:space="preserve"> years</v>
      </c>
      <c r="K1688" s="51" t="str">
        <f t="shared" si="174"/>
        <v xml:space="preserve">, </v>
      </c>
      <c r="L1688" s="51">
        <f t="shared" si="176"/>
        <v>8</v>
      </c>
      <c r="M1688" s="51">
        <f t="shared" si="177"/>
        <v>8</v>
      </c>
      <c r="N1688" s="51" t="str">
        <f t="shared" si="178"/>
        <v xml:space="preserve"> months</v>
      </c>
      <c r="O1688" s="52" t="str">
        <f t="shared" si="179"/>
        <v>31 years, 8 months</v>
      </c>
    </row>
    <row r="1689" spans="8:15" x14ac:dyDescent="0.25">
      <c r="H1689" s="49">
        <v>1646</v>
      </c>
      <c r="I1689" s="51">
        <f t="shared" si="175"/>
        <v>31</v>
      </c>
      <c r="J1689" s="51" t="str">
        <f t="shared" si="173"/>
        <v xml:space="preserve"> years</v>
      </c>
      <c r="K1689" s="51" t="str">
        <f t="shared" si="174"/>
        <v xml:space="preserve">, </v>
      </c>
      <c r="L1689" s="51">
        <f t="shared" si="176"/>
        <v>8</v>
      </c>
      <c r="M1689" s="51">
        <f t="shared" si="177"/>
        <v>8</v>
      </c>
      <c r="N1689" s="51" t="str">
        <f t="shared" si="178"/>
        <v xml:space="preserve"> months</v>
      </c>
      <c r="O1689" s="52" t="str">
        <f t="shared" si="179"/>
        <v>31 years, 8 months</v>
      </c>
    </row>
    <row r="1690" spans="8:15" x14ac:dyDescent="0.25">
      <c r="H1690" s="49">
        <v>1647</v>
      </c>
      <c r="I1690" s="51">
        <f t="shared" si="175"/>
        <v>31</v>
      </c>
      <c r="J1690" s="51" t="str">
        <f t="shared" si="173"/>
        <v xml:space="preserve"> years</v>
      </c>
      <c r="K1690" s="51" t="str">
        <f t="shared" si="174"/>
        <v xml:space="preserve">, </v>
      </c>
      <c r="L1690" s="51">
        <f t="shared" si="176"/>
        <v>9</v>
      </c>
      <c r="M1690" s="51">
        <f t="shared" si="177"/>
        <v>9</v>
      </c>
      <c r="N1690" s="51" t="str">
        <f t="shared" si="178"/>
        <v xml:space="preserve"> months</v>
      </c>
      <c r="O1690" s="52" t="str">
        <f t="shared" si="179"/>
        <v>31 years, 9 months</v>
      </c>
    </row>
    <row r="1691" spans="8:15" x14ac:dyDescent="0.25">
      <c r="H1691" s="49">
        <v>1648</v>
      </c>
      <c r="I1691" s="51">
        <f t="shared" si="175"/>
        <v>31</v>
      </c>
      <c r="J1691" s="51" t="str">
        <f t="shared" si="173"/>
        <v xml:space="preserve"> years</v>
      </c>
      <c r="K1691" s="51" t="str">
        <f t="shared" si="174"/>
        <v xml:space="preserve">, </v>
      </c>
      <c r="L1691" s="51">
        <f t="shared" si="176"/>
        <v>9</v>
      </c>
      <c r="M1691" s="51">
        <f t="shared" si="177"/>
        <v>9</v>
      </c>
      <c r="N1691" s="51" t="str">
        <f t="shared" si="178"/>
        <v xml:space="preserve"> months</v>
      </c>
      <c r="O1691" s="52" t="str">
        <f t="shared" si="179"/>
        <v>31 years, 9 months</v>
      </c>
    </row>
    <row r="1692" spans="8:15" x14ac:dyDescent="0.25">
      <c r="H1692" s="49">
        <v>1649</v>
      </c>
      <c r="I1692" s="51">
        <f t="shared" si="175"/>
        <v>31</v>
      </c>
      <c r="J1692" s="51" t="str">
        <f t="shared" ref="J1692:J1755" si="180">IF(I1692=1," year"," years")</f>
        <v xml:space="preserve"> years</v>
      </c>
      <c r="K1692" s="51" t="str">
        <f t="shared" ref="K1692:K1755" si="181">IF(OR(L1692=12,L1692=0),"",", ")</f>
        <v xml:space="preserve">, </v>
      </c>
      <c r="L1692" s="51">
        <f t="shared" si="176"/>
        <v>9</v>
      </c>
      <c r="M1692" s="51">
        <f t="shared" si="177"/>
        <v>9</v>
      </c>
      <c r="N1692" s="51" t="str">
        <f t="shared" si="178"/>
        <v xml:space="preserve"> months</v>
      </c>
      <c r="O1692" s="52" t="str">
        <f t="shared" si="179"/>
        <v>31 years, 9 months</v>
      </c>
    </row>
    <row r="1693" spans="8:15" x14ac:dyDescent="0.25">
      <c r="H1693" s="49">
        <v>1650</v>
      </c>
      <c r="I1693" s="51">
        <f t="shared" si="175"/>
        <v>31</v>
      </c>
      <c r="J1693" s="51" t="str">
        <f t="shared" si="180"/>
        <v xml:space="preserve"> years</v>
      </c>
      <c r="K1693" s="51" t="str">
        <f t="shared" si="181"/>
        <v xml:space="preserve">, </v>
      </c>
      <c r="L1693" s="51">
        <f t="shared" si="176"/>
        <v>9</v>
      </c>
      <c r="M1693" s="51">
        <f t="shared" si="177"/>
        <v>9</v>
      </c>
      <c r="N1693" s="51" t="str">
        <f t="shared" si="178"/>
        <v xml:space="preserve"> months</v>
      </c>
      <c r="O1693" s="52" t="str">
        <f t="shared" si="179"/>
        <v>31 years, 9 months</v>
      </c>
    </row>
    <row r="1694" spans="8:15" x14ac:dyDescent="0.25">
      <c r="H1694" s="49">
        <v>1651</v>
      </c>
      <c r="I1694" s="51">
        <f t="shared" si="175"/>
        <v>31</v>
      </c>
      <c r="J1694" s="51" t="str">
        <f t="shared" si="180"/>
        <v xml:space="preserve"> years</v>
      </c>
      <c r="K1694" s="51" t="str">
        <f t="shared" si="181"/>
        <v xml:space="preserve">, </v>
      </c>
      <c r="L1694" s="51">
        <f t="shared" si="176"/>
        <v>9</v>
      </c>
      <c r="M1694" s="51">
        <f t="shared" si="177"/>
        <v>9</v>
      </c>
      <c r="N1694" s="51" t="str">
        <f t="shared" si="178"/>
        <v xml:space="preserve"> months</v>
      </c>
      <c r="O1694" s="52" t="str">
        <f t="shared" si="179"/>
        <v>31 years, 9 months</v>
      </c>
    </row>
    <row r="1695" spans="8:15" x14ac:dyDescent="0.25">
      <c r="H1695" s="49">
        <v>1652</v>
      </c>
      <c r="I1695" s="51">
        <f t="shared" si="175"/>
        <v>31</v>
      </c>
      <c r="J1695" s="51" t="str">
        <f t="shared" si="180"/>
        <v xml:space="preserve"> years</v>
      </c>
      <c r="K1695" s="51" t="str">
        <f t="shared" si="181"/>
        <v xml:space="preserve">, </v>
      </c>
      <c r="L1695" s="51">
        <f t="shared" si="176"/>
        <v>10</v>
      </c>
      <c r="M1695" s="51">
        <f t="shared" si="177"/>
        <v>10</v>
      </c>
      <c r="N1695" s="51" t="str">
        <f t="shared" si="178"/>
        <v xml:space="preserve"> months</v>
      </c>
      <c r="O1695" s="52" t="str">
        <f t="shared" si="179"/>
        <v>31 years, 10 months</v>
      </c>
    </row>
    <row r="1696" spans="8:15" x14ac:dyDescent="0.25">
      <c r="H1696" s="49">
        <v>1653</v>
      </c>
      <c r="I1696" s="51">
        <f t="shared" ref="I1696:I1759" si="182">IF(INT(H1696/52)=0,"",INT(H1696/52))+IF(L1696=12,1,0)</f>
        <v>31</v>
      </c>
      <c r="J1696" s="51" t="str">
        <f t="shared" si="180"/>
        <v xml:space="preserve"> years</v>
      </c>
      <c r="K1696" s="51" t="str">
        <f t="shared" si="181"/>
        <v xml:space="preserve">, </v>
      </c>
      <c r="L1696" s="51">
        <f t="shared" si="176"/>
        <v>10</v>
      </c>
      <c r="M1696" s="51">
        <f t="shared" si="177"/>
        <v>10</v>
      </c>
      <c r="N1696" s="51" t="str">
        <f t="shared" si="178"/>
        <v xml:space="preserve"> months</v>
      </c>
      <c r="O1696" s="52" t="str">
        <f t="shared" si="179"/>
        <v>31 years, 10 months</v>
      </c>
    </row>
    <row r="1697" spans="8:15" x14ac:dyDescent="0.25">
      <c r="H1697" s="49">
        <v>1654</v>
      </c>
      <c r="I1697" s="51">
        <f t="shared" si="182"/>
        <v>31</v>
      </c>
      <c r="J1697" s="51" t="str">
        <f t="shared" si="180"/>
        <v xml:space="preserve"> years</v>
      </c>
      <c r="K1697" s="51" t="str">
        <f t="shared" si="181"/>
        <v xml:space="preserve">, </v>
      </c>
      <c r="L1697" s="51">
        <f t="shared" si="176"/>
        <v>10</v>
      </c>
      <c r="M1697" s="51">
        <f t="shared" si="177"/>
        <v>10</v>
      </c>
      <c r="N1697" s="51" t="str">
        <f t="shared" si="178"/>
        <v xml:space="preserve"> months</v>
      </c>
      <c r="O1697" s="52" t="str">
        <f t="shared" si="179"/>
        <v>31 years, 10 months</v>
      </c>
    </row>
    <row r="1698" spans="8:15" x14ac:dyDescent="0.25">
      <c r="H1698" s="49">
        <v>1655</v>
      </c>
      <c r="I1698" s="51">
        <f t="shared" si="182"/>
        <v>31</v>
      </c>
      <c r="J1698" s="51" t="str">
        <f t="shared" si="180"/>
        <v xml:space="preserve"> years</v>
      </c>
      <c r="K1698" s="51" t="str">
        <f t="shared" si="181"/>
        <v xml:space="preserve">, </v>
      </c>
      <c r="L1698" s="51">
        <f t="shared" si="176"/>
        <v>10</v>
      </c>
      <c r="M1698" s="51">
        <f t="shared" si="177"/>
        <v>10</v>
      </c>
      <c r="N1698" s="51" t="str">
        <f t="shared" si="178"/>
        <v xml:space="preserve"> months</v>
      </c>
      <c r="O1698" s="52" t="str">
        <f t="shared" si="179"/>
        <v>31 years, 10 months</v>
      </c>
    </row>
    <row r="1699" spans="8:15" x14ac:dyDescent="0.25">
      <c r="H1699" s="49">
        <v>1656</v>
      </c>
      <c r="I1699" s="51">
        <f t="shared" si="182"/>
        <v>31</v>
      </c>
      <c r="J1699" s="51" t="str">
        <f t="shared" si="180"/>
        <v xml:space="preserve"> years</v>
      </c>
      <c r="K1699" s="51" t="str">
        <f t="shared" si="181"/>
        <v xml:space="preserve">, </v>
      </c>
      <c r="L1699" s="51">
        <f t="shared" si="176"/>
        <v>11</v>
      </c>
      <c r="M1699" s="51">
        <f t="shared" si="177"/>
        <v>11</v>
      </c>
      <c r="N1699" s="51" t="str">
        <f t="shared" si="178"/>
        <v xml:space="preserve"> months</v>
      </c>
      <c r="O1699" s="52" t="str">
        <f t="shared" si="179"/>
        <v>31 years, 11 months</v>
      </c>
    </row>
    <row r="1700" spans="8:15" x14ac:dyDescent="0.25">
      <c r="H1700" s="49">
        <v>1657</v>
      </c>
      <c r="I1700" s="51">
        <f t="shared" si="182"/>
        <v>31</v>
      </c>
      <c r="J1700" s="51" t="str">
        <f t="shared" si="180"/>
        <v xml:space="preserve"> years</v>
      </c>
      <c r="K1700" s="51" t="str">
        <f t="shared" si="181"/>
        <v xml:space="preserve">, </v>
      </c>
      <c r="L1700" s="51">
        <f t="shared" si="176"/>
        <v>11</v>
      </c>
      <c r="M1700" s="51">
        <f t="shared" si="177"/>
        <v>11</v>
      </c>
      <c r="N1700" s="51" t="str">
        <f t="shared" si="178"/>
        <v xml:space="preserve"> months</v>
      </c>
      <c r="O1700" s="52" t="str">
        <f t="shared" si="179"/>
        <v>31 years, 11 months</v>
      </c>
    </row>
    <row r="1701" spans="8:15" x14ac:dyDescent="0.25">
      <c r="H1701" s="49">
        <v>1658</v>
      </c>
      <c r="I1701" s="51">
        <f t="shared" si="182"/>
        <v>31</v>
      </c>
      <c r="J1701" s="51" t="str">
        <f t="shared" si="180"/>
        <v xml:space="preserve"> years</v>
      </c>
      <c r="K1701" s="51" t="str">
        <f t="shared" si="181"/>
        <v xml:space="preserve">, </v>
      </c>
      <c r="L1701" s="51">
        <f t="shared" si="176"/>
        <v>11</v>
      </c>
      <c r="M1701" s="51">
        <f t="shared" si="177"/>
        <v>11</v>
      </c>
      <c r="N1701" s="51" t="str">
        <f t="shared" si="178"/>
        <v xml:space="preserve"> months</v>
      </c>
      <c r="O1701" s="52" t="str">
        <f t="shared" si="179"/>
        <v>31 years, 11 months</v>
      </c>
    </row>
    <row r="1702" spans="8:15" x14ac:dyDescent="0.25">
      <c r="H1702" s="49">
        <v>1659</v>
      </c>
      <c r="I1702" s="51">
        <f t="shared" si="182"/>
        <v>31</v>
      </c>
      <c r="J1702" s="51" t="str">
        <f t="shared" si="180"/>
        <v xml:space="preserve"> years</v>
      </c>
      <c r="K1702" s="51" t="str">
        <f t="shared" si="181"/>
        <v xml:space="preserve">, </v>
      </c>
      <c r="L1702" s="51">
        <f t="shared" si="176"/>
        <v>11</v>
      </c>
      <c r="M1702" s="51">
        <f t="shared" si="177"/>
        <v>11</v>
      </c>
      <c r="N1702" s="51" t="str">
        <f t="shared" si="178"/>
        <v xml:space="preserve"> months</v>
      </c>
      <c r="O1702" s="52" t="str">
        <f t="shared" si="179"/>
        <v>31 years, 11 months</v>
      </c>
    </row>
    <row r="1703" spans="8:15" x14ac:dyDescent="0.25">
      <c r="H1703" s="49">
        <v>1660</v>
      </c>
      <c r="I1703" s="51">
        <f t="shared" si="182"/>
        <v>32</v>
      </c>
      <c r="J1703" s="51" t="str">
        <f t="shared" si="180"/>
        <v xml:space="preserve"> years</v>
      </c>
      <c r="K1703" s="51" t="str">
        <f t="shared" si="181"/>
        <v/>
      </c>
      <c r="L1703" s="51">
        <f t="shared" si="176"/>
        <v>12</v>
      </c>
      <c r="M1703" s="51" t="str">
        <f t="shared" si="177"/>
        <v/>
      </c>
      <c r="N1703" s="51" t="str">
        <f t="shared" si="178"/>
        <v/>
      </c>
      <c r="O1703" s="52" t="str">
        <f t="shared" si="179"/>
        <v>32 years</v>
      </c>
    </row>
    <row r="1704" spans="8:15" x14ac:dyDescent="0.25">
      <c r="H1704" s="49">
        <v>1661</v>
      </c>
      <c r="I1704" s="51">
        <f t="shared" si="182"/>
        <v>32</v>
      </c>
      <c r="J1704" s="51" t="str">
        <f t="shared" si="180"/>
        <v xml:space="preserve"> years</v>
      </c>
      <c r="K1704" s="51" t="str">
        <f t="shared" si="181"/>
        <v/>
      </c>
      <c r="L1704" s="51">
        <f t="shared" si="176"/>
        <v>12</v>
      </c>
      <c r="M1704" s="51" t="str">
        <f t="shared" si="177"/>
        <v/>
      </c>
      <c r="N1704" s="51" t="str">
        <f t="shared" si="178"/>
        <v/>
      </c>
      <c r="O1704" s="52" t="str">
        <f t="shared" si="179"/>
        <v>32 years</v>
      </c>
    </row>
    <row r="1705" spans="8:15" x14ac:dyDescent="0.25">
      <c r="H1705" s="49">
        <v>1662</v>
      </c>
      <c r="I1705" s="51">
        <f t="shared" si="182"/>
        <v>32</v>
      </c>
      <c r="J1705" s="51" t="str">
        <f t="shared" si="180"/>
        <v xml:space="preserve"> years</v>
      </c>
      <c r="K1705" s="51" t="str">
        <f t="shared" si="181"/>
        <v/>
      </c>
      <c r="L1705" s="51">
        <f t="shared" si="176"/>
        <v>12</v>
      </c>
      <c r="M1705" s="51" t="str">
        <f t="shared" si="177"/>
        <v/>
      </c>
      <c r="N1705" s="51" t="str">
        <f t="shared" si="178"/>
        <v/>
      </c>
      <c r="O1705" s="52" t="str">
        <f t="shared" si="179"/>
        <v>32 years</v>
      </c>
    </row>
    <row r="1706" spans="8:15" x14ac:dyDescent="0.25">
      <c r="H1706" s="49">
        <v>1663</v>
      </c>
      <c r="I1706" s="51">
        <f t="shared" si="182"/>
        <v>32</v>
      </c>
      <c r="J1706" s="51" t="str">
        <f t="shared" si="180"/>
        <v xml:space="preserve"> years</v>
      </c>
      <c r="K1706" s="51" t="str">
        <f t="shared" si="181"/>
        <v/>
      </c>
      <c r="L1706" s="51">
        <f t="shared" si="176"/>
        <v>12</v>
      </c>
      <c r="M1706" s="51" t="str">
        <f t="shared" si="177"/>
        <v/>
      </c>
      <c r="N1706" s="51" t="str">
        <f t="shared" si="178"/>
        <v/>
      </c>
      <c r="O1706" s="52" t="str">
        <f t="shared" si="179"/>
        <v>32 years</v>
      </c>
    </row>
    <row r="1707" spans="8:15" x14ac:dyDescent="0.25">
      <c r="H1707" s="49">
        <v>1664</v>
      </c>
      <c r="I1707" s="51">
        <f t="shared" si="182"/>
        <v>32</v>
      </c>
      <c r="J1707" s="51" t="str">
        <f t="shared" si="180"/>
        <v xml:space="preserve"> years</v>
      </c>
      <c r="K1707" s="51" t="str">
        <f t="shared" si="181"/>
        <v/>
      </c>
      <c r="L1707" s="51">
        <f t="shared" si="176"/>
        <v>0</v>
      </c>
      <c r="M1707" s="51" t="str">
        <f t="shared" si="177"/>
        <v/>
      </c>
      <c r="N1707" s="51" t="str">
        <f t="shared" si="178"/>
        <v/>
      </c>
      <c r="O1707" s="52" t="str">
        <f t="shared" si="179"/>
        <v>32 years</v>
      </c>
    </row>
    <row r="1708" spans="8:15" x14ac:dyDescent="0.25">
      <c r="H1708" s="49">
        <v>1665</v>
      </c>
      <c r="I1708" s="51">
        <f t="shared" si="182"/>
        <v>32</v>
      </c>
      <c r="J1708" s="51" t="str">
        <f t="shared" si="180"/>
        <v xml:space="preserve"> years</v>
      </c>
      <c r="K1708" s="51" t="str">
        <f t="shared" si="181"/>
        <v xml:space="preserve">, </v>
      </c>
      <c r="L1708" s="51">
        <f t="shared" si="176"/>
        <v>1</v>
      </c>
      <c r="M1708" s="51">
        <f t="shared" si="177"/>
        <v>1</v>
      </c>
      <c r="N1708" s="51" t="str">
        <f t="shared" si="178"/>
        <v xml:space="preserve"> month</v>
      </c>
      <c r="O1708" s="52" t="str">
        <f t="shared" si="179"/>
        <v>32 years, 1 month</v>
      </c>
    </row>
    <row r="1709" spans="8:15" x14ac:dyDescent="0.25">
      <c r="H1709" s="49">
        <v>1666</v>
      </c>
      <c r="I1709" s="51">
        <f t="shared" si="182"/>
        <v>32</v>
      </c>
      <c r="J1709" s="51" t="str">
        <f t="shared" si="180"/>
        <v xml:space="preserve"> years</v>
      </c>
      <c r="K1709" s="51" t="str">
        <f t="shared" si="181"/>
        <v xml:space="preserve">, </v>
      </c>
      <c r="L1709" s="51">
        <f t="shared" ref="L1709:L1772" si="183">IF((H1709/52*12-INT(H1709/52*12))=0,(H1709/52-INT(H1709/52))*12,INT((H1709/52-INT(H1709/52))*12)+1)</f>
        <v>1</v>
      </c>
      <c r="M1709" s="51">
        <f t="shared" ref="M1709:M1772" si="184">IF(OR(L1709=0,L1709=12),"",L1709)</f>
        <v>1</v>
      </c>
      <c r="N1709" s="51" t="str">
        <f t="shared" ref="N1709:N1772" si="185">IF(L1709=1," month",IF(OR(L1709=0,L1709=12),""," months"))</f>
        <v xml:space="preserve"> month</v>
      </c>
      <c r="O1709" s="52" t="str">
        <f t="shared" ref="O1709:O1772" si="186">CONCATENATE(I1709&amp;J1709&amp;K1709&amp;M1709&amp;N1709)</f>
        <v>32 years, 1 month</v>
      </c>
    </row>
    <row r="1710" spans="8:15" x14ac:dyDescent="0.25">
      <c r="H1710" s="49">
        <v>1667</v>
      </c>
      <c r="I1710" s="51">
        <f t="shared" si="182"/>
        <v>32</v>
      </c>
      <c r="J1710" s="51" t="str">
        <f t="shared" si="180"/>
        <v xml:space="preserve"> years</v>
      </c>
      <c r="K1710" s="51" t="str">
        <f t="shared" si="181"/>
        <v xml:space="preserve">, </v>
      </c>
      <c r="L1710" s="51">
        <f t="shared" si="183"/>
        <v>1</v>
      </c>
      <c r="M1710" s="51">
        <f t="shared" si="184"/>
        <v>1</v>
      </c>
      <c r="N1710" s="51" t="str">
        <f t="shared" si="185"/>
        <v xml:space="preserve"> month</v>
      </c>
      <c r="O1710" s="52" t="str">
        <f t="shared" si="186"/>
        <v>32 years, 1 month</v>
      </c>
    </row>
    <row r="1711" spans="8:15" x14ac:dyDescent="0.25">
      <c r="H1711" s="49">
        <v>1668</v>
      </c>
      <c r="I1711" s="51">
        <f t="shared" si="182"/>
        <v>32</v>
      </c>
      <c r="J1711" s="51" t="str">
        <f t="shared" si="180"/>
        <v xml:space="preserve"> years</v>
      </c>
      <c r="K1711" s="51" t="str">
        <f t="shared" si="181"/>
        <v xml:space="preserve">, </v>
      </c>
      <c r="L1711" s="51">
        <f t="shared" si="183"/>
        <v>1</v>
      </c>
      <c r="M1711" s="51">
        <f t="shared" si="184"/>
        <v>1</v>
      </c>
      <c r="N1711" s="51" t="str">
        <f t="shared" si="185"/>
        <v xml:space="preserve"> month</v>
      </c>
      <c r="O1711" s="52" t="str">
        <f t="shared" si="186"/>
        <v>32 years, 1 month</v>
      </c>
    </row>
    <row r="1712" spans="8:15" x14ac:dyDescent="0.25">
      <c r="H1712" s="49">
        <v>1669</v>
      </c>
      <c r="I1712" s="51">
        <f t="shared" si="182"/>
        <v>32</v>
      </c>
      <c r="J1712" s="51" t="str">
        <f t="shared" si="180"/>
        <v xml:space="preserve"> years</v>
      </c>
      <c r="K1712" s="51" t="str">
        <f t="shared" si="181"/>
        <v xml:space="preserve">, </v>
      </c>
      <c r="L1712" s="51">
        <f t="shared" si="183"/>
        <v>2</v>
      </c>
      <c r="M1712" s="51">
        <f t="shared" si="184"/>
        <v>2</v>
      </c>
      <c r="N1712" s="51" t="str">
        <f t="shared" si="185"/>
        <v xml:space="preserve"> months</v>
      </c>
      <c r="O1712" s="52" t="str">
        <f t="shared" si="186"/>
        <v>32 years, 2 months</v>
      </c>
    </row>
    <row r="1713" spans="8:15" x14ac:dyDescent="0.25">
      <c r="H1713" s="49">
        <v>1670</v>
      </c>
      <c r="I1713" s="51">
        <f t="shared" si="182"/>
        <v>32</v>
      </c>
      <c r="J1713" s="51" t="str">
        <f t="shared" si="180"/>
        <v xml:space="preserve"> years</v>
      </c>
      <c r="K1713" s="51" t="str">
        <f t="shared" si="181"/>
        <v xml:space="preserve">, </v>
      </c>
      <c r="L1713" s="51">
        <f t="shared" si="183"/>
        <v>2</v>
      </c>
      <c r="M1713" s="51">
        <f t="shared" si="184"/>
        <v>2</v>
      </c>
      <c r="N1713" s="51" t="str">
        <f t="shared" si="185"/>
        <v xml:space="preserve"> months</v>
      </c>
      <c r="O1713" s="52" t="str">
        <f t="shared" si="186"/>
        <v>32 years, 2 months</v>
      </c>
    </row>
    <row r="1714" spans="8:15" x14ac:dyDescent="0.25">
      <c r="H1714" s="49">
        <v>1671</v>
      </c>
      <c r="I1714" s="51">
        <f t="shared" si="182"/>
        <v>32</v>
      </c>
      <c r="J1714" s="51" t="str">
        <f t="shared" si="180"/>
        <v xml:space="preserve"> years</v>
      </c>
      <c r="K1714" s="51" t="str">
        <f t="shared" si="181"/>
        <v xml:space="preserve">, </v>
      </c>
      <c r="L1714" s="51">
        <f t="shared" si="183"/>
        <v>2</v>
      </c>
      <c r="M1714" s="51">
        <f t="shared" si="184"/>
        <v>2</v>
      </c>
      <c r="N1714" s="51" t="str">
        <f t="shared" si="185"/>
        <v xml:space="preserve"> months</v>
      </c>
      <c r="O1714" s="52" t="str">
        <f t="shared" si="186"/>
        <v>32 years, 2 months</v>
      </c>
    </row>
    <row r="1715" spans="8:15" x14ac:dyDescent="0.25">
      <c r="H1715" s="49">
        <v>1672</v>
      </c>
      <c r="I1715" s="51">
        <f t="shared" si="182"/>
        <v>32</v>
      </c>
      <c r="J1715" s="51" t="str">
        <f t="shared" si="180"/>
        <v xml:space="preserve"> years</v>
      </c>
      <c r="K1715" s="51" t="str">
        <f t="shared" si="181"/>
        <v xml:space="preserve">, </v>
      </c>
      <c r="L1715" s="51">
        <f t="shared" si="183"/>
        <v>2</v>
      </c>
      <c r="M1715" s="51">
        <f t="shared" si="184"/>
        <v>2</v>
      </c>
      <c r="N1715" s="51" t="str">
        <f t="shared" si="185"/>
        <v xml:space="preserve"> months</v>
      </c>
      <c r="O1715" s="52" t="str">
        <f t="shared" si="186"/>
        <v>32 years, 2 months</v>
      </c>
    </row>
    <row r="1716" spans="8:15" x14ac:dyDescent="0.25">
      <c r="H1716" s="49">
        <v>1673</v>
      </c>
      <c r="I1716" s="51">
        <f t="shared" si="182"/>
        <v>32</v>
      </c>
      <c r="J1716" s="51" t="str">
        <f t="shared" si="180"/>
        <v xml:space="preserve"> years</v>
      </c>
      <c r="K1716" s="51" t="str">
        <f t="shared" si="181"/>
        <v xml:space="preserve">, </v>
      </c>
      <c r="L1716" s="51">
        <f t="shared" si="183"/>
        <v>3</v>
      </c>
      <c r="M1716" s="51">
        <f t="shared" si="184"/>
        <v>3</v>
      </c>
      <c r="N1716" s="51" t="str">
        <f t="shared" si="185"/>
        <v xml:space="preserve"> months</v>
      </c>
      <c r="O1716" s="52" t="str">
        <f t="shared" si="186"/>
        <v>32 years, 3 months</v>
      </c>
    </row>
    <row r="1717" spans="8:15" x14ac:dyDescent="0.25">
      <c r="H1717" s="49">
        <v>1674</v>
      </c>
      <c r="I1717" s="51">
        <f t="shared" si="182"/>
        <v>32</v>
      </c>
      <c r="J1717" s="51" t="str">
        <f t="shared" si="180"/>
        <v xml:space="preserve"> years</v>
      </c>
      <c r="K1717" s="51" t="str">
        <f t="shared" si="181"/>
        <v xml:space="preserve">, </v>
      </c>
      <c r="L1717" s="51">
        <f t="shared" si="183"/>
        <v>3</v>
      </c>
      <c r="M1717" s="51">
        <f t="shared" si="184"/>
        <v>3</v>
      </c>
      <c r="N1717" s="51" t="str">
        <f t="shared" si="185"/>
        <v xml:space="preserve"> months</v>
      </c>
      <c r="O1717" s="52" t="str">
        <f t="shared" si="186"/>
        <v>32 years, 3 months</v>
      </c>
    </row>
    <row r="1718" spans="8:15" x14ac:dyDescent="0.25">
      <c r="H1718" s="49">
        <v>1675</v>
      </c>
      <c r="I1718" s="51">
        <f t="shared" si="182"/>
        <v>32</v>
      </c>
      <c r="J1718" s="51" t="str">
        <f t="shared" si="180"/>
        <v xml:space="preserve"> years</v>
      </c>
      <c r="K1718" s="51" t="str">
        <f t="shared" si="181"/>
        <v xml:space="preserve">, </v>
      </c>
      <c r="L1718" s="51">
        <f t="shared" si="183"/>
        <v>3</v>
      </c>
      <c r="M1718" s="51">
        <f t="shared" si="184"/>
        <v>3</v>
      </c>
      <c r="N1718" s="51" t="str">
        <f t="shared" si="185"/>
        <v xml:space="preserve"> months</v>
      </c>
      <c r="O1718" s="52" t="str">
        <f t="shared" si="186"/>
        <v>32 years, 3 months</v>
      </c>
    </row>
    <row r="1719" spans="8:15" x14ac:dyDescent="0.25">
      <c r="H1719" s="49">
        <v>1676</v>
      </c>
      <c r="I1719" s="51">
        <f t="shared" si="182"/>
        <v>32</v>
      </c>
      <c r="J1719" s="51" t="str">
        <f t="shared" si="180"/>
        <v xml:space="preserve"> years</v>
      </c>
      <c r="K1719" s="51" t="str">
        <f t="shared" si="181"/>
        <v xml:space="preserve">, </v>
      </c>
      <c r="L1719" s="51">
        <f t="shared" si="183"/>
        <v>3</v>
      </c>
      <c r="M1719" s="51">
        <f t="shared" si="184"/>
        <v>3</v>
      </c>
      <c r="N1719" s="51" t="str">
        <f t="shared" si="185"/>
        <v xml:space="preserve"> months</v>
      </c>
      <c r="O1719" s="52" t="str">
        <f t="shared" si="186"/>
        <v>32 years, 3 months</v>
      </c>
    </row>
    <row r="1720" spans="8:15" x14ac:dyDescent="0.25">
      <c r="H1720" s="49">
        <v>1677</v>
      </c>
      <c r="I1720" s="51">
        <f t="shared" si="182"/>
        <v>32</v>
      </c>
      <c r="J1720" s="51" t="str">
        <f t="shared" si="180"/>
        <v xml:space="preserve"> years</v>
      </c>
      <c r="K1720" s="51" t="str">
        <f t="shared" si="181"/>
        <v xml:space="preserve">, </v>
      </c>
      <c r="L1720" s="51">
        <f t="shared" si="183"/>
        <v>3</v>
      </c>
      <c r="M1720" s="51">
        <f t="shared" si="184"/>
        <v>3</v>
      </c>
      <c r="N1720" s="51" t="str">
        <f t="shared" si="185"/>
        <v xml:space="preserve"> months</v>
      </c>
      <c r="O1720" s="52" t="str">
        <f t="shared" si="186"/>
        <v>32 years, 3 months</v>
      </c>
    </row>
    <row r="1721" spans="8:15" x14ac:dyDescent="0.25">
      <c r="H1721" s="49">
        <v>1678</v>
      </c>
      <c r="I1721" s="51">
        <f t="shared" si="182"/>
        <v>32</v>
      </c>
      <c r="J1721" s="51" t="str">
        <f t="shared" si="180"/>
        <v xml:space="preserve"> years</v>
      </c>
      <c r="K1721" s="51" t="str">
        <f t="shared" si="181"/>
        <v xml:space="preserve">, </v>
      </c>
      <c r="L1721" s="51">
        <f t="shared" si="183"/>
        <v>4</v>
      </c>
      <c r="M1721" s="51">
        <f t="shared" si="184"/>
        <v>4</v>
      </c>
      <c r="N1721" s="51" t="str">
        <f t="shared" si="185"/>
        <v xml:space="preserve"> months</v>
      </c>
      <c r="O1721" s="52" t="str">
        <f t="shared" si="186"/>
        <v>32 years, 4 months</v>
      </c>
    </row>
    <row r="1722" spans="8:15" x14ac:dyDescent="0.25">
      <c r="H1722" s="49">
        <v>1679</v>
      </c>
      <c r="I1722" s="51">
        <f t="shared" si="182"/>
        <v>32</v>
      </c>
      <c r="J1722" s="51" t="str">
        <f t="shared" si="180"/>
        <v xml:space="preserve"> years</v>
      </c>
      <c r="K1722" s="51" t="str">
        <f t="shared" si="181"/>
        <v xml:space="preserve">, </v>
      </c>
      <c r="L1722" s="51">
        <f t="shared" si="183"/>
        <v>4</v>
      </c>
      <c r="M1722" s="51">
        <f t="shared" si="184"/>
        <v>4</v>
      </c>
      <c r="N1722" s="51" t="str">
        <f t="shared" si="185"/>
        <v xml:space="preserve"> months</v>
      </c>
      <c r="O1722" s="52" t="str">
        <f t="shared" si="186"/>
        <v>32 years, 4 months</v>
      </c>
    </row>
    <row r="1723" spans="8:15" x14ac:dyDescent="0.25">
      <c r="H1723" s="49">
        <v>1680</v>
      </c>
      <c r="I1723" s="51">
        <f t="shared" si="182"/>
        <v>32</v>
      </c>
      <c r="J1723" s="51" t="str">
        <f t="shared" si="180"/>
        <v xml:space="preserve"> years</v>
      </c>
      <c r="K1723" s="51" t="str">
        <f t="shared" si="181"/>
        <v xml:space="preserve">, </v>
      </c>
      <c r="L1723" s="51">
        <f t="shared" si="183"/>
        <v>4</v>
      </c>
      <c r="M1723" s="51">
        <f t="shared" si="184"/>
        <v>4</v>
      </c>
      <c r="N1723" s="51" t="str">
        <f t="shared" si="185"/>
        <v xml:space="preserve"> months</v>
      </c>
      <c r="O1723" s="52" t="str">
        <f t="shared" si="186"/>
        <v>32 years, 4 months</v>
      </c>
    </row>
    <row r="1724" spans="8:15" x14ac:dyDescent="0.25">
      <c r="H1724" s="49">
        <v>1681</v>
      </c>
      <c r="I1724" s="51">
        <f t="shared" si="182"/>
        <v>32</v>
      </c>
      <c r="J1724" s="51" t="str">
        <f t="shared" si="180"/>
        <v xml:space="preserve"> years</v>
      </c>
      <c r="K1724" s="51" t="str">
        <f t="shared" si="181"/>
        <v xml:space="preserve">, </v>
      </c>
      <c r="L1724" s="51">
        <f t="shared" si="183"/>
        <v>4</v>
      </c>
      <c r="M1724" s="51">
        <f t="shared" si="184"/>
        <v>4</v>
      </c>
      <c r="N1724" s="51" t="str">
        <f t="shared" si="185"/>
        <v xml:space="preserve"> months</v>
      </c>
      <c r="O1724" s="52" t="str">
        <f t="shared" si="186"/>
        <v>32 years, 4 months</v>
      </c>
    </row>
    <row r="1725" spans="8:15" x14ac:dyDescent="0.25">
      <c r="H1725" s="49">
        <v>1682</v>
      </c>
      <c r="I1725" s="51">
        <f t="shared" si="182"/>
        <v>32</v>
      </c>
      <c r="J1725" s="51" t="str">
        <f t="shared" si="180"/>
        <v xml:space="preserve"> years</v>
      </c>
      <c r="K1725" s="51" t="str">
        <f t="shared" si="181"/>
        <v xml:space="preserve">, </v>
      </c>
      <c r="L1725" s="51">
        <f t="shared" si="183"/>
        <v>5</v>
      </c>
      <c r="M1725" s="51">
        <f t="shared" si="184"/>
        <v>5</v>
      </c>
      <c r="N1725" s="51" t="str">
        <f t="shared" si="185"/>
        <v xml:space="preserve"> months</v>
      </c>
      <c r="O1725" s="52" t="str">
        <f t="shared" si="186"/>
        <v>32 years, 5 months</v>
      </c>
    </row>
    <row r="1726" spans="8:15" x14ac:dyDescent="0.25">
      <c r="H1726" s="49">
        <v>1683</v>
      </c>
      <c r="I1726" s="51">
        <f t="shared" si="182"/>
        <v>32</v>
      </c>
      <c r="J1726" s="51" t="str">
        <f t="shared" si="180"/>
        <v xml:space="preserve"> years</v>
      </c>
      <c r="K1726" s="51" t="str">
        <f t="shared" si="181"/>
        <v xml:space="preserve">, </v>
      </c>
      <c r="L1726" s="51">
        <f t="shared" si="183"/>
        <v>5</v>
      </c>
      <c r="M1726" s="51">
        <f t="shared" si="184"/>
        <v>5</v>
      </c>
      <c r="N1726" s="51" t="str">
        <f t="shared" si="185"/>
        <v xml:space="preserve"> months</v>
      </c>
      <c r="O1726" s="52" t="str">
        <f t="shared" si="186"/>
        <v>32 years, 5 months</v>
      </c>
    </row>
    <row r="1727" spans="8:15" x14ac:dyDescent="0.25">
      <c r="H1727" s="49">
        <v>1684</v>
      </c>
      <c r="I1727" s="51">
        <f t="shared" si="182"/>
        <v>32</v>
      </c>
      <c r="J1727" s="51" t="str">
        <f t="shared" si="180"/>
        <v xml:space="preserve"> years</v>
      </c>
      <c r="K1727" s="51" t="str">
        <f t="shared" si="181"/>
        <v xml:space="preserve">, </v>
      </c>
      <c r="L1727" s="51">
        <f t="shared" si="183"/>
        <v>5</v>
      </c>
      <c r="M1727" s="51">
        <f t="shared" si="184"/>
        <v>5</v>
      </c>
      <c r="N1727" s="51" t="str">
        <f t="shared" si="185"/>
        <v xml:space="preserve"> months</v>
      </c>
      <c r="O1727" s="52" t="str">
        <f t="shared" si="186"/>
        <v>32 years, 5 months</v>
      </c>
    </row>
    <row r="1728" spans="8:15" x14ac:dyDescent="0.25">
      <c r="H1728" s="49">
        <v>1685</v>
      </c>
      <c r="I1728" s="51">
        <f t="shared" si="182"/>
        <v>32</v>
      </c>
      <c r="J1728" s="51" t="str">
        <f t="shared" si="180"/>
        <v xml:space="preserve"> years</v>
      </c>
      <c r="K1728" s="51" t="str">
        <f t="shared" si="181"/>
        <v xml:space="preserve">, </v>
      </c>
      <c r="L1728" s="51">
        <f t="shared" si="183"/>
        <v>5</v>
      </c>
      <c r="M1728" s="51">
        <f t="shared" si="184"/>
        <v>5</v>
      </c>
      <c r="N1728" s="51" t="str">
        <f t="shared" si="185"/>
        <v xml:space="preserve"> months</v>
      </c>
      <c r="O1728" s="52" t="str">
        <f t="shared" si="186"/>
        <v>32 years, 5 months</v>
      </c>
    </row>
    <row r="1729" spans="8:15" x14ac:dyDescent="0.25">
      <c r="H1729" s="49">
        <v>1686</v>
      </c>
      <c r="I1729" s="51">
        <f t="shared" si="182"/>
        <v>32</v>
      </c>
      <c r="J1729" s="51" t="str">
        <f t="shared" si="180"/>
        <v xml:space="preserve"> years</v>
      </c>
      <c r="K1729" s="51" t="str">
        <f t="shared" si="181"/>
        <v xml:space="preserve">, </v>
      </c>
      <c r="L1729" s="51">
        <f t="shared" si="183"/>
        <v>6</v>
      </c>
      <c r="M1729" s="51">
        <f t="shared" si="184"/>
        <v>6</v>
      </c>
      <c r="N1729" s="51" t="str">
        <f t="shared" si="185"/>
        <v xml:space="preserve"> months</v>
      </c>
      <c r="O1729" s="52" t="str">
        <f t="shared" si="186"/>
        <v>32 years, 6 months</v>
      </c>
    </row>
    <row r="1730" spans="8:15" x14ac:dyDescent="0.25">
      <c r="H1730" s="49">
        <v>1687</v>
      </c>
      <c r="I1730" s="51">
        <f t="shared" si="182"/>
        <v>32</v>
      </c>
      <c r="J1730" s="51" t="str">
        <f t="shared" si="180"/>
        <v xml:space="preserve"> years</v>
      </c>
      <c r="K1730" s="51" t="str">
        <f t="shared" si="181"/>
        <v xml:space="preserve">, </v>
      </c>
      <c r="L1730" s="51">
        <f t="shared" si="183"/>
        <v>6</v>
      </c>
      <c r="M1730" s="51">
        <f t="shared" si="184"/>
        <v>6</v>
      </c>
      <c r="N1730" s="51" t="str">
        <f t="shared" si="185"/>
        <v xml:space="preserve"> months</v>
      </c>
      <c r="O1730" s="52" t="str">
        <f t="shared" si="186"/>
        <v>32 years, 6 months</v>
      </c>
    </row>
    <row r="1731" spans="8:15" x14ac:dyDescent="0.25">
      <c r="H1731" s="49">
        <v>1688</v>
      </c>
      <c r="I1731" s="51">
        <f t="shared" si="182"/>
        <v>32</v>
      </c>
      <c r="J1731" s="51" t="str">
        <f t="shared" si="180"/>
        <v xml:space="preserve"> years</v>
      </c>
      <c r="K1731" s="51" t="str">
        <f t="shared" si="181"/>
        <v xml:space="preserve">, </v>
      </c>
      <c r="L1731" s="51">
        <f t="shared" si="183"/>
        <v>6</v>
      </c>
      <c r="M1731" s="51">
        <f t="shared" si="184"/>
        <v>6</v>
      </c>
      <c r="N1731" s="51" t="str">
        <f t="shared" si="185"/>
        <v xml:space="preserve"> months</v>
      </c>
      <c r="O1731" s="52" t="str">
        <f t="shared" si="186"/>
        <v>32 years, 6 months</v>
      </c>
    </row>
    <row r="1732" spans="8:15" x14ac:dyDescent="0.25">
      <c r="H1732" s="49">
        <v>1689</v>
      </c>
      <c r="I1732" s="51">
        <f t="shared" si="182"/>
        <v>32</v>
      </c>
      <c r="J1732" s="51" t="str">
        <f t="shared" si="180"/>
        <v xml:space="preserve"> years</v>
      </c>
      <c r="K1732" s="51" t="str">
        <f t="shared" si="181"/>
        <v xml:space="preserve">, </v>
      </c>
      <c r="L1732" s="51">
        <f t="shared" si="183"/>
        <v>6</v>
      </c>
      <c r="M1732" s="51">
        <f t="shared" si="184"/>
        <v>6</v>
      </c>
      <c r="N1732" s="51" t="str">
        <f t="shared" si="185"/>
        <v xml:space="preserve"> months</v>
      </c>
      <c r="O1732" s="52" t="str">
        <f t="shared" si="186"/>
        <v>32 years, 6 months</v>
      </c>
    </row>
    <row r="1733" spans="8:15" x14ac:dyDescent="0.25">
      <c r="H1733" s="49">
        <v>1690</v>
      </c>
      <c r="I1733" s="51">
        <f t="shared" si="182"/>
        <v>32</v>
      </c>
      <c r="J1733" s="51" t="str">
        <f t="shared" si="180"/>
        <v xml:space="preserve"> years</v>
      </c>
      <c r="K1733" s="51" t="str">
        <f t="shared" si="181"/>
        <v xml:space="preserve">, </v>
      </c>
      <c r="L1733" s="51">
        <f t="shared" si="183"/>
        <v>6</v>
      </c>
      <c r="M1733" s="51">
        <f t="shared" si="184"/>
        <v>6</v>
      </c>
      <c r="N1733" s="51" t="str">
        <f t="shared" si="185"/>
        <v xml:space="preserve"> months</v>
      </c>
      <c r="O1733" s="52" t="str">
        <f t="shared" si="186"/>
        <v>32 years, 6 months</v>
      </c>
    </row>
    <row r="1734" spans="8:15" x14ac:dyDescent="0.25">
      <c r="H1734" s="49">
        <v>1691</v>
      </c>
      <c r="I1734" s="51">
        <f t="shared" si="182"/>
        <v>32</v>
      </c>
      <c r="J1734" s="51" t="str">
        <f t="shared" si="180"/>
        <v xml:space="preserve"> years</v>
      </c>
      <c r="K1734" s="51" t="str">
        <f t="shared" si="181"/>
        <v xml:space="preserve">, </v>
      </c>
      <c r="L1734" s="51">
        <f t="shared" si="183"/>
        <v>7</v>
      </c>
      <c r="M1734" s="51">
        <f t="shared" si="184"/>
        <v>7</v>
      </c>
      <c r="N1734" s="51" t="str">
        <f t="shared" si="185"/>
        <v xml:space="preserve"> months</v>
      </c>
      <c r="O1734" s="52" t="str">
        <f t="shared" si="186"/>
        <v>32 years, 7 months</v>
      </c>
    </row>
    <row r="1735" spans="8:15" x14ac:dyDescent="0.25">
      <c r="H1735" s="49">
        <v>1692</v>
      </c>
      <c r="I1735" s="51">
        <f t="shared" si="182"/>
        <v>32</v>
      </c>
      <c r="J1735" s="51" t="str">
        <f t="shared" si="180"/>
        <v xml:space="preserve"> years</v>
      </c>
      <c r="K1735" s="51" t="str">
        <f t="shared" si="181"/>
        <v xml:space="preserve">, </v>
      </c>
      <c r="L1735" s="51">
        <f t="shared" si="183"/>
        <v>7</v>
      </c>
      <c r="M1735" s="51">
        <f t="shared" si="184"/>
        <v>7</v>
      </c>
      <c r="N1735" s="51" t="str">
        <f t="shared" si="185"/>
        <v xml:space="preserve"> months</v>
      </c>
      <c r="O1735" s="52" t="str">
        <f t="shared" si="186"/>
        <v>32 years, 7 months</v>
      </c>
    </row>
    <row r="1736" spans="8:15" x14ac:dyDescent="0.25">
      <c r="H1736" s="49">
        <v>1693</v>
      </c>
      <c r="I1736" s="51">
        <f t="shared" si="182"/>
        <v>32</v>
      </c>
      <c r="J1736" s="51" t="str">
        <f t="shared" si="180"/>
        <v xml:space="preserve"> years</v>
      </c>
      <c r="K1736" s="51" t="str">
        <f t="shared" si="181"/>
        <v xml:space="preserve">, </v>
      </c>
      <c r="L1736" s="51">
        <f t="shared" si="183"/>
        <v>7</v>
      </c>
      <c r="M1736" s="51">
        <f t="shared" si="184"/>
        <v>7</v>
      </c>
      <c r="N1736" s="51" t="str">
        <f t="shared" si="185"/>
        <v xml:space="preserve"> months</v>
      </c>
      <c r="O1736" s="52" t="str">
        <f t="shared" si="186"/>
        <v>32 years, 7 months</v>
      </c>
    </row>
    <row r="1737" spans="8:15" x14ac:dyDescent="0.25">
      <c r="H1737" s="49">
        <v>1694</v>
      </c>
      <c r="I1737" s="51">
        <f t="shared" si="182"/>
        <v>32</v>
      </c>
      <c r="J1737" s="51" t="str">
        <f t="shared" si="180"/>
        <v xml:space="preserve"> years</v>
      </c>
      <c r="K1737" s="51" t="str">
        <f t="shared" si="181"/>
        <v xml:space="preserve">, </v>
      </c>
      <c r="L1737" s="51">
        <f t="shared" si="183"/>
        <v>7</v>
      </c>
      <c r="M1737" s="51">
        <f t="shared" si="184"/>
        <v>7</v>
      </c>
      <c r="N1737" s="51" t="str">
        <f t="shared" si="185"/>
        <v xml:space="preserve"> months</v>
      </c>
      <c r="O1737" s="52" t="str">
        <f t="shared" si="186"/>
        <v>32 years, 7 months</v>
      </c>
    </row>
    <row r="1738" spans="8:15" x14ac:dyDescent="0.25">
      <c r="H1738" s="49">
        <v>1695</v>
      </c>
      <c r="I1738" s="51">
        <f t="shared" si="182"/>
        <v>32</v>
      </c>
      <c r="J1738" s="51" t="str">
        <f t="shared" si="180"/>
        <v xml:space="preserve"> years</v>
      </c>
      <c r="K1738" s="51" t="str">
        <f t="shared" si="181"/>
        <v xml:space="preserve">, </v>
      </c>
      <c r="L1738" s="51">
        <f t="shared" si="183"/>
        <v>8</v>
      </c>
      <c r="M1738" s="51">
        <f t="shared" si="184"/>
        <v>8</v>
      </c>
      <c r="N1738" s="51" t="str">
        <f t="shared" si="185"/>
        <v xml:space="preserve"> months</v>
      </c>
      <c r="O1738" s="52" t="str">
        <f t="shared" si="186"/>
        <v>32 years, 8 months</v>
      </c>
    </row>
    <row r="1739" spans="8:15" x14ac:dyDescent="0.25">
      <c r="H1739" s="49">
        <v>1696</v>
      </c>
      <c r="I1739" s="51">
        <f t="shared" si="182"/>
        <v>32</v>
      </c>
      <c r="J1739" s="51" t="str">
        <f t="shared" si="180"/>
        <v xml:space="preserve"> years</v>
      </c>
      <c r="K1739" s="51" t="str">
        <f t="shared" si="181"/>
        <v xml:space="preserve">, </v>
      </c>
      <c r="L1739" s="51">
        <f t="shared" si="183"/>
        <v>8</v>
      </c>
      <c r="M1739" s="51">
        <f t="shared" si="184"/>
        <v>8</v>
      </c>
      <c r="N1739" s="51" t="str">
        <f t="shared" si="185"/>
        <v xml:space="preserve"> months</v>
      </c>
      <c r="O1739" s="52" t="str">
        <f t="shared" si="186"/>
        <v>32 years, 8 months</v>
      </c>
    </row>
    <row r="1740" spans="8:15" x14ac:dyDescent="0.25">
      <c r="H1740" s="49">
        <v>1697</v>
      </c>
      <c r="I1740" s="51">
        <f t="shared" si="182"/>
        <v>32</v>
      </c>
      <c r="J1740" s="51" t="str">
        <f t="shared" si="180"/>
        <v xml:space="preserve"> years</v>
      </c>
      <c r="K1740" s="51" t="str">
        <f t="shared" si="181"/>
        <v xml:space="preserve">, </v>
      </c>
      <c r="L1740" s="51">
        <f t="shared" si="183"/>
        <v>8</v>
      </c>
      <c r="M1740" s="51">
        <f t="shared" si="184"/>
        <v>8</v>
      </c>
      <c r="N1740" s="51" t="str">
        <f t="shared" si="185"/>
        <v xml:space="preserve"> months</v>
      </c>
      <c r="O1740" s="52" t="str">
        <f t="shared" si="186"/>
        <v>32 years, 8 months</v>
      </c>
    </row>
    <row r="1741" spans="8:15" x14ac:dyDescent="0.25">
      <c r="H1741" s="49">
        <v>1698</v>
      </c>
      <c r="I1741" s="51">
        <f t="shared" si="182"/>
        <v>32</v>
      </c>
      <c r="J1741" s="51" t="str">
        <f t="shared" si="180"/>
        <v xml:space="preserve"> years</v>
      </c>
      <c r="K1741" s="51" t="str">
        <f t="shared" si="181"/>
        <v xml:space="preserve">, </v>
      </c>
      <c r="L1741" s="51">
        <f t="shared" si="183"/>
        <v>8</v>
      </c>
      <c r="M1741" s="51">
        <f t="shared" si="184"/>
        <v>8</v>
      </c>
      <c r="N1741" s="51" t="str">
        <f t="shared" si="185"/>
        <v xml:space="preserve"> months</v>
      </c>
      <c r="O1741" s="52" t="str">
        <f t="shared" si="186"/>
        <v>32 years, 8 months</v>
      </c>
    </row>
    <row r="1742" spans="8:15" x14ac:dyDescent="0.25">
      <c r="H1742" s="49">
        <v>1699</v>
      </c>
      <c r="I1742" s="51">
        <f t="shared" si="182"/>
        <v>32</v>
      </c>
      <c r="J1742" s="51" t="str">
        <f t="shared" si="180"/>
        <v xml:space="preserve"> years</v>
      </c>
      <c r="K1742" s="51" t="str">
        <f t="shared" si="181"/>
        <v xml:space="preserve">, </v>
      </c>
      <c r="L1742" s="51">
        <f t="shared" si="183"/>
        <v>9</v>
      </c>
      <c r="M1742" s="51">
        <f t="shared" si="184"/>
        <v>9</v>
      </c>
      <c r="N1742" s="51" t="str">
        <f t="shared" si="185"/>
        <v xml:space="preserve"> months</v>
      </c>
      <c r="O1742" s="52" t="str">
        <f t="shared" si="186"/>
        <v>32 years, 9 months</v>
      </c>
    </row>
    <row r="1743" spans="8:15" x14ac:dyDescent="0.25">
      <c r="H1743" s="49">
        <v>1700</v>
      </c>
      <c r="I1743" s="51">
        <f t="shared" si="182"/>
        <v>32</v>
      </c>
      <c r="J1743" s="51" t="str">
        <f t="shared" si="180"/>
        <v xml:space="preserve"> years</v>
      </c>
      <c r="K1743" s="51" t="str">
        <f t="shared" si="181"/>
        <v xml:space="preserve">, </v>
      </c>
      <c r="L1743" s="51">
        <f t="shared" si="183"/>
        <v>9</v>
      </c>
      <c r="M1743" s="51">
        <f t="shared" si="184"/>
        <v>9</v>
      </c>
      <c r="N1743" s="51" t="str">
        <f t="shared" si="185"/>
        <v xml:space="preserve"> months</v>
      </c>
      <c r="O1743" s="52" t="str">
        <f t="shared" si="186"/>
        <v>32 years, 9 months</v>
      </c>
    </row>
    <row r="1744" spans="8:15" x14ac:dyDescent="0.25">
      <c r="H1744" s="49">
        <v>1701</v>
      </c>
      <c r="I1744" s="51">
        <f t="shared" si="182"/>
        <v>32</v>
      </c>
      <c r="J1744" s="51" t="str">
        <f t="shared" si="180"/>
        <v xml:space="preserve"> years</v>
      </c>
      <c r="K1744" s="51" t="str">
        <f t="shared" si="181"/>
        <v xml:space="preserve">, </v>
      </c>
      <c r="L1744" s="51">
        <f t="shared" si="183"/>
        <v>9</v>
      </c>
      <c r="M1744" s="51">
        <f t="shared" si="184"/>
        <v>9</v>
      </c>
      <c r="N1744" s="51" t="str">
        <f t="shared" si="185"/>
        <v xml:space="preserve"> months</v>
      </c>
      <c r="O1744" s="52" t="str">
        <f t="shared" si="186"/>
        <v>32 years, 9 months</v>
      </c>
    </row>
    <row r="1745" spans="8:15" x14ac:dyDescent="0.25">
      <c r="H1745" s="49">
        <v>1702</v>
      </c>
      <c r="I1745" s="51">
        <f t="shared" si="182"/>
        <v>32</v>
      </c>
      <c r="J1745" s="51" t="str">
        <f t="shared" si="180"/>
        <v xml:space="preserve"> years</v>
      </c>
      <c r="K1745" s="51" t="str">
        <f t="shared" si="181"/>
        <v xml:space="preserve">, </v>
      </c>
      <c r="L1745" s="51">
        <f t="shared" si="183"/>
        <v>9</v>
      </c>
      <c r="M1745" s="51">
        <f t="shared" si="184"/>
        <v>9</v>
      </c>
      <c r="N1745" s="51" t="str">
        <f t="shared" si="185"/>
        <v xml:space="preserve"> months</v>
      </c>
      <c r="O1745" s="52" t="str">
        <f t="shared" si="186"/>
        <v>32 years, 9 months</v>
      </c>
    </row>
    <row r="1746" spans="8:15" x14ac:dyDescent="0.25">
      <c r="H1746" s="49">
        <v>1703</v>
      </c>
      <c r="I1746" s="51">
        <f t="shared" si="182"/>
        <v>32</v>
      </c>
      <c r="J1746" s="51" t="str">
        <f t="shared" si="180"/>
        <v xml:space="preserve"> years</v>
      </c>
      <c r="K1746" s="51" t="str">
        <f t="shared" si="181"/>
        <v xml:space="preserve">, </v>
      </c>
      <c r="L1746" s="51">
        <f t="shared" si="183"/>
        <v>9</v>
      </c>
      <c r="M1746" s="51">
        <f t="shared" si="184"/>
        <v>9</v>
      </c>
      <c r="N1746" s="51" t="str">
        <f t="shared" si="185"/>
        <v xml:space="preserve"> months</v>
      </c>
      <c r="O1746" s="52" t="str">
        <f t="shared" si="186"/>
        <v>32 years, 9 months</v>
      </c>
    </row>
    <row r="1747" spans="8:15" x14ac:dyDescent="0.25">
      <c r="H1747" s="49">
        <v>1704</v>
      </c>
      <c r="I1747" s="51">
        <f t="shared" si="182"/>
        <v>32</v>
      </c>
      <c r="J1747" s="51" t="str">
        <f t="shared" si="180"/>
        <v xml:space="preserve"> years</v>
      </c>
      <c r="K1747" s="51" t="str">
        <f t="shared" si="181"/>
        <v xml:space="preserve">, </v>
      </c>
      <c r="L1747" s="51">
        <f t="shared" si="183"/>
        <v>10</v>
      </c>
      <c r="M1747" s="51">
        <f t="shared" si="184"/>
        <v>10</v>
      </c>
      <c r="N1747" s="51" t="str">
        <f t="shared" si="185"/>
        <v xml:space="preserve"> months</v>
      </c>
      <c r="O1747" s="52" t="str">
        <f t="shared" si="186"/>
        <v>32 years, 10 months</v>
      </c>
    </row>
    <row r="1748" spans="8:15" x14ac:dyDescent="0.25">
      <c r="H1748" s="49">
        <v>1705</v>
      </c>
      <c r="I1748" s="51">
        <f t="shared" si="182"/>
        <v>32</v>
      </c>
      <c r="J1748" s="51" t="str">
        <f t="shared" si="180"/>
        <v xml:space="preserve"> years</v>
      </c>
      <c r="K1748" s="51" t="str">
        <f t="shared" si="181"/>
        <v xml:space="preserve">, </v>
      </c>
      <c r="L1748" s="51">
        <f t="shared" si="183"/>
        <v>10</v>
      </c>
      <c r="M1748" s="51">
        <f t="shared" si="184"/>
        <v>10</v>
      </c>
      <c r="N1748" s="51" t="str">
        <f t="shared" si="185"/>
        <v xml:space="preserve"> months</v>
      </c>
      <c r="O1748" s="52" t="str">
        <f t="shared" si="186"/>
        <v>32 years, 10 months</v>
      </c>
    </row>
    <row r="1749" spans="8:15" x14ac:dyDescent="0.25">
      <c r="H1749" s="49">
        <v>1706</v>
      </c>
      <c r="I1749" s="51">
        <f t="shared" si="182"/>
        <v>32</v>
      </c>
      <c r="J1749" s="51" t="str">
        <f t="shared" si="180"/>
        <v xml:space="preserve"> years</v>
      </c>
      <c r="K1749" s="51" t="str">
        <f t="shared" si="181"/>
        <v xml:space="preserve">, </v>
      </c>
      <c r="L1749" s="51">
        <f t="shared" si="183"/>
        <v>10</v>
      </c>
      <c r="M1749" s="51">
        <f t="shared" si="184"/>
        <v>10</v>
      </c>
      <c r="N1749" s="51" t="str">
        <f t="shared" si="185"/>
        <v xml:space="preserve"> months</v>
      </c>
      <c r="O1749" s="52" t="str">
        <f t="shared" si="186"/>
        <v>32 years, 10 months</v>
      </c>
    </row>
    <row r="1750" spans="8:15" x14ac:dyDescent="0.25">
      <c r="H1750" s="49">
        <v>1707</v>
      </c>
      <c r="I1750" s="51">
        <f t="shared" si="182"/>
        <v>32</v>
      </c>
      <c r="J1750" s="51" t="str">
        <f t="shared" si="180"/>
        <v xml:space="preserve"> years</v>
      </c>
      <c r="K1750" s="51" t="str">
        <f t="shared" si="181"/>
        <v xml:space="preserve">, </v>
      </c>
      <c r="L1750" s="51">
        <f t="shared" si="183"/>
        <v>10</v>
      </c>
      <c r="M1750" s="51">
        <f t="shared" si="184"/>
        <v>10</v>
      </c>
      <c r="N1750" s="51" t="str">
        <f t="shared" si="185"/>
        <v xml:space="preserve"> months</v>
      </c>
      <c r="O1750" s="52" t="str">
        <f t="shared" si="186"/>
        <v>32 years, 10 months</v>
      </c>
    </row>
    <row r="1751" spans="8:15" x14ac:dyDescent="0.25">
      <c r="H1751" s="49">
        <v>1708</v>
      </c>
      <c r="I1751" s="51">
        <f t="shared" si="182"/>
        <v>32</v>
      </c>
      <c r="J1751" s="51" t="str">
        <f t="shared" si="180"/>
        <v xml:space="preserve"> years</v>
      </c>
      <c r="K1751" s="51" t="str">
        <f t="shared" si="181"/>
        <v xml:space="preserve">, </v>
      </c>
      <c r="L1751" s="51">
        <f t="shared" si="183"/>
        <v>11</v>
      </c>
      <c r="M1751" s="51">
        <f t="shared" si="184"/>
        <v>11</v>
      </c>
      <c r="N1751" s="51" t="str">
        <f t="shared" si="185"/>
        <v xml:space="preserve"> months</v>
      </c>
      <c r="O1751" s="52" t="str">
        <f t="shared" si="186"/>
        <v>32 years, 11 months</v>
      </c>
    </row>
    <row r="1752" spans="8:15" x14ac:dyDescent="0.25">
      <c r="H1752" s="49">
        <v>1709</v>
      </c>
      <c r="I1752" s="51">
        <f t="shared" si="182"/>
        <v>32</v>
      </c>
      <c r="J1752" s="51" t="str">
        <f t="shared" si="180"/>
        <v xml:space="preserve"> years</v>
      </c>
      <c r="K1752" s="51" t="str">
        <f t="shared" si="181"/>
        <v xml:space="preserve">, </v>
      </c>
      <c r="L1752" s="51">
        <f t="shared" si="183"/>
        <v>11</v>
      </c>
      <c r="M1752" s="51">
        <f t="shared" si="184"/>
        <v>11</v>
      </c>
      <c r="N1752" s="51" t="str">
        <f t="shared" si="185"/>
        <v xml:space="preserve"> months</v>
      </c>
      <c r="O1752" s="52" t="str">
        <f t="shared" si="186"/>
        <v>32 years, 11 months</v>
      </c>
    </row>
    <row r="1753" spans="8:15" x14ac:dyDescent="0.25">
      <c r="H1753" s="49">
        <v>1710</v>
      </c>
      <c r="I1753" s="51">
        <f t="shared" si="182"/>
        <v>32</v>
      </c>
      <c r="J1753" s="51" t="str">
        <f t="shared" si="180"/>
        <v xml:space="preserve"> years</v>
      </c>
      <c r="K1753" s="51" t="str">
        <f t="shared" si="181"/>
        <v xml:space="preserve">, </v>
      </c>
      <c r="L1753" s="51">
        <f t="shared" si="183"/>
        <v>11</v>
      </c>
      <c r="M1753" s="51">
        <f t="shared" si="184"/>
        <v>11</v>
      </c>
      <c r="N1753" s="51" t="str">
        <f t="shared" si="185"/>
        <v xml:space="preserve"> months</v>
      </c>
      <c r="O1753" s="52" t="str">
        <f t="shared" si="186"/>
        <v>32 years, 11 months</v>
      </c>
    </row>
    <row r="1754" spans="8:15" x14ac:dyDescent="0.25">
      <c r="H1754" s="49">
        <v>1711</v>
      </c>
      <c r="I1754" s="51">
        <f t="shared" si="182"/>
        <v>32</v>
      </c>
      <c r="J1754" s="51" t="str">
        <f t="shared" si="180"/>
        <v xml:space="preserve"> years</v>
      </c>
      <c r="K1754" s="51" t="str">
        <f t="shared" si="181"/>
        <v xml:space="preserve">, </v>
      </c>
      <c r="L1754" s="51">
        <f t="shared" si="183"/>
        <v>11</v>
      </c>
      <c r="M1754" s="51">
        <f t="shared" si="184"/>
        <v>11</v>
      </c>
      <c r="N1754" s="51" t="str">
        <f t="shared" si="185"/>
        <v xml:space="preserve"> months</v>
      </c>
      <c r="O1754" s="52" t="str">
        <f t="shared" si="186"/>
        <v>32 years, 11 months</v>
      </c>
    </row>
    <row r="1755" spans="8:15" x14ac:dyDescent="0.25">
      <c r="H1755" s="49">
        <v>1712</v>
      </c>
      <c r="I1755" s="51">
        <f t="shared" si="182"/>
        <v>33</v>
      </c>
      <c r="J1755" s="51" t="str">
        <f t="shared" si="180"/>
        <v xml:space="preserve"> years</v>
      </c>
      <c r="K1755" s="51" t="str">
        <f t="shared" si="181"/>
        <v/>
      </c>
      <c r="L1755" s="51">
        <f t="shared" si="183"/>
        <v>12</v>
      </c>
      <c r="M1755" s="51" t="str">
        <f t="shared" si="184"/>
        <v/>
      </c>
      <c r="N1755" s="51" t="str">
        <f t="shared" si="185"/>
        <v/>
      </c>
      <c r="O1755" s="52" t="str">
        <f t="shared" si="186"/>
        <v>33 years</v>
      </c>
    </row>
    <row r="1756" spans="8:15" x14ac:dyDescent="0.25">
      <c r="H1756" s="49">
        <v>1713</v>
      </c>
      <c r="I1756" s="51">
        <f t="shared" si="182"/>
        <v>33</v>
      </c>
      <c r="J1756" s="51" t="str">
        <f t="shared" ref="J1756:J1819" si="187">IF(I1756=1," year"," years")</f>
        <v xml:space="preserve"> years</v>
      </c>
      <c r="K1756" s="51" t="str">
        <f t="shared" ref="K1756:K1819" si="188">IF(OR(L1756=12,L1756=0),"",", ")</f>
        <v/>
      </c>
      <c r="L1756" s="51">
        <f t="shared" si="183"/>
        <v>12</v>
      </c>
      <c r="M1756" s="51" t="str">
        <f t="shared" si="184"/>
        <v/>
      </c>
      <c r="N1756" s="51" t="str">
        <f t="shared" si="185"/>
        <v/>
      </c>
      <c r="O1756" s="52" t="str">
        <f t="shared" si="186"/>
        <v>33 years</v>
      </c>
    </row>
    <row r="1757" spans="8:15" x14ac:dyDescent="0.25">
      <c r="H1757" s="49">
        <v>1714</v>
      </c>
      <c r="I1757" s="51">
        <f t="shared" si="182"/>
        <v>33</v>
      </c>
      <c r="J1757" s="51" t="str">
        <f t="shared" si="187"/>
        <v xml:space="preserve"> years</v>
      </c>
      <c r="K1757" s="51" t="str">
        <f t="shared" si="188"/>
        <v/>
      </c>
      <c r="L1757" s="51">
        <f t="shared" si="183"/>
        <v>12</v>
      </c>
      <c r="M1757" s="51" t="str">
        <f t="shared" si="184"/>
        <v/>
      </c>
      <c r="N1757" s="51" t="str">
        <f t="shared" si="185"/>
        <v/>
      </c>
      <c r="O1757" s="52" t="str">
        <f t="shared" si="186"/>
        <v>33 years</v>
      </c>
    </row>
    <row r="1758" spans="8:15" x14ac:dyDescent="0.25">
      <c r="H1758" s="49">
        <v>1715</v>
      </c>
      <c r="I1758" s="51">
        <f t="shared" si="182"/>
        <v>33</v>
      </c>
      <c r="J1758" s="51" t="str">
        <f t="shared" si="187"/>
        <v xml:space="preserve"> years</v>
      </c>
      <c r="K1758" s="51" t="str">
        <f t="shared" si="188"/>
        <v/>
      </c>
      <c r="L1758" s="51">
        <f t="shared" si="183"/>
        <v>12</v>
      </c>
      <c r="M1758" s="51" t="str">
        <f t="shared" si="184"/>
        <v/>
      </c>
      <c r="N1758" s="51" t="str">
        <f t="shared" si="185"/>
        <v/>
      </c>
      <c r="O1758" s="52" t="str">
        <f t="shared" si="186"/>
        <v>33 years</v>
      </c>
    </row>
    <row r="1759" spans="8:15" x14ac:dyDescent="0.25">
      <c r="H1759" s="49">
        <v>1716</v>
      </c>
      <c r="I1759" s="51">
        <f t="shared" si="182"/>
        <v>33</v>
      </c>
      <c r="J1759" s="51" t="str">
        <f t="shared" si="187"/>
        <v xml:space="preserve"> years</v>
      </c>
      <c r="K1759" s="51" t="str">
        <f t="shared" si="188"/>
        <v/>
      </c>
      <c r="L1759" s="51">
        <f t="shared" si="183"/>
        <v>0</v>
      </c>
      <c r="M1759" s="51" t="str">
        <f t="shared" si="184"/>
        <v/>
      </c>
      <c r="N1759" s="51" t="str">
        <f t="shared" si="185"/>
        <v/>
      </c>
      <c r="O1759" s="52" t="str">
        <f t="shared" si="186"/>
        <v>33 years</v>
      </c>
    </row>
    <row r="1760" spans="8:15" x14ac:dyDescent="0.25">
      <c r="H1760" s="49">
        <v>1717</v>
      </c>
      <c r="I1760" s="51">
        <f t="shared" ref="I1760:I1823" si="189">IF(INT(H1760/52)=0,"",INT(H1760/52))+IF(L1760=12,1,0)</f>
        <v>33</v>
      </c>
      <c r="J1760" s="51" t="str">
        <f t="shared" si="187"/>
        <v xml:space="preserve"> years</v>
      </c>
      <c r="K1760" s="51" t="str">
        <f t="shared" si="188"/>
        <v xml:space="preserve">, </v>
      </c>
      <c r="L1760" s="51">
        <f t="shared" si="183"/>
        <v>1</v>
      </c>
      <c r="M1760" s="51">
        <f t="shared" si="184"/>
        <v>1</v>
      </c>
      <c r="N1760" s="51" t="str">
        <f t="shared" si="185"/>
        <v xml:space="preserve"> month</v>
      </c>
      <c r="O1760" s="52" t="str">
        <f t="shared" si="186"/>
        <v>33 years, 1 month</v>
      </c>
    </row>
    <row r="1761" spans="8:15" x14ac:dyDescent="0.25">
      <c r="H1761" s="49">
        <v>1718</v>
      </c>
      <c r="I1761" s="51">
        <f t="shared" si="189"/>
        <v>33</v>
      </c>
      <c r="J1761" s="51" t="str">
        <f t="shared" si="187"/>
        <v xml:space="preserve"> years</v>
      </c>
      <c r="K1761" s="51" t="str">
        <f t="shared" si="188"/>
        <v xml:space="preserve">, </v>
      </c>
      <c r="L1761" s="51">
        <f t="shared" si="183"/>
        <v>1</v>
      </c>
      <c r="M1761" s="51">
        <f t="shared" si="184"/>
        <v>1</v>
      </c>
      <c r="N1761" s="51" t="str">
        <f t="shared" si="185"/>
        <v xml:space="preserve"> month</v>
      </c>
      <c r="O1761" s="52" t="str">
        <f t="shared" si="186"/>
        <v>33 years, 1 month</v>
      </c>
    </row>
    <row r="1762" spans="8:15" x14ac:dyDescent="0.25">
      <c r="H1762" s="49">
        <v>1719</v>
      </c>
      <c r="I1762" s="51">
        <f t="shared" si="189"/>
        <v>33</v>
      </c>
      <c r="J1762" s="51" t="str">
        <f t="shared" si="187"/>
        <v xml:space="preserve"> years</v>
      </c>
      <c r="K1762" s="51" t="str">
        <f t="shared" si="188"/>
        <v xml:space="preserve">, </v>
      </c>
      <c r="L1762" s="51">
        <f t="shared" si="183"/>
        <v>1</v>
      </c>
      <c r="M1762" s="51">
        <f t="shared" si="184"/>
        <v>1</v>
      </c>
      <c r="N1762" s="51" t="str">
        <f t="shared" si="185"/>
        <v xml:space="preserve"> month</v>
      </c>
      <c r="O1762" s="52" t="str">
        <f t="shared" si="186"/>
        <v>33 years, 1 month</v>
      </c>
    </row>
    <row r="1763" spans="8:15" x14ac:dyDescent="0.25">
      <c r="H1763" s="49">
        <v>1720</v>
      </c>
      <c r="I1763" s="51">
        <f t="shared" si="189"/>
        <v>33</v>
      </c>
      <c r="J1763" s="51" t="str">
        <f t="shared" si="187"/>
        <v xml:space="preserve"> years</v>
      </c>
      <c r="K1763" s="51" t="str">
        <f t="shared" si="188"/>
        <v xml:space="preserve">, </v>
      </c>
      <c r="L1763" s="51">
        <f t="shared" si="183"/>
        <v>1</v>
      </c>
      <c r="M1763" s="51">
        <f t="shared" si="184"/>
        <v>1</v>
      </c>
      <c r="N1763" s="51" t="str">
        <f t="shared" si="185"/>
        <v xml:space="preserve"> month</v>
      </c>
      <c r="O1763" s="52" t="str">
        <f t="shared" si="186"/>
        <v>33 years, 1 month</v>
      </c>
    </row>
    <row r="1764" spans="8:15" x14ac:dyDescent="0.25">
      <c r="H1764" s="49">
        <v>1721</v>
      </c>
      <c r="I1764" s="51">
        <f t="shared" si="189"/>
        <v>33</v>
      </c>
      <c r="J1764" s="51" t="str">
        <f t="shared" si="187"/>
        <v xml:space="preserve"> years</v>
      </c>
      <c r="K1764" s="51" t="str">
        <f t="shared" si="188"/>
        <v xml:space="preserve">, </v>
      </c>
      <c r="L1764" s="51">
        <f t="shared" si="183"/>
        <v>2</v>
      </c>
      <c r="M1764" s="51">
        <f t="shared" si="184"/>
        <v>2</v>
      </c>
      <c r="N1764" s="51" t="str">
        <f t="shared" si="185"/>
        <v xml:space="preserve"> months</v>
      </c>
      <c r="O1764" s="52" t="str">
        <f t="shared" si="186"/>
        <v>33 years, 2 months</v>
      </c>
    </row>
    <row r="1765" spans="8:15" x14ac:dyDescent="0.25">
      <c r="H1765" s="49">
        <v>1722</v>
      </c>
      <c r="I1765" s="51">
        <f t="shared" si="189"/>
        <v>33</v>
      </c>
      <c r="J1765" s="51" t="str">
        <f t="shared" si="187"/>
        <v xml:space="preserve"> years</v>
      </c>
      <c r="K1765" s="51" t="str">
        <f t="shared" si="188"/>
        <v xml:space="preserve">, </v>
      </c>
      <c r="L1765" s="51">
        <f t="shared" si="183"/>
        <v>2</v>
      </c>
      <c r="M1765" s="51">
        <f t="shared" si="184"/>
        <v>2</v>
      </c>
      <c r="N1765" s="51" t="str">
        <f t="shared" si="185"/>
        <v xml:space="preserve"> months</v>
      </c>
      <c r="O1765" s="52" t="str">
        <f t="shared" si="186"/>
        <v>33 years, 2 months</v>
      </c>
    </row>
    <row r="1766" spans="8:15" x14ac:dyDescent="0.25">
      <c r="H1766" s="49">
        <v>1723</v>
      </c>
      <c r="I1766" s="51">
        <f t="shared" si="189"/>
        <v>33</v>
      </c>
      <c r="J1766" s="51" t="str">
        <f t="shared" si="187"/>
        <v xml:space="preserve"> years</v>
      </c>
      <c r="K1766" s="51" t="str">
        <f t="shared" si="188"/>
        <v xml:space="preserve">, </v>
      </c>
      <c r="L1766" s="51">
        <f t="shared" si="183"/>
        <v>2</v>
      </c>
      <c r="M1766" s="51">
        <f t="shared" si="184"/>
        <v>2</v>
      </c>
      <c r="N1766" s="51" t="str">
        <f t="shared" si="185"/>
        <v xml:space="preserve"> months</v>
      </c>
      <c r="O1766" s="52" t="str">
        <f t="shared" si="186"/>
        <v>33 years, 2 months</v>
      </c>
    </row>
    <row r="1767" spans="8:15" x14ac:dyDescent="0.25">
      <c r="H1767" s="49">
        <v>1724</v>
      </c>
      <c r="I1767" s="51">
        <f t="shared" si="189"/>
        <v>33</v>
      </c>
      <c r="J1767" s="51" t="str">
        <f t="shared" si="187"/>
        <v xml:space="preserve"> years</v>
      </c>
      <c r="K1767" s="51" t="str">
        <f t="shared" si="188"/>
        <v xml:space="preserve">, </v>
      </c>
      <c r="L1767" s="51">
        <f t="shared" si="183"/>
        <v>2</v>
      </c>
      <c r="M1767" s="51">
        <f t="shared" si="184"/>
        <v>2</v>
      </c>
      <c r="N1767" s="51" t="str">
        <f t="shared" si="185"/>
        <v xml:space="preserve"> months</v>
      </c>
      <c r="O1767" s="52" t="str">
        <f t="shared" si="186"/>
        <v>33 years, 2 months</v>
      </c>
    </row>
    <row r="1768" spans="8:15" x14ac:dyDescent="0.25">
      <c r="H1768" s="49">
        <v>1725</v>
      </c>
      <c r="I1768" s="51">
        <f t="shared" si="189"/>
        <v>33</v>
      </c>
      <c r="J1768" s="51" t="str">
        <f t="shared" si="187"/>
        <v xml:space="preserve"> years</v>
      </c>
      <c r="K1768" s="51" t="str">
        <f t="shared" si="188"/>
        <v xml:space="preserve">, </v>
      </c>
      <c r="L1768" s="51">
        <f t="shared" si="183"/>
        <v>3</v>
      </c>
      <c r="M1768" s="51">
        <f t="shared" si="184"/>
        <v>3</v>
      </c>
      <c r="N1768" s="51" t="str">
        <f t="shared" si="185"/>
        <v xml:space="preserve"> months</v>
      </c>
      <c r="O1768" s="52" t="str">
        <f t="shared" si="186"/>
        <v>33 years, 3 months</v>
      </c>
    </row>
    <row r="1769" spans="8:15" x14ac:dyDescent="0.25">
      <c r="H1769" s="49">
        <v>1726</v>
      </c>
      <c r="I1769" s="51">
        <f t="shared" si="189"/>
        <v>33</v>
      </c>
      <c r="J1769" s="51" t="str">
        <f t="shared" si="187"/>
        <v xml:space="preserve"> years</v>
      </c>
      <c r="K1769" s="51" t="str">
        <f t="shared" si="188"/>
        <v xml:space="preserve">, </v>
      </c>
      <c r="L1769" s="51">
        <f t="shared" si="183"/>
        <v>3</v>
      </c>
      <c r="M1769" s="51">
        <f t="shared" si="184"/>
        <v>3</v>
      </c>
      <c r="N1769" s="51" t="str">
        <f t="shared" si="185"/>
        <v xml:space="preserve"> months</v>
      </c>
      <c r="O1769" s="52" t="str">
        <f t="shared" si="186"/>
        <v>33 years, 3 months</v>
      </c>
    </row>
    <row r="1770" spans="8:15" x14ac:dyDescent="0.25">
      <c r="H1770" s="49">
        <v>1727</v>
      </c>
      <c r="I1770" s="51">
        <f t="shared" si="189"/>
        <v>33</v>
      </c>
      <c r="J1770" s="51" t="str">
        <f t="shared" si="187"/>
        <v xml:space="preserve"> years</v>
      </c>
      <c r="K1770" s="51" t="str">
        <f t="shared" si="188"/>
        <v xml:space="preserve">, </v>
      </c>
      <c r="L1770" s="51">
        <f t="shared" si="183"/>
        <v>3</v>
      </c>
      <c r="M1770" s="51">
        <f t="shared" si="184"/>
        <v>3</v>
      </c>
      <c r="N1770" s="51" t="str">
        <f t="shared" si="185"/>
        <v xml:space="preserve"> months</v>
      </c>
      <c r="O1770" s="52" t="str">
        <f t="shared" si="186"/>
        <v>33 years, 3 months</v>
      </c>
    </row>
    <row r="1771" spans="8:15" x14ac:dyDescent="0.25">
      <c r="H1771" s="49">
        <v>1728</v>
      </c>
      <c r="I1771" s="51">
        <f t="shared" si="189"/>
        <v>33</v>
      </c>
      <c r="J1771" s="51" t="str">
        <f t="shared" si="187"/>
        <v xml:space="preserve"> years</v>
      </c>
      <c r="K1771" s="51" t="str">
        <f t="shared" si="188"/>
        <v xml:space="preserve">, </v>
      </c>
      <c r="L1771" s="51">
        <f t="shared" si="183"/>
        <v>3</v>
      </c>
      <c r="M1771" s="51">
        <f t="shared" si="184"/>
        <v>3</v>
      </c>
      <c r="N1771" s="51" t="str">
        <f t="shared" si="185"/>
        <v xml:space="preserve"> months</v>
      </c>
      <c r="O1771" s="52" t="str">
        <f t="shared" si="186"/>
        <v>33 years, 3 months</v>
      </c>
    </row>
    <row r="1772" spans="8:15" x14ac:dyDescent="0.25">
      <c r="H1772" s="49">
        <v>1729</v>
      </c>
      <c r="I1772" s="51">
        <f t="shared" si="189"/>
        <v>33</v>
      </c>
      <c r="J1772" s="51" t="str">
        <f t="shared" si="187"/>
        <v xml:space="preserve"> years</v>
      </c>
      <c r="K1772" s="51" t="str">
        <f t="shared" si="188"/>
        <v xml:space="preserve">, </v>
      </c>
      <c r="L1772" s="51">
        <f t="shared" si="183"/>
        <v>3</v>
      </c>
      <c r="M1772" s="51">
        <f t="shared" si="184"/>
        <v>3</v>
      </c>
      <c r="N1772" s="51" t="str">
        <f t="shared" si="185"/>
        <v xml:space="preserve"> months</v>
      </c>
      <c r="O1772" s="52" t="str">
        <f t="shared" si="186"/>
        <v>33 years, 3 months</v>
      </c>
    </row>
    <row r="1773" spans="8:15" x14ac:dyDescent="0.25">
      <c r="H1773" s="49">
        <v>1730</v>
      </c>
      <c r="I1773" s="51">
        <f t="shared" si="189"/>
        <v>33</v>
      </c>
      <c r="J1773" s="51" t="str">
        <f t="shared" si="187"/>
        <v xml:space="preserve"> years</v>
      </c>
      <c r="K1773" s="51" t="str">
        <f t="shared" si="188"/>
        <v xml:space="preserve">, </v>
      </c>
      <c r="L1773" s="51">
        <f t="shared" ref="L1773:L1836" si="190">IF((H1773/52*12-INT(H1773/52*12))=0,(H1773/52-INT(H1773/52))*12,INT((H1773/52-INT(H1773/52))*12)+1)</f>
        <v>4</v>
      </c>
      <c r="M1773" s="51">
        <f t="shared" ref="M1773:M1836" si="191">IF(OR(L1773=0,L1773=12),"",L1773)</f>
        <v>4</v>
      </c>
      <c r="N1773" s="51" t="str">
        <f t="shared" ref="N1773:N1836" si="192">IF(L1773=1," month",IF(OR(L1773=0,L1773=12),""," months"))</f>
        <v xml:space="preserve"> months</v>
      </c>
      <c r="O1773" s="52" t="str">
        <f t="shared" ref="O1773:O1836" si="193">CONCATENATE(I1773&amp;J1773&amp;K1773&amp;M1773&amp;N1773)</f>
        <v>33 years, 4 months</v>
      </c>
    </row>
    <row r="1774" spans="8:15" x14ac:dyDescent="0.25">
      <c r="H1774" s="49">
        <v>1731</v>
      </c>
      <c r="I1774" s="51">
        <f t="shared" si="189"/>
        <v>33</v>
      </c>
      <c r="J1774" s="51" t="str">
        <f t="shared" si="187"/>
        <v xml:space="preserve"> years</v>
      </c>
      <c r="K1774" s="51" t="str">
        <f t="shared" si="188"/>
        <v xml:space="preserve">, </v>
      </c>
      <c r="L1774" s="51">
        <f t="shared" si="190"/>
        <v>4</v>
      </c>
      <c r="M1774" s="51">
        <f t="shared" si="191"/>
        <v>4</v>
      </c>
      <c r="N1774" s="51" t="str">
        <f t="shared" si="192"/>
        <v xml:space="preserve"> months</v>
      </c>
      <c r="O1774" s="52" t="str">
        <f t="shared" si="193"/>
        <v>33 years, 4 months</v>
      </c>
    </row>
    <row r="1775" spans="8:15" x14ac:dyDescent="0.25">
      <c r="H1775" s="49">
        <v>1732</v>
      </c>
      <c r="I1775" s="51">
        <f t="shared" si="189"/>
        <v>33</v>
      </c>
      <c r="J1775" s="51" t="str">
        <f t="shared" si="187"/>
        <v xml:space="preserve"> years</v>
      </c>
      <c r="K1775" s="51" t="str">
        <f t="shared" si="188"/>
        <v xml:space="preserve">, </v>
      </c>
      <c r="L1775" s="51">
        <f t="shared" si="190"/>
        <v>4</v>
      </c>
      <c r="M1775" s="51">
        <f t="shared" si="191"/>
        <v>4</v>
      </c>
      <c r="N1775" s="51" t="str">
        <f t="shared" si="192"/>
        <v xml:space="preserve"> months</v>
      </c>
      <c r="O1775" s="52" t="str">
        <f t="shared" si="193"/>
        <v>33 years, 4 months</v>
      </c>
    </row>
    <row r="1776" spans="8:15" x14ac:dyDescent="0.25">
      <c r="H1776" s="49">
        <v>1733</v>
      </c>
      <c r="I1776" s="51">
        <f t="shared" si="189"/>
        <v>33</v>
      </c>
      <c r="J1776" s="51" t="str">
        <f t="shared" si="187"/>
        <v xml:space="preserve"> years</v>
      </c>
      <c r="K1776" s="51" t="str">
        <f t="shared" si="188"/>
        <v xml:space="preserve">, </v>
      </c>
      <c r="L1776" s="51">
        <f t="shared" si="190"/>
        <v>4</v>
      </c>
      <c r="M1776" s="51">
        <f t="shared" si="191"/>
        <v>4</v>
      </c>
      <c r="N1776" s="51" t="str">
        <f t="shared" si="192"/>
        <v xml:space="preserve"> months</v>
      </c>
      <c r="O1776" s="52" t="str">
        <f t="shared" si="193"/>
        <v>33 years, 4 months</v>
      </c>
    </row>
    <row r="1777" spans="8:15" x14ac:dyDescent="0.25">
      <c r="H1777" s="49">
        <v>1734</v>
      </c>
      <c r="I1777" s="51">
        <f t="shared" si="189"/>
        <v>33</v>
      </c>
      <c r="J1777" s="51" t="str">
        <f t="shared" si="187"/>
        <v xml:space="preserve"> years</v>
      </c>
      <c r="K1777" s="51" t="str">
        <f t="shared" si="188"/>
        <v xml:space="preserve">, </v>
      </c>
      <c r="L1777" s="51">
        <f t="shared" si="190"/>
        <v>5</v>
      </c>
      <c r="M1777" s="51">
        <f t="shared" si="191"/>
        <v>5</v>
      </c>
      <c r="N1777" s="51" t="str">
        <f t="shared" si="192"/>
        <v xml:space="preserve"> months</v>
      </c>
      <c r="O1777" s="52" t="str">
        <f t="shared" si="193"/>
        <v>33 years, 5 months</v>
      </c>
    </row>
    <row r="1778" spans="8:15" x14ac:dyDescent="0.25">
      <c r="H1778" s="49">
        <v>1735</v>
      </c>
      <c r="I1778" s="51">
        <f t="shared" si="189"/>
        <v>33</v>
      </c>
      <c r="J1778" s="51" t="str">
        <f t="shared" si="187"/>
        <v xml:space="preserve"> years</v>
      </c>
      <c r="K1778" s="51" t="str">
        <f t="shared" si="188"/>
        <v xml:space="preserve">, </v>
      </c>
      <c r="L1778" s="51">
        <f t="shared" si="190"/>
        <v>5</v>
      </c>
      <c r="M1778" s="51">
        <f t="shared" si="191"/>
        <v>5</v>
      </c>
      <c r="N1778" s="51" t="str">
        <f t="shared" si="192"/>
        <v xml:space="preserve"> months</v>
      </c>
      <c r="O1778" s="52" t="str">
        <f t="shared" si="193"/>
        <v>33 years, 5 months</v>
      </c>
    </row>
    <row r="1779" spans="8:15" x14ac:dyDescent="0.25">
      <c r="H1779" s="49">
        <v>1736</v>
      </c>
      <c r="I1779" s="51">
        <f t="shared" si="189"/>
        <v>33</v>
      </c>
      <c r="J1779" s="51" t="str">
        <f t="shared" si="187"/>
        <v xml:space="preserve"> years</v>
      </c>
      <c r="K1779" s="51" t="str">
        <f t="shared" si="188"/>
        <v xml:space="preserve">, </v>
      </c>
      <c r="L1779" s="51">
        <f t="shared" si="190"/>
        <v>5</v>
      </c>
      <c r="M1779" s="51">
        <f t="shared" si="191"/>
        <v>5</v>
      </c>
      <c r="N1779" s="51" t="str">
        <f t="shared" si="192"/>
        <v xml:space="preserve"> months</v>
      </c>
      <c r="O1779" s="52" t="str">
        <f t="shared" si="193"/>
        <v>33 years, 5 months</v>
      </c>
    </row>
    <row r="1780" spans="8:15" x14ac:dyDescent="0.25">
      <c r="H1780" s="49">
        <v>1737</v>
      </c>
      <c r="I1780" s="51">
        <f t="shared" si="189"/>
        <v>33</v>
      </c>
      <c r="J1780" s="51" t="str">
        <f t="shared" si="187"/>
        <v xml:space="preserve"> years</v>
      </c>
      <c r="K1780" s="51" t="str">
        <f t="shared" si="188"/>
        <v xml:space="preserve">, </v>
      </c>
      <c r="L1780" s="51">
        <f t="shared" si="190"/>
        <v>5</v>
      </c>
      <c r="M1780" s="51">
        <f t="shared" si="191"/>
        <v>5</v>
      </c>
      <c r="N1780" s="51" t="str">
        <f t="shared" si="192"/>
        <v xml:space="preserve"> months</v>
      </c>
      <c r="O1780" s="52" t="str">
        <f t="shared" si="193"/>
        <v>33 years, 5 months</v>
      </c>
    </row>
    <row r="1781" spans="8:15" x14ac:dyDescent="0.25">
      <c r="H1781" s="49">
        <v>1738</v>
      </c>
      <c r="I1781" s="51">
        <f t="shared" si="189"/>
        <v>33</v>
      </c>
      <c r="J1781" s="51" t="str">
        <f t="shared" si="187"/>
        <v xml:space="preserve"> years</v>
      </c>
      <c r="K1781" s="51" t="str">
        <f t="shared" si="188"/>
        <v xml:space="preserve">, </v>
      </c>
      <c r="L1781" s="51">
        <f t="shared" si="190"/>
        <v>6</v>
      </c>
      <c r="M1781" s="51">
        <f t="shared" si="191"/>
        <v>6</v>
      </c>
      <c r="N1781" s="51" t="str">
        <f t="shared" si="192"/>
        <v xml:space="preserve"> months</v>
      </c>
      <c r="O1781" s="52" t="str">
        <f t="shared" si="193"/>
        <v>33 years, 6 months</v>
      </c>
    </row>
    <row r="1782" spans="8:15" x14ac:dyDescent="0.25">
      <c r="H1782" s="49">
        <v>1739</v>
      </c>
      <c r="I1782" s="51">
        <f t="shared" si="189"/>
        <v>33</v>
      </c>
      <c r="J1782" s="51" t="str">
        <f t="shared" si="187"/>
        <v xml:space="preserve"> years</v>
      </c>
      <c r="K1782" s="51" t="str">
        <f t="shared" si="188"/>
        <v xml:space="preserve">, </v>
      </c>
      <c r="L1782" s="51">
        <f t="shared" si="190"/>
        <v>6</v>
      </c>
      <c r="M1782" s="51">
        <f t="shared" si="191"/>
        <v>6</v>
      </c>
      <c r="N1782" s="51" t="str">
        <f t="shared" si="192"/>
        <v xml:space="preserve"> months</v>
      </c>
      <c r="O1782" s="52" t="str">
        <f t="shared" si="193"/>
        <v>33 years, 6 months</v>
      </c>
    </row>
    <row r="1783" spans="8:15" x14ac:dyDescent="0.25">
      <c r="H1783" s="49">
        <v>1740</v>
      </c>
      <c r="I1783" s="51">
        <f t="shared" si="189"/>
        <v>33</v>
      </c>
      <c r="J1783" s="51" t="str">
        <f t="shared" si="187"/>
        <v xml:space="preserve"> years</v>
      </c>
      <c r="K1783" s="51" t="str">
        <f t="shared" si="188"/>
        <v xml:space="preserve">, </v>
      </c>
      <c r="L1783" s="51">
        <f t="shared" si="190"/>
        <v>6</v>
      </c>
      <c r="M1783" s="51">
        <f t="shared" si="191"/>
        <v>6</v>
      </c>
      <c r="N1783" s="51" t="str">
        <f t="shared" si="192"/>
        <v xml:space="preserve"> months</v>
      </c>
      <c r="O1783" s="52" t="str">
        <f t="shared" si="193"/>
        <v>33 years, 6 months</v>
      </c>
    </row>
    <row r="1784" spans="8:15" x14ac:dyDescent="0.25">
      <c r="H1784" s="49">
        <v>1741</v>
      </c>
      <c r="I1784" s="51">
        <f t="shared" si="189"/>
        <v>33</v>
      </c>
      <c r="J1784" s="51" t="str">
        <f t="shared" si="187"/>
        <v xml:space="preserve"> years</v>
      </c>
      <c r="K1784" s="51" t="str">
        <f t="shared" si="188"/>
        <v xml:space="preserve">, </v>
      </c>
      <c r="L1784" s="51">
        <f t="shared" si="190"/>
        <v>6</v>
      </c>
      <c r="M1784" s="51">
        <f t="shared" si="191"/>
        <v>6</v>
      </c>
      <c r="N1784" s="51" t="str">
        <f t="shared" si="192"/>
        <v xml:space="preserve"> months</v>
      </c>
      <c r="O1784" s="52" t="str">
        <f t="shared" si="193"/>
        <v>33 years, 6 months</v>
      </c>
    </row>
    <row r="1785" spans="8:15" x14ac:dyDescent="0.25">
      <c r="H1785" s="49">
        <v>1742</v>
      </c>
      <c r="I1785" s="51">
        <f t="shared" si="189"/>
        <v>33</v>
      </c>
      <c r="J1785" s="51" t="str">
        <f t="shared" si="187"/>
        <v xml:space="preserve"> years</v>
      </c>
      <c r="K1785" s="51" t="str">
        <f t="shared" si="188"/>
        <v xml:space="preserve">, </v>
      </c>
      <c r="L1785" s="51">
        <f t="shared" si="190"/>
        <v>6</v>
      </c>
      <c r="M1785" s="51">
        <f t="shared" si="191"/>
        <v>6</v>
      </c>
      <c r="N1785" s="51" t="str">
        <f t="shared" si="192"/>
        <v xml:space="preserve"> months</v>
      </c>
      <c r="O1785" s="52" t="str">
        <f t="shared" si="193"/>
        <v>33 years, 6 months</v>
      </c>
    </row>
    <row r="1786" spans="8:15" x14ac:dyDescent="0.25">
      <c r="H1786" s="49">
        <v>1743</v>
      </c>
      <c r="I1786" s="51">
        <f t="shared" si="189"/>
        <v>33</v>
      </c>
      <c r="J1786" s="51" t="str">
        <f t="shared" si="187"/>
        <v xml:space="preserve"> years</v>
      </c>
      <c r="K1786" s="51" t="str">
        <f t="shared" si="188"/>
        <v xml:space="preserve">, </v>
      </c>
      <c r="L1786" s="51">
        <f t="shared" si="190"/>
        <v>7</v>
      </c>
      <c r="M1786" s="51">
        <f t="shared" si="191"/>
        <v>7</v>
      </c>
      <c r="N1786" s="51" t="str">
        <f t="shared" si="192"/>
        <v xml:space="preserve"> months</v>
      </c>
      <c r="O1786" s="52" t="str">
        <f t="shared" si="193"/>
        <v>33 years, 7 months</v>
      </c>
    </row>
    <row r="1787" spans="8:15" x14ac:dyDescent="0.25">
      <c r="H1787" s="49">
        <v>1744</v>
      </c>
      <c r="I1787" s="51">
        <f t="shared" si="189"/>
        <v>33</v>
      </c>
      <c r="J1787" s="51" t="str">
        <f t="shared" si="187"/>
        <v xml:space="preserve"> years</v>
      </c>
      <c r="K1787" s="51" t="str">
        <f t="shared" si="188"/>
        <v xml:space="preserve">, </v>
      </c>
      <c r="L1787" s="51">
        <f t="shared" si="190"/>
        <v>7</v>
      </c>
      <c r="M1787" s="51">
        <f t="shared" si="191"/>
        <v>7</v>
      </c>
      <c r="N1787" s="51" t="str">
        <f t="shared" si="192"/>
        <v xml:space="preserve"> months</v>
      </c>
      <c r="O1787" s="52" t="str">
        <f t="shared" si="193"/>
        <v>33 years, 7 months</v>
      </c>
    </row>
    <row r="1788" spans="8:15" x14ac:dyDescent="0.25">
      <c r="H1788" s="49">
        <v>1745</v>
      </c>
      <c r="I1788" s="51">
        <f t="shared" si="189"/>
        <v>33</v>
      </c>
      <c r="J1788" s="51" t="str">
        <f t="shared" si="187"/>
        <v xml:space="preserve"> years</v>
      </c>
      <c r="K1788" s="51" t="str">
        <f t="shared" si="188"/>
        <v xml:space="preserve">, </v>
      </c>
      <c r="L1788" s="51">
        <f t="shared" si="190"/>
        <v>7</v>
      </c>
      <c r="M1788" s="51">
        <f t="shared" si="191"/>
        <v>7</v>
      </c>
      <c r="N1788" s="51" t="str">
        <f t="shared" si="192"/>
        <v xml:space="preserve"> months</v>
      </c>
      <c r="O1788" s="52" t="str">
        <f t="shared" si="193"/>
        <v>33 years, 7 months</v>
      </c>
    </row>
    <row r="1789" spans="8:15" x14ac:dyDescent="0.25">
      <c r="H1789" s="49">
        <v>1746</v>
      </c>
      <c r="I1789" s="51">
        <f t="shared" si="189"/>
        <v>33</v>
      </c>
      <c r="J1789" s="51" t="str">
        <f t="shared" si="187"/>
        <v xml:space="preserve"> years</v>
      </c>
      <c r="K1789" s="51" t="str">
        <f t="shared" si="188"/>
        <v xml:space="preserve">, </v>
      </c>
      <c r="L1789" s="51">
        <f t="shared" si="190"/>
        <v>7</v>
      </c>
      <c r="M1789" s="51">
        <f t="shared" si="191"/>
        <v>7</v>
      </c>
      <c r="N1789" s="51" t="str">
        <f t="shared" si="192"/>
        <v xml:space="preserve"> months</v>
      </c>
      <c r="O1789" s="52" t="str">
        <f t="shared" si="193"/>
        <v>33 years, 7 months</v>
      </c>
    </row>
    <row r="1790" spans="8:15" x14ac:dyDescent="0.25">
      <c r="H1790" s="49">
        <v>1747</v>
      </c>
      <c r="I1790" s="51">
        <f t="shared" si="189"/>
        <v>33</v>
      </c>
      <c r="J1790" s="51" t="str">
        <f t="shared" si="187"/>
        <v xml:space="preserve"> years</v>
      </c>
      <c r="K1790" s="51" t="str">
        <f t="shared" si="188"/>
        <v xml:space="preserve">, </v>
      </c>
      <c r="L1790" s="51">
        <f t="shared" si="190"/>
        <v>8</v>
      </c>
      <c r="M1790" s="51">
        <f t="shared" si="191"/>
        <v>8</v>
      </c>
      <c r="N1790" s="51" t="str">
        <f t="shared" si="192"/>
        <v xml:space="preserve"> months</v>
      </c>
      <c r="O1790" s="52" t="str">
        <f t="shared" si="193"/>
        <v>33 years, 8 months</v>
      </c>
    </row>
    <row r="1791" spans="8:15" x14ac:dyDescent="0.25">
      <c r="H1791" s="49">
        <v>1748</v>
      </c>
      <c r="I1791" s="51">
        <f t="shared" si="189"/>
        <v>33</v>
      </c>
      <c r="J1791" s="51" t="str">
        <f t="shared" si="187"/>
        <v xml:space="preserve"> years</v>
      </c>
      <c r="K1791" s="51" t="str">
        <f t="shared" si="188"/>
        <v xml:space="preserve">, </v>
      </c>
      <c r="L1791" s="51">
        <f t="shared" si="190"/>
        <v>8</v>
      </c>
      <c r="M1791" s="51">
        <f t="shared" si="191"/>
        <v>8</v>
      </c>
      <c r="N1791" s="51" t="str">
        <f t="shared" si="192"/>
        <v xml:space="preserve"> months</v>
      </c>
      <c r="O1791" s="52" t="str">
        <f t="shared" si="193"/>
        <v>33 years, 8 months</v>
      </c>
    </row>
    <row r="1792" spans="8:15" x14ac:dyDescent="0.25">
      <c r="H1792" s="49">
        <v>1749</v>
      </c>
      <c r="I1792" s="51">
        <f t="shared" si="189"/>
        <v>33</v>
      </c>
      <c r="J1792" s="51" t="str">
        <f t="shared" si="187"/>
        <v xml:space="preserve"> years</v>
      </c>
      <c r="K1792" s="51" t="str">
        <f t="shared" si="188"/>
        <v xml:space="preserve">, </v>
      </c>
      <c r="L1792" s="51">
        <f t="shared" si="190"/>
        <v>8</v>
      </c>
      <c r="M1792" s="51">
        <f t="shared" si="191"/>
        <v>8</v>
      </c>
      <c r="N1792" s="51" t="str">
        <f t="shared" si="192"/>
        <v xml:space="preserve"> months</v>
      </c>
      <c r="O1792" s="52" t="str">
        <f t="shared" si="193"/>
        <v>33 years, 8 months</v>
      </c>
    </row>
    <row r="1793" spans="8:15" x14ac:dyDescent="0.25">
      <c r="H1793" s="49">
        <v>1750</v>
      </c>
      <c r="I1793" s="51">
        <f t="shared" si="189"/>
        <v>33</v>
      </c>
      <c r="J1793" s="51" t="str">
        <f t="shared" si="187"/>
        <v xml:space="preserve"> years</v>
      </c>
      <c r="K1793" s="51" t="str">
        <f t="shared" si="188"/>
        <v xml:space="preserve">, </v>
      </c>
      <c r="L1793" s="51">
        <f t="shared" si="190"/>
        <v>8</v>
      </c>
      <c r="M1793" s="51">
        <f t="shared" si="191"/>
        <v>8</v>
      </c>
      <c r="N1793" s="51" t="str">
        <f t="shared" si="192"/>
        <v xml:space="preserve"> months</v>
      </c>
      <c r="O1793" s="52" t="str">
        <f t="shared" si="193"/>
        <v>33 years, 8 months</v>
      </c>
    </row>
    <row r="1794" spans="8:15" x14ac:dyDescent="0.25">
      <c r="H1794" s="49">
        <v>1751</v>
      </c>
      <c r="I1794" s="51">
        <f t="shared" si="189"/>
        <v>33</v>
      </c>
      <c r="J1794" s="51" t="str">
        <f t="shared" si="187"/>
        <v xml:space="preserve"> years</v>
      </c>
      <c r="K1794" s="51" t="str">
        <f t="shared" si="188"/>
        <v xml:space="preserve">, </v>
      </c>
      <c r="L1794" s="51">
        <f t="shared" si="190"/>
        <v>9</v>
      </c>
      <c r="M1794" s="51">
        <f t="shared" si="191"/>
        <v>9</v>
      </c>
      <c r="N1794" s="51" t="str">
        <f t="shared" si="192"/>
        <v xml:space="preserve"> months</v>
      </c>
      <c r="O1794" s="52" t="str">
        <f t="shared" si="193"/>
        <v>33 years, 9 months</v>
      </c>
    </row>
    <row r="1795" spans="8:15" x14ac:dyDescent="0.25">
      <c r="H1795" s="49">
        <v>1752</v>
      </c>
      <c r="I1795" s="51">
        <f t="shared" si="189"/>
        <v>33</v>
      </c>
      <c r="J1795" s="51" t="str">
        <f t="shared" si="187"/>
        <v xml:space="preserve"> years</v>
      </c>
      <c r="K1795" s="51" t="str">
        <f t="shared" si="188"/>
        <v xml:space="preserve">, </v>
      </c>
      <c r="L1795" s="51">
        <f t="shared" si="190"/>
        <v>9</v>
      </c>
      <c r="M1795" s="51">
        <f t="shared" si="191"/>
        <v>9</v>
      </c>
      <c r="N1795" s="51" t="str">
        <f t="shared" si="192"/>
        <v xml:space="preserve"> months</v>
      </c>
      <c r="O1795" s="52" t="str">
        <f t="shared" si="193"/>
        <v>33 years, 9 months</v>
      </c>
    </row>
    <row r="1796" spans="8:15" x14ac:dyDescent="0.25">
      <c r="H1796" s="49">
        <v>1753</v>
      </c>
      <c r="I1796" s="51">
        <f t="shared" si="189"/>
        <v>33</v>
      </c>
      <c r="J1796" s="51" t="str">
        <f t="shared" si="187"/>
        <v xml:space="preserve"> years</v>
      </c>
      <c r="K1796" s="51" t="str">
        <f t="shared" si="188"/>
        <v xml:space="preserve">, </v>
      </c>
      <c r="L1796" s="51">
        <f t="shared" si="190"/>
        <v>9</v>
      </c>
      <c r="M1796" s="51">
        <f t="shared" si="191"/>
        <v>9</v>
      </c>
      <c r="N1796" s="51" t="str">
        <f t="shared" si="192"/>
        <v xml:space="preserve"> months</v>
      </c>
      <c r="O1796" s="52" t="str">
        <f t="shared" si="193"/>
        <v>33 years, 9 months</v>
      </c>
    </row>
    <row r="1797" spans="8:15" x14ac:dyDescent="0.25">
      <c r="H1797" s="49">
        <v>1754</v>
      </c>
      <c r="I1797" s="51">
        <f t="shared" si="189"/>
        <v>33</v>
      </c>
      <c r="J1797" s="51" t="str">
        <f t="shared" si="187"/>
        <v xml:space="preserve"> years</v>
      </c>
      <c r="K1797" s="51" t="str">
        <f t="shared" si="188"/>
        <v xml:space="preserve">, </v>
      </c>
      <c r="L1797" s="51">
        <f t="shared" si="190"/>
        <v>9</v>
      </c>
      <c r="M1797" s="51">
        <f t="shared" si="191"/>
        <v>9</v>
      </c>
      <c r="N1797" s="51" t="str">
        <f t="shared" si="192"/>
        <v xml:space="preserve"> months</v>
      </c>
      <c r="O1797" s="52" t="str">
        <f t="shared" si="193"/>
        <v>33 years, 9 months</v>
      </c>
    </row>
    <row r="1798" spans="8:15" x14ac:dyDescent="0.25">
      <c r="H1798" s="49">
        <v>1755</v>
      </c>
      <c r="I1798" s="51">
        <f t="shared" si="189"/>
        <v>33</v>
      </c>
      <c r="J1798" s="51" t="str">
        <f t="shared" si="187"/>
        <v xml:space="preserve"> years</v>
      </c>
      <c r="K1798" s="51" t="str">
        <f t="shared" si="188"/>
        <v xml:space="preserve">, </v>
      </c>
      <c r="L1798" s="51">
        <f t="shared" si="190"/>
        <v>9</v>
      </c>
      <c r="M1798" s="51">
        <f t="shared" si="191"/>
        <v>9</v>
      </c>
      <c r="N1798" s="51" t="str">
        <f t="shared" si="192"/>
        <v xml:space="preserve"> months</v>
      </c>
      <c r="O1798" s="52" t="str">
        <f t="shared" si="193"/>
        <v>33 years, 9 months</v>
      </c>
    </row>
    <row r="1799" spans="8:15" x14ac:dyDescent="0.25">
      <c r="H1799" s="49">
        <v>1756</v>
      </c>
      <c r="I1799" s="51">
        <f t="shared" si="189"/>
        <v>33</v>
      </c>
      <c r="J1799" s="51" t="str">
        <f t="shared" si="187"/>
        <v xml:space="preserve"> years</v>
      </c>
      <c r="K1799" s="51" t="str">
        <f t="shared" si="188"/>
        <v xml:space="preserve">, </v>
      </c>
      <c r="L1799" s="51">
        <f t="shared" si="190"/>
        <v>10</v>
      </c>
      <c r="M1799" s="51">
        <f t="shared" si="191"/>
        <v>10</v>
      </c>
      <c r="N1799" s="51" t="str">
        <f t="shared" si="192"/>
        <v xml:space="preserve"> months</v>
      </c>
      <c r="O1799" s="52" t="str">
        <f t="shared" si="193"/>
        <v>33 years, 10 months</v>
      </c>
    </row>
    <row r="1800" spans="8:15" x14ac:dyDescent="0.25">
      <c r="H1800" s="49">
        <v>1757</v>
      </c>
      <c r="I1800" s="51">
        <f t="shared" si="189"/>
        <v>33</v>
      </c>
      <c r="J1800" s="51" t="str">
        <f t="shared" si="187"/>
        <v xml:space="preserve"> years</v>
      </c>
      <c r="K1800" s="51" t="str">
        <f t="shared" si="188"/>
        <v xml:space="preserve">, </v>
      </c>
      <c r="L1800" s="51">
        <f t="shared" si="190"/>
        <v>10</v>
      </c>
      <c r="M1800" s="51">
        <f t="shared" si="191"/>
        <v>10</v>
      </c>
      <c r="N1800" s="51" t="str">
        <f t="shared" si="192"/>
        <v xml:space="preserve"> months</v>
      </c>
      <c r="O1800" s="52" t="str">
        <f t="shared" si="193"/>
        <v>33 years, 10 months</v>
      </c>
    </row>
    <row r="1801" spans="8:15" x14ac:dyDescent="0.25">
      <c r="H1801" s="49">
        <v>1758</v>
      </c>
      <c r="I1801" s="51">
        <f t="shared" si="189"/>
        <v>33</v>
      </c>
      <c r="J1801" s="51" t="str">
        <f t="shared" si="187"/>
        <v xml:space="preserve"> years</v>
      </c>
      <c r="K1801" s="51" t="str">
        <f t="shared" si="188"/>
        <v xml:space="preserve">, </v>
      </c>
      <c r="L1801" s="51">
        <f t="shared" si="190"/>
        <v>10</v>
      </c>
      <c r="M1801" s="51">
        <f t="shared" si="191"/>
        <v>10</v>
      </c>
      <c r="N1801" s="51" t="str">
        <f t="shared" si="192"/>
        <v xml:space="preserve"> months</v>
      </c>
      <c r="O1801" s="52" t="str">
        <f t="shared" si="193"/>
        <v>33 years, 10 months</v>
      </c>
    </row>
    <row r="1802" spans="8:15" x14ac:dyDescent="0.25">
      <c r="H1802" s="49">
        <v>1759</v>
      </c>
      <c r="I1802" s="51">
        <f t="shared" si="189"/>
        <v>33</v>
      </c>
      <c r="J1802" s="51" t="str">
        <f t="shared" si="187"/>
        <v xml:space="preserve"> years</v>
      </c>
      <c r="K1802" s="51" t="str">
        <f t="shared" si="188"/>
        <v xml:space="preserve">, </v>
      </c>
      <c r="L1802" s="51">
        <f t="shared" si="190"/>
        <v>10</v>
      </c>
      <c r="M1802" s="51">
        <f t="shared" si="191"/>
        <v>10</v>
      </c>
      <c r="N1802" s="51" t="str">
        <f t="shared" si="192"/>
        <v xml:space="preserve"> months</v>
      </c>
      <c r="O1802" s="52" t="str">
        <f t="shared" si="193"/>
        <v>33 years, 10 months</v>
      </c>
    </row>
    <row r="1803" spans="8:15" x14ac:dyDescent="0.25">
      <c r="H1803" s="49">
        <v>1760</v>
      </c>
      <c r="I1803" s="51">
        <f t="shared" si="189"/>
        <v>33</v>
      </c>
      <c r="J1803" s="51" t="str">
        <f t="shared" si="187"/>
        <v xml:space="preserve"> years</v>
      </c>
      <c r="K1803" s="51" t="str">
        <f t="shared" si="188"/>
        <v xml:space="preserve">, </v>
      </c>
      <c r="L1803" s="51">
        <f t="shared" si="190"/>
        <v>11</v>
      </c>
      <c r="M1803" s="51">
        <f t="shared" si="191"/>
        <v>11</v>
      </c>
      <c r="N1803" s="51" t="str">
        <f t="shared" si="192"/>
        <v xml:space="preserve"> months</v>
      </c>
      <c r="O1803" s="52" t="str">
        <f t="shared" si="193"/>
        <v>33 years, 11 months</v>
      </c>
    </row>
    <row r="1804" spans="8:15" x14ac:dyDescent="0.25">
      <c r="H1804" s="49">
        <v>1761</v>
      </c>
      <c r="I1804" s="51">
        <f t="shared" si="189"/>
        <v>33</v>
      </c>
      <c r="J1804" s="51" t="str">
        <f t="shared" si="187"/>
        <v xml:space="preserve"> years</v>
      </c>
      <c r="K1804" s="51" t="str">
        <f t="shared" si="188"/>
        <v xml:space="preserve">, </v>
      </c>
      <c r="L1804" s="51">
        <f t="shared" si="190"/>
        <v>11</v>
      </c>
      <c r="M1804" s="51">
        <f t="shared" si="191"/>
        <v>11</v>
      </c>
      <c r="N1804" s="51" t="str">
        <f t="shared" si="192"/>
        <v xml:space="preserve"> months</v>
      </c>
      <c r="O1804" s="52" t="str">
        <f t="shared" si="193"/>
        <v>33 years, 11 months</v>
      </c>
    </row>
    <row r="1805" spans="8:15" x14ac:dyDescent="0.25">
      <c r="H1805" s="49">
        <v>1762</v>
      </c>
      <c r="I1805" s="51">
        <f t="shared" si="189"/>
        <v>33</v>
      </c>
      <c r="J1805" s="51" t="str">
        <f t="shared" si="187"/>
        <v xml:space="preserve"> years</v>
      </c>
      <c r="K1805" s="51" t="str">
        <f t="shared" si="188"/>
        <v xml:space="preserve">, </v>
      </c>
      <c r="L1805" s="51">
        <f t="shared" si="190"/>
        <v>11</v>
      </c>
      <c r="M1805" s="51">
        <f t="shared" si="191"/>
        <v>11</v>
      </c>
      <c r="N1805" s="51" t="str">
        <f t="shared" si="192"/>
        <v xml:space="preserve"> months</v>
      </c>
      <c r="O1805" s="52" t="str">
        <f t="shared" si="193"/>
        <v>33 years, 11 months</v>
      </c>
    </row>
    <row r="1806" spans="8:15" x14ac:dyDescent="0.25">
      <c r="H1806" s="49">
        <v>1763</v>
      </c>
      <c r="I1806" s="51">
        <f t="shared" si="189"/>
        <v>33</v>
      </c>
      <c r="J1806" s="51" t="str">
        <f t="shared" si="187"/>
        <v xml:space="preserve"> years</v>
      </c>
      <c r="K1806" s="51" t="str">
        <f t="shared" si="188"/>
        <v xml:space="preserve">, </v>
      </c>
      <c r="L1806" s="51">
        <f t="shared" si="190"/>
        <v>11</v>
      </c>
      <c r="M1806" s="51">
        <f t="shared" si="191"/>
        <v>11</v>
      </c>
      <c r="N1806" s="51" t="str">
        <f t="shared" si="192"/>
        <v xml:space="preserve"> months</v>
      </c>
      <c r="O1806" s="52" t="str">
        <f t="shared" si="193"/>
        <v>33 years, 11 months</v>
      </c>
    </row>
    <row r="1807" spans="8:15" x14ac:dyDescent="0.25">
      <c r="H1807" s="49">
        <v>1764</v>
      </c>
      <c r="I1807" s="51">
        <f t="shared" si="189"/>
        <v>34</v>
      </c>
      <c r="J1807" s="51" t="str">
        <f t="shared" si="187"/>
        <v xml:space="preserve"> years</v>
      </c>
      <c r="K1807" s="51" t="str">
        <f t="shared" si="188"/>
        <v/>
      </c>
      <c r="L1807" s="51">
        <f t="shared" si="190"/>
        <v>12</v>
      </c>
      <c r="M1807" s="51" t="str">
        <f t="shared" si="191"/>
        <v/>
      </c>
      <c r="N1807" s="51" t="str">
        <f t="shared" si="192"/>
        <v/>
      </c>
      <c r="O1807" s="52" t="str">
        <f t="shared" si="193"/>
        <v>34 years</v>
      </c>
    </row>
    <row r="1808" spans="8:15" x14ac:dyDescent="0.25">
      <c r="H1808" s="49">
        <v>1765</v>
      </c>
      <c r="I1808" s="51">
        <f t="shared" si="189"/>
        <v>34</v>
      </c>
      <c r="J1808" s="51" t="str">
        <f t="shared" si="187"/>
        <v xml:space="preserve"> years</v>
      </c>
      <c r="K1808" s="51" t="str">
        <f t="shared" si="188"/>
        <v/>
      </c>
      <c r="L1808" s="51">
        <f t="shared" si="190"/>
        <v>12</v>
      </c>
      <c r="M1808" s="51" t="str">
        <f t="shared" si="191"/>
        <v/>
      </c>
      <c r="N1808" s="51" t="str">
        <f t="shared" si="192"/>
        <v/>
      </c>
      <c r="O1808" s="52" t="str">
        <f t="shared" si="193"/>
        <v>34 years</v>
      </c>
    </row>
    <row r="1809" spans="8:15" x14ac:dyDescent="0.25">
      <c r="H1809" s="49">
        <v>1766</v>
      </c>
      <c r="I1809" s="51">
        <f t="shared" si="189"/>
        <v>34</v>
      </c>
      <c r="J1809" s="51" t="str">
        <f t="shared" si="187"/>
        <v xml:space="preserve"> years</v>
      </c>
      <c r="K1809" s="51" t="str">
        <f t="shared" si="188"/>
        <v/>
      </c>
      <c r="L1809" s="51">
        <f t="shared" si="190"/>
        <v>12</v>
      </c>
      <c r="M1809" s="51" t="str">
        <f t="shared" si="191"/>
        <v/>
      </c>
      <c r="N1809" s="51" t="str">
        <f t="shared" si="192"/>
        <v/>
      </c>
      <c r="O1809" s="52" t="str">
        <f t="shared" si="193"/>
        <v>34 years</v>
      </c>
    </row>
    <row r="1810" spans="8:15" x14ac:dyDescent="0.25">
      <c r="H1810" s="49">
        <v>1767</v>
      </c>
      <c r="I1810" s="51">
        <f t="shared" si="189"/>
        <v>34</v>
      </c>
      <c r="J1810" s="51" t="str">
        <f t="shared" si="187"/>
        <v xml:space="preserve"> years</v>
      </c>
      <c r="K1810" s="51" t="str">
        <f t="shared" si="188"/>
        <v/>
      </c>
      <c r="L1810" s="51">
        <f t="shared" si="190"/>
        <v>12</v>
      </c>
      <c r="M1810" s="51" t="str">
        <f t="shared" si="191"/>
        <v/>
      </c>
      <c r="N1810" s="51" t="str">
        <f t="shared" si="192"/>
        <v/>
      </c>
      <c r="O1810" s="52" t="str">
        <f t="shared" si="193"/>
        <v>34 years</v>
      </c>
    </row>
    <row r="1811" spans="8:15" x14ac:dyDescent="0.25">
      <c r="H1811" s="49">
        <v>1768</v>
      </c>
      <c r="I1811" s="51">
        <f t="shared" si="189"/>
        <v>34</v>
      </c>
      <c r="J1811" s="51" t="str">
        <f t="shared" si="187"/>
        <v xml:space="preserve"> years</v>
      </c>
      <c r="K1811" s="51" t="str">
        <f t="shared" si="188"/>
        <v/>
      </c>
      <c r="L1811" s="51">
        <f t="shared" si="190"/>
        <v>0</v>
      </c>
      <c r="M1811" s="51" t="str">
        <f t="shared" si="191"/>
        <v/>
      </c>
      <c r="N1811" s="51" t="str">
        <f t="shared" si="192"/>
        <v/>
      </c>
      <c r="O1811" s="52" t="str">
        <f t="shared" si="193"/>
        <v>34 years</v>
      </c>
    </row>
    <row r="1812" spans="8:15" x14ac:dyDescent="0.25">
      <c r="H1812" s="49">
        <v>1769</v>
      </c>
      <c r="I1812" s="51">
        <f t="shared" si="189"/>
        <v>34</v>
      </c>
      <c r="J1812" s="51" t="str">
        <f t="shared" si="187"/>
        <v xml:space="preserve"> years</v>
      </c>
      <c r="K1812" s="51" t="str">
        <f t="shared" si="188"/>
        <v xml:space="preserve">, </v>
      </c>
      <c r="L1812" s="51">
        <f t="shared" si="190"/>
        <v>1</v>
      </c>
      <c r="M1812" s="51">
        <f t="shared" si="191"/>
        <v>1</v>
      </c>
      <c r="N1812" s="51" t="str">
        <f t="shared" si="192"/>
        <v xml:space="preserve"> month</v>
      </c>
      <c r="O1812" s="52" t="str">
        <f t="shared" si="193"/>
        <v>34 years, 1 month</v>
      </c>
    </row>
    <row r="1813" spans="8:15" x14ac:dyDescent="0.25">
      <c r="H1813" s="49">
        <v>1770</v>
      </c>
      <c r="I1813" s="51">
        <f t="shared" si="189"/>
        <v>34</v>
      </c>
      <c r="J1813" s="51" t="str">
        <f t="shared" si="187"/>
        <v xml:space="preserve"> years</v>
      </c>
      <c r="K1813" s="51" t="str">
        <f t="shared" si="188"/>
        <v xml:space="preserve">, </v>
      </c>
      <c r="L1813" s="51">
        <f t="shared" si="190"/>
        <v>1</v>
      </c>
      <c r="M1813" s="51">
        <f t="shared" si="191"/>
        <v>1</v>
      </c>
      <c r="N1813" s="51" t="str">
        <f t="shared" si="192"/>
        <v xml:space="preserve"> month</v>
      </c>
      <c r="O1813" s="52" t="str">
        <f t="shared" si="193"/>
        <v>34 years, 1 month</v>
      </c>
    </row>
    <row r="1814" spans="8:15" x14ac:dyDescent="0.25">
      <c r="H1814" s="49">
        <v>1771</v>
      </c>
      <c r="I1814" s="51">
        <f t="shared" si="189"/>
        <v>34</v>
      </c>
      <c r="J1814" s="51" t="str">
        <f t="shared" si="187"/>
        <v xml:space="preserve"> years</v>
      </c>
      <c r="K1814" s="51" t="str">
        <f t="shared" si="188"/>
        <v xml:space="preserve">, </v>
      </c>
      <c r="L1814" s="51">
        <f t="shared" si="190"/>
        <v>1</v>
      </c>
      <c r="M1814" s="51">
        <f t="shared" si="191"/>
        <v>1</v>
      </c>
      <c r="N1814" s="51" t="str">
        <f t="shared" si="192"/>
        <v xml:space="preserve"> month</v>
      </c>
      <c r="O1814" s="52" t="str">
        <f t="shared" si="193"/>
        <v>34 years, 1 month</v>
      </c>
    </row>
    <row r="1815" spans="8:15" x14ac:dyDescent="0.25">
      <c r="H1815" s="49">
        <v>1772</v>
      </c>
      <c r="I1815" s="51">
        <f t="shared" si="189"/>
        <v>34</v>
      </c>
      <c r="J1815" s="51" t="str">
        <f t="shared" si="187"/>
        <v xml:space="preserve"> years</v>
      </c>
      <c r="K1815" s="51" t="str">
        <f t="shared" si="188"/>
        <v xml:space="preserve">, </v>
      </c>
      <c r="L1815" s="51">
        <f t="shared" si="190"/>
        <v>1</v>
      </c>
      <c r="M1815" s="51">
        <f t="shared" si="191"/>
        <v>1</v>
      </c>
      <c r="N1815" s="51" t="str">
        <f t="shared" si="192"/>
        <v xml:space="preserve"> month</v>
      </c>
      <c r="O1815" s="52" t="str">
        <f t="shared" si="193"/>
        <v>34 years, 1 month</v>
      </c>
    </row>
    <row r="1816" spans="8:15" x14ac:dyDescent="0.25">
      <c r="H1816" s="49">
        <v>1773</v>
      </c>
      <c r="I1816" s="51">
        <f t="shared" si="189"/>
        <v>34</v>
      </c>
      <c r="J1816" s="51" t="str">
        <f t="shared" si="187"/>
        <v xml:space="preserve"> years</v>
      </c>
      <c r="K1816" s="51" t="str">
        <f t="shared" si="188"/>
        <v xml:space="preserve">, </v>
      </c>
      <c r="L1816" s="51">
        <f t="shared" si="190"/>
        <v>2</v>
      </c>
      <c r="M1816" s="51">
        <f t="shared" si="191"/>
        <v>2</v>
      </c>
      <c r="N1816" s="51" t="str">
        <f t="shared" si="192"/>
        <v xml:space="preserve"> months</v>
      </c>
      <c r="O1816" s="52" t="str">
        <f t="shared" si="193"/>
        <v>34 years, 2 months</v>
      </c>
    </row>
    <row r="1817" spans="8:15" x14ac:dyDescent="0.25">
      <c r="H1817" s="49">
        <v>1774</v>
      </c>
      <c r="I1817" s="51">
        <f t="shared" si="189"/>
        <v>34</v>
      </c>
      <c r="J1817" s="51" t="str">
        <f t="shared" si="187"/>
        <v xml:space="preserve"> years</v>
      </c>
      <c r="K1817" s="51" t="str">
        <f t="shared" si="188"/>
        <v xml:space="preserve">, </v>
      </c>
      <c r="L1817" s="51">
        <f t="shared" si="190"/>
        <v>2</v>
      </c>
      <c r="M1817" s="51">
        <f t="shared" si="191"/>
        <v>2</v>
      </c>
      <c r="N1817" s="51" t="str">
        <f t="shared" si="192"/>
        <v xml:space="preserve"> months</v>
      </c>
      <c r="O1817" s="52" t="str">
        <f t="shared" si="193"/>
        <v>34 years, 2 months</v>
      </c>
    </row>
    <row r="1818" spans="8:15" x14ac:dyDescent="0.25">
      <c r="H1818" s="49">
        <v>1775</v>
      </c>
      <c r="I1818" s="51">
        <f t="shared" si="189"/>
        <v>34</v>
      </c>
      <c r="J1818" s="51" t="str">
        <f t="shared" si="187"/>
        <v xml:space="preserve"> years</v>
      </c>
      <c r="K1818" s="51" t="str">
        <f t="shared" si="188"/>
        <v xml:space="preserve">, </v>
      </c>
      <c r="L1818" s="51">
        <f t="shared" si="190"/>
        <v>2</v>
      </c>
      <c r="M1818" s="51">
        <f t="shared" si="191"/>
        <v>2</v>
      </c>
      <c r="N1818" s="51" t="str">
        <f t="shared" si="192"/>
        <v xml:space="preserve"> months</v>
      </c>
      <c r="O1818" s="52" t="str">
        <f t="shared" si="193"/>
        <v>34 years, 2 months</v>
      </c>
    </row>
    <row r="1819" spans="8:15" x14ac:dyDescent="0.25">
      <c r="H1819" s="49">
        <v>1776</v>
      </c>
      <c r="I1819" s="51">
        <f t="shared" si="189"/>
        <v>34</v>
      </c>
      <c r="J1819" s="51" t="str">
        <f t="shared" si="187"/>
        <v xml:space="preserve"> years</v>
      </c>
      <c r="K1819" s="51" t="str">
        <f t="shared" si="188"/>
        <v xml:space="preserve">, </v>
      </c>
      <c r="L1819" s="51">
        <f t="shared" si="190"/>
        <v>2</v>
      </c>
      <c r="M1819" s="51">
        <f t="shared" si="191"/>
        <v>2</v>
      </c>
      <c r="N1819" s="51" t="str">
        <f t="shared" si="192"/>
        <v xml:space="preserve"> months</v>
      </c>
      <c r="O1819" s="52" t="str">
        <f t="shared" si="193"/>
        <v>34 years, 2 months</v>
      </c>
    </row>
    <row r="1820" spans="8:15" x14ac:dyDescent="0.25">
      <c r="H1820" s="49">
        <v>1777</v>
      </c>
      <c r="I1820" s="51">
        <f t="shared" si="189"/>
        <v>34</v>
      </c>
      <c r="J1820" s="51" t="str">
        <f t="shared" ref="J1820:J1883" si="194">IF(I1820=1," year"," years")</f>
        <v xml:space="preserve"> years</v>
      </c>
      <c r="K1820" s="51" t="str">
        <f t="shared" ref="K1820:K1883" si="195">IF(OR(L1820=12,L1820=0),"",", ")</f>
        <v xml:space="preserve">, </v>
      </c>
      <c r="L1820" s="51">
        <f t="shared" si="190"/>
        <v>3</v>
      </c>
      <c r="M1820" s="51">
        <f t="shared" si="191"/>
        <v>3</v>
      </c>
      <c r="N1820" s="51" t="str">
        <f t="shared" si="192"/>
        <v xml:space="preserve"> months</v>
      </c>
      <c r="O1820" s="52" t="str">
        <f t="shared" si="193"/>
        <v>34 years, 3 months</v>
      </c>
    </row>
    <row r="1821" spans="8:15" x14ac:dyDescent="0.25">
      <c r="H1821" s="49">
        <v>1778</v>
      </c>
      <c r="I1821" s="51">
        <f t="shared" si="189"/>
        <v>34</v>
      </c>
      <c r="J1821" s="51" t="str">
        <f t="shared" si="194"/>
        <v xml:space="preserve"> years</v>
      </c>
      <c r="K1821" s="51" t="str">
        <f t="shared" si="195"/>
        <v xml:space="preserve">, </v>
      </c>
      <c r="L1821" s="51">
        <f t="shared" si="190"/>
        <v>3</v>
      </c>
      <c r="M1821" s="51">
        <f t="shared" si="191"/>
        <v>3</v>
      </c>
      <c r="N1821" s="51" t="str">
        <f t="shared" si="192"/>
        <v xml:space="preserve"> months</v>
      </c>
      <c r="O1821" s="52" t="str">
        <f t="shared" si="193"/>
        <v>34 years, 3 months</v>
      </c>
    </row>
    <row r="1822" spans="8:15" x14ac:dyDescent="0.25">
      <c r="H1822" s="49">
        <v>1779</v>
      </c>
      <c r="I1822" s="51">
        <f t="shared" si="189"/>
        <v>34</v>
      </c>
      <c r="J1822" s="51" t="str">
        <f t="shared" si="194"/>
        <v xml:space="preserve"> years</v>
      </c>
      <c r="K1822" s="51" t="str">
        <f t="shared" si="195"/>
        <v xml:space="preserve">, </v>
      </c>
      <c r="L1822" s="51">
        <f t="shared" si="190"/>
        <v>3</v>
      </c>
      <c r="M1822" s="51">
        <f t="shared" si="191"/>
        <v>3</v>
      </c>
      <c r="N1822" s="51" t="str">
        <f t="shared" si="192"/>
        <v xml:space="preserve"> months</v>
      </c>
      <c r="O1822" s="52" t="str">
        <f t="shared" si="193"/>
        <v>34 years, 3 months</v>
      </c>
    </row>
    <row r="1823" spans="8:15" x14ac:dyDescent="0.25">
      <c r="H1823" s="49">
        <v>1780</v>
      </c>
      <c r="I1823" s="51">
        <f t="shared" si="189"/>
        <v>34</v>
      </c>
      <c r="J1823" s="51" t="str">
        <f t="shared" si="194"/>
        <v xml:space="preserve"> years</v>
      </c>
      <c r="K1823" s="51" t="str">
        <f t="shared" si="195"/>
        <v xml:space="preserve">, </v>
      </c>
      <c r="L1823" s="51">
        <f t="shared" si="190"/>
        <v>3</v>
      </c>
      <c r="M1823" s="51">
        <f t="shared" si="191"/>
        <v>3</v>
      </c>
      <c r="N1823" s="51" t="str">
        <f t="shared" si="192"/>
        <v xml:space="preserve"> months</v>
      </c>
      <c r="O1823" s="52" t="str">
        <f t="shared" si="193"/>
        <v>34 years, 3 months</v>
      </c>
    </row>
    <row r="1824" spans="8:15" x14ac:dyDescent="0.25">
      <c r="H1824" s="49">
        <v>1781</v>
      </c>
      <c r="I1824" s="51">
        <f t="shared" ref="I1824:I1887" si="196">IF(INT(H1824/52)=0,"",INT(H1824/52))+IF(L1824=12,1,0)</f>
        <v>34</v>
      </c>
      <c r="J1824" s="51" t="str">
        <f t="shared" si="194"/>
        <v xml:space="preserve"> years</v>
      </c>
      <c r="K1824" s="51" t="str">
        <f t="shared" si="195"/>
        <v xml:space="preserve">, </v>
      </c>
      <c r="L1824" s="51">
        <f t="shared" si="190"/>
        <v>3</v>
      </c>
      <c r="M1824" s="51">
        <f t="shared" si="191"/>
        <v>3</v>
      </c>
      <c r="N1824" s="51" t="str">
        <f t="shared" si="192"/>
        <v xml:space="preserve"> months</v>
      </c>
      <c r="O1824" s="52" t="str">
        <f t="shared" si="193"/>
        <v>34 years, 3 months</v>
      </c>
    </row>
    <row r="1825" spans="8:15" x14ac:dyDescent="0.25">
      <c r="H1825" s="49">
        <v>1782</v>
      </c>
      <c r="I1825" s="51">
        <f t="shared" si="196"/>
        <v>34</v>
      </c>
      <c r="J1825" s="51" t="str">
        <f t="shared" si="194"/>
        <v xml:space="preserve"> years</v>
      </c>
      <c r="K1825" s="51" t="str">
        <f t="shared" si="195"/>
        <v xml:space="preserve">, </v>
      </c>
      <c r="L1825" s="51">
        <f t="shared" si="190"/>
        <v>4</v>
      </c>
      <c r="M1825" s="51">
        <f t="shared" si="191"/>
        <v>4</v>
      </c>
      <c r="N1825" s="51" t="str">
        <f t="shared" si="192"/>
        <v xml:space="preserve"> months</v>
      </c>
      <c r="O1825" s="52" t="str">
        <f t="shared" si="193"/>
        <v>34 years, 4 months</v>
      </c>
    </row>
    <row r="1826" spans="8:15" x14ac:dyDescent="0.25">
      <c r="H1826" s="49">
        <v>1783</v>
      </c>
      <c r="I1826" s="51">
        <f t="shared" si="196"/>
        <v>34</v>
      </c>
      <c r="J1826" s="51" t="str">
        <f t="shared" si="194"/>
        <v xml:space="preserve"> years</v>
      </c>
      <c r="K1826" s="51" t="str">
        <f t="shared" si="195"/>
        <v xml:space="preserve">, </v>
      </c>
      <c r="L1826" s="51">
        <f t="shared" si="190"/>
        <v>4</v>
      </c>
      <c r="M1826" s="51">
        <f t="shared" si="191"/>
        <v>4</v>
      </c>
      <c r="N1826" s="51" t="str">
        <f t="shared" si="192"/>
        <v xml:space="preserve"> months</v>
      </c>
      <c r="O1826" s="52" t="str">
        <f t="shared" si="193"/>
        <v>34 years, 4 months</v>
      </c>
    </row>
    <row r="1827" spans="8:15" x14ac:dyDescent="0.25">
      <c r="H1827" s="49">
        <v>1784</v>
      </c>
      <c r="I1827" s="51">
        <f t="shared" si="196"/>
        <v>34</v>
      </c>
      <c r="J1827" s="51" t="str">
        <f t="shared" si="194"/>
        <v xml:space="preserve"> years</v>
      </c>
      <c r="K1827" s="51" t="str">
        <f t="shared" si="195"/>
        <v xml:space="preserve">, </v>
      </c>
      <c r="L1827" s="51">
        <f t="shared" si="190"/>
        <v>4</v>
      </c>
      <c r="M1827" s="51">
        <f t="shared" si="191"/>
        <v>4</v>
      </c>
      <c r="N1827" s="51" t="str">
        <f t="shared" si="192"/>
        <v xml:space="preserve"> months</v>
      </c>
      <c r="O1827" s="52" t="str">
        <f t="shared" si="193"/>
        <v>34 years, 4 months</v>
      </c>
    </row>
    <row r="1828" spans="8:15" x14ac:dyDescent="0.25">
      <c r="H1828" s="49">
        <v>1785</v>
      </c>
      <c r="I1828" s="51">
        <f t="shared" si="196"/>
        <v>34</v>
      </c>
      <c r="J1828" s="51" t="str">
        <f t="shared" si="194"/>
        <v xml:space="preserve"> years</v>
      </c>
      <c r="K1828" s="51" t="str">
        <f t="shared" si="195"/>
        <v xml:space="preserve">, </v>
      </c>
      <c r="L1828" s="51">
        <f t="shared" si="190"/>
        <v>4</v>
      </c>
      <c r="M1828" s="51">
        <f t="shared" si="191"/>
        <v>4</v>
      </c>
      <c r="N1828" s="51" t="str">
        <f t="shared" si="192"/>
        <v xml:space="preserve"> months</v>
      </c>
      <c r="O1828" s="52" t="str">
        <f t="shared" si="193"/>
        <v>34 years, 4 months</v>
      </c>
    </row>
    <row r="1829" spans="8:15" x14ac:dyDescent="0.25">
      <c r="H1829" s="49">
        <v>1786</v>
      </c>
      <c r="I1829" s="51">
        <f t="shared" si="196"/>
        <v>34</v>
      </c>
      <c r="J1829" s="51" t="str">
        <f t="shared" si="194"/>
        <v xml:space="preserve"> years</v>
      </c>
      <c r="K1829" s="51" t="str">
        <f t="shared" si="195"/>
        <v xml:space="preserve">, </v>
      </c>
      <c r="L1829" s="51">
        <f t="shared" si="190"/>
        <v>5</v>
      </c>
      <c r="M1829" s="51">
        <f t="shared" si="191"/>
        <v>5</v>
      </c>
      <c r="N1829" s="51" t="str">
        <f t="shared" si="192"/>
        <v xml:space="preserve"> months</v>
      </c>
      <c r="O1829" s="52" t="str">
        <f t="shared" si="193"/>
        <v>34 years, 5 months</v>
      </c>
    </row>
    <row r="1830" spans="8:15" x14ac:dyDescent="0.25">
      <c r="H1830" s="49">
        <v>1787</v>
      </c>
      <c r="I1830" s="51">
        <f t="shared" si="196"/>
        <v>34</v>
      </c>
      <c r="J1830" s="51" t="str">
        <f t="shared" si="194"/>
        <v xml:space="preserve"> years</v>
      </c>
      <c r="K1830" s="51" t="str">
        <f t="shared" si="195"/>
        <v xml:space="preserve">, </v>
      </c>
      <c r="L1830" s="51">
        <f t="shared" si="190"/>
        <v>5</v>
      </c>
      <c r="M1830" s="51">
        <f t="shared" si="191"/>
        <v>5</v>
      </c>
      <c r="N1830" s="51" t="str">
        <f t="shared" si="192"/>
        <v xml:space="preserve"> months</v>
      </c>
      <c r="O1830" s="52" t="str">
        <f t="shared" si="193"/>
        <v>34 years, 5 months</v>
      </c>
    </row>
    <row r="1831" spans="8:15" x14ac:dyDescent="0.25">
      <c r="H1831" s="49">
        <v>1788</v>
      </c>
      <c r="I1831" s="51">
        <f t="shared" si="196"/>
        <v>34</v>
      </c>
      <c r="J1831" s="51" t="str">
        <f t="shared" si="194"/>
        <v xml:space="preserve"> years</v>
      </c>
      <c r="K1831" s="51" t="str">
        <f t="shared" si="195"/>
        <v xml:space="preserve">, </v>
      </c>
      <c r="L1831" s="51">
        <f t="shared" si="190"/>
        <v>5</v>
      </c>
      <c r="M1831" s="51">
        <f t="shared" si="191"/>
        <v>5</v>
      </c>
      <c r="N1831" s="51" t="str">
        <f t="shared" si="192"/>
        <v xml:space="preserve"> months</v>
      </c>
      <c r="O1831" s="52" t="str">
        <f t="shared" si="193"/>
        <v>34 years, 5 months</v>
      </c>
    </row>
    <row r="1832" spans="8:15" x14ac:dyDescent="0.25">
      <c r="H1832" s="49">
        <v>1789</v>
      </c>
      <c r="I1832" s="51">
        <f t="shared" si="196"/>
        <v>34</v>
      </c>
      <c r="J1832" s="51" t="str">
        <f t="shared" si="194"/>
        <v xml:space="preserve"> years</v>
      </c>
      <c r="K1832" s="51" t="str">
        <f t="shared" si="195"/>
        <v xml:space="preserve">, </v>
      </c>
      <c r="L1832" s="51">
        <f t="shared" si="190"/>
        <v>5</v>
      </c>
      <c r="M1832" s="51">
        <f t="shared" si="191"/>
        <v>5</v>
      </c>
      <c r="N1832" s="51" t="str">
        <f t="shared" si="192"/>
        <v xml:space="preserve"> months</v>
      </c>
      <c r="O1832" s="52" t="str">
        <f t="shared" si="193"/>
        <v>34 years, 5 months</v>
      </c>
    </row>
    <row r="1833" spans="8:15" x14ac:dyDescent="0.25">
      <c r="H1833" s="49">
        <v>1790</v>
      </c>
      <c r="I1833" s="51">
        <f t="shared" si="196"/>
        <v>34</v>
      </c>
      <c r="J1833" s="51" t="str">
        <f t="shared" si="194"/>
        <v xml:space="preserve"> years</v>
      </c>
      <c r="K1833" s="51" t="str">
        <f t="shared" si="195"/>
        <v xml:space="preserve">, </v>
      </c>
      <c r="L1833" s="51">
        <f t="shared" si="190"/>
        <v>6</v>
      </c>
      <c r="M1833" s="51">
        <f t="shared" si="191"/>
        <v>6</v>
      </c>
      <c r="N1833" s="51" t="str">
        <f t="shared" si="192"/>
        <v xml:space="preserve"> months</v>
      </c>
      <c r="O1833" s="52" t="str">
        <f t="shared" si="193"/>
        <v>34 years, 6 months</v>
      </c>
    </row>
    <row r="1834" spans="8:15" x14ac:dyDescent="0.25">
      <c r="H1834" s="49">
        <v>1791</v>
      </c>
      <c r="I1834" s="51">
        <f t="shared" si="196"/>
        <v>34</v>
      </c>
      <c r="J1834" s="51" t="str">
        <f t="shared" si="194"/>
        <v xml:space="preserve"> years</v>
      </c>
      <c r="K1834" s="51" t="str">
        <f t="shared" si="195"/>
        <v xml:space="preserve">, </v>
      </c>
      <c r="L1834" s="51">
        <f t="shared" si="190"/>
        <v>6</v>
      </c>
      <c r="M1834" s="51">
        <f t="shared" si="191"/>
        <v>6</v>
      </c>
      <c r="N1834" s="51" t="str">
        <f t="shared" si="192"/>
        <v xml:space="preserve"> months</v>
      </c>
      <c r="O1834" s="52" t="str">
        <f t="shared" si="193"/>
        <v>34 years, 6 months</v>
      </c>
    </row>
    <row r="1835" spans="8:15" x14ac:dyDescent="0.25">
      <c r="H1835" s="49">
        <v>1792</v>
      </c>
      <c r="I1835" s="51">
        <f t="shared" si="196"/>
        <v>34</v>
      </c>
      <c r="J1835" s="51" t="str">
        <f t="shared" si="194"/>
        <v xml:space="preserve"> years</v>
      </c>
      <c r="K1835" s="51" t="str">
        <f t="shared" si="195"/>
        <v xml:space="preserve">, </v>
      </c>
      <c r="L1835" s="51">
        <f t="shared" si="190"/>
        <v>6</v>
      </c>
      <c r="M1835" s="51">
        <f t="shared" si="191"/>
        <v>6</v>
      </c>
      <c r="N1835" s="51" t="str">
        <f t="shared" si="192"/>
        <v xml:space="preserve"> months</v>
      </c>
      <c r="O1835" s="52" t="str">
        <f t="shared" si="193"/>
        <v>34 years, 6 months</v>
      </c>
    </row>
    <row r="1836" spans="8:15" x14ac:dyDescent="0.25">
      <c r="H1836" s="49">
        <v>1793</v>
      </c>
      <c r="I1836" s="51">
        <f t="shared" si="196"/>
        <v>34</v>
      </c>
      <c r="J1836" s="51" t="str">
        <f t="shared" si="194"/>
        <v xml:space="preserve"> years</v>
      </c>
      <c r="K1836" s="51" t="str">
        <f t="shared" si="195"/>
        <v xml:space="preserve">, </v>
      </c>
      <c r="L1836" s="51">
        <f t="shared" si="190"/>
        <v>6</v>
      </c>
      <c r="M1836" s="51">
        <f t="shared" si="191"/>
        <v>6</v>
      </c>
      <c r="N1836" s="51" t="str">
        <f t="shared" si="192"/>
        <v xml:space="preserve"> months</v>
      </c>
      <c r="O1836" s="52" t="str">
        <f t="shared" si="193"/>
        <v>34 years, 6 months</v>
      </c>
    </row>
    <row r="1837" spans="8:15" x14ac:dyDescent="0.25">
      <c r="H1837" s="49">
        <v>1794</v>
      </c>
      <c r="I1837" s="51">
        <f t="shared" si="196"/>
        <v>34</v>
      </c>
      <c r="J1837" s="51" t="str">
        <f t="shared" si="194"/>
        <v xml:space="preserve"> years</v>
      </c>
      <c r="K1837" s="51" t="str">
        <f t="shared" si="195"/>
        <v xml:space="preserve">, </v>
      </c>
      <c r="L1837" s="51">
        <f t="shared" ref="L1837:L1900" si="197">IF((H1837/52*12-INT(H1837/52*12))=0,(H1837/52-INT(H1837/52))*12,INT((H1837/52-INT(H1837/52))*12)+1)</f>
        <v>6</v>
      </c>
      <c r="M1837" s="51">
        <f t="shared" ref="M1837:M1900" si="198">IF(OR(L1837=0,L1837=12),"",L1837)</f>
        <v>6</v>
      </c>
      <c r="N1837" s="51" t="str">
        <f t="shared" ref="N1837:N1900" si="199">IF(L1837=1," month",IF(OR(L1837=0,L1837=12),""," months"))</f>
        <v xml:space="preserve"> months</v>
      </c>
      <c r="O1837" s="52" t="str">
        <f t="shared" ref="O1837:O1900" si="200">CONCATENATE(I1837&amp;J1837&amp;K1837&amp;M1837&amp;N1837)</f>
        <v>34 years, 6 months</v>
      </c>
    </row>
    <row r="1838" spans="8:15" x14ac:dyDescent="0.25">
      <c r="H1838" s="49">
        <v>1795</v>
      </c>
      <c r="I1838" s="51">
        <f t="shared" si="196"/>
        <v>34</v>
      </c>
      <c r="J1838" s="51" t="str">
        <f t="shared" si="194"/>
        <v xml:space="preserve"> years</v>
      </c>
      <c r="K1838" s="51" t="str">
        <f t="shared" si="195"/>
        <v xml:space="preserve">, </v>
      </c>
      <c r="L1838" s="51">
        <f t="shared" si="197"/>
        <v>7</v>
      </c>
      <c r="M1838" s="51">
        <f t="shared" si="198"/>
        <v>7</v>
      </c>
      <c r="N1838" s="51" t="str">
        <f t="shared" si="199"/>
        <v xml:space="preserve"> months</v>
      </c>
      <c r="O1838" s="52" t="str">
        <f t="shared" si="200"/>
        <v>34 years, 7 months</v>
      </c>
    </row>
    <row r="1839" spans="8:15" x14ac:dyDescent="0.25">
      <c r="H1839" s="49">
        <v>1796</v>
      </c>
      <c r="I1839" s="51">
        <f t="shared" si="196"/>
        <v>34</v>
      </c>
      <c r="J1839" s="51" t="str">
        <f t="shared" si="194"/>
        <v xml:space="preserve"> years</v>
      </c>
      <c r="K1839" s="51" t="str">
        <f t="shared" si="195"/>
        <v xml:space="preserve">, </v>
      </c>
      <c r="L1839" s="51">
        <f t="shared" si="197"/>
        <v>7</v>
      </c>
      <c r="M1839" s="51">
        <f t="shared" si="198"/>
        <v>7</v>
      </c>
      <c r="N1839" s="51" t="str">
        <f t="shared" si="199"/>
        <v xml:space="preserve"> months</v>
      </c>
      <c r="O1839" s="52" t="str">
        <f t="shared" si="200"/>
        <v>34 years, 7 months</v>
      </c>
    </row>
    <row r="1840" spans="8:15" x14ac:dyDescent="0.25">
      <c r="H1840" s="49">
        <v>1797</v>
      </c>
      <c r="I1840" s="51">
        <f t="shared" si="196"/>
        <v>34</v>
      </c>
      <c r="J1840" s="51" t="str">
        <f t="shared" si="194"/>
        <v xml:space="preserve"> years</v>
      </c>
      <c r="K1840" s="51" t="str">
        <f t="shared" si="195"/>
        <v xml:space="preserve">, </v>
      </c>
      <c r="L1840" s="51">
        <f t="shared" si="197"/>
        <v>7</v>
      </c>
      <c r="M1840" s="51">
        <f t="shared" si="198"/>
        <v>7</v>
      </c>
      <c r="N1840" s="51" t="str">
        <f t="shared" si="199"/>
        <v xml:space="preserve"> months</v>
      </c>
      <c r="O1840" s="52" t="str">
        <f t="shared" si="200"/>
        <v>34 years, 7 months</v>
      </c>
    </row>
    <row r="1841" spans="8:15" x14ac:dyDescent="0.25">
      <c r="H1841" s="49">
        <v>1798</v>
      </c>
      <c r="I1841" s="51">
        <f t="shared" si="196"/>
        <v>34</v>
      </c>
      <c r="J1841" s="51" t="str">
        <f t="shared" si="194"/>
        <v xml:space="preserve"> years</v>
      </c>
      <c r="K1841" s="51" t="str">
        <f t="shared" si="195"/>
        <v xml:space="preserve">, </v>
      </c>
      <c r="L1841" s="51">
        <f t="shared" si="197"/>
        <v>7</v>
      </c>
      <c r="M1841" s="51">
        <f t="shared" si="198"/>
        <v>7</v>
      </c>
      <c r="N1841" s="51" t="str">
        <f t="shared" si="199"/>
        <v xml:space="preserve"> months</v>
      </c>
      <c r="O1841" s="52" t="str">
        <f t="shared" si="200"/>
        <v>34 years, 7 months</v>
      </c>
    </row>
    <row r="1842" spans="8:15" x14ac:dyDescent="0.25">
      <c r="H1842" s="49">
        <v>1799</v>
      </c>
      <c r="I1842" s="51">
        <f t="shared" si="196"/>
        <v>34</v>
      </c>
      <c r="J1842" s="51" t="str">
        <f t="shared" si="194"/>
        <v xml:space="preserve"> years</v>
      </c>
      <c r="K1842" s="51" t="str">
        <f t="shared" si="195"/>
        <v xml:space="preserve">, </v>
      </c>
      <c r="L1842" s="51">
        <f t="shared" si="197"/>
        <v>8</v>
      </c>
      <c r="M1842" s="51">
        <f t="shared" si="198"/>
        <v>8</v>
      </c>
      <c r="N1842" s="51" t="str">
        <f t="shared" si="199"/>
        <v xml:space="preserve"> months</v>
      </c>
      <c r="O1842" s="52" t="str">
        <f t="shared" si="200"/>
        <v>34 years, 8 months</v>
      </c>
    </row>
    <row r="1843" spans="8:15" x14ac:dyDescent="0.25">
      <c r="H1843" s="49">
        <v>1800</v>
      </c>
      <c r="I1843" s="51">
        <f t="shared" si="196"/>
        <v>34</v>
      </c>
      <c r="J1843" s="51" t="str">
        <f t="shared" si="194"/>
        <v xml:space="preserve"> years</v>
      </c>
      <c r="K1843" s="51" t="str">
        <f t="shared" si="195"/>
        <v xml:space="preserve">, </v>
      </c>
      <c r="L1843" s="51">
        <f t="shared" si="197"/>
        <v>8</v>
      </c>
      <c r="M1843" s="51">
        <f t="shared" si="198"/>
        <v>8</v>
      </c>
      <c r="N1843" s="51" t="str">
        <f t="shared" si="199"/>
        <v xml:space="preserve"> months</v>
      </c>
      <c r="O1843" s="52" t="str">
        <f t="shared" si="200"/>
        <v>34 years, 8 months</v>
      </c>
    </row>
    <row r="1844" spans="8:15" x14ac:dyDescent="0.25">
      <c r="H1844" s="49">
        <v>1801</v>
      </c>
      <c r="I1844" s="51">
        <f t="shared" si="196"/>
        <v>34</v>
      </c>
      <c r="J1844" s="51" t="str">
        <f t="shared" si="194"/>
        <v xml:space="preserve"> years</v>
      </c>
      <c r="K1844" s="51" t="str">
        <f t="shared" si="195"/>
        <v xml:space="preserve">, </v>
      </c>
      <c r="L1844" s="51">
        <f t="shared" si="197"/>
        <v>8</v>
      </c>
      <c r="M1844" s="51">
        <f t="shared" si="198"/>
        <v>8</v>
      </c>
      <c r="N1844" s="51" t="str">
        <f t="shared" si="199"/>
        <v xml:space="preserve"> months</v>
      </c>
      <c r="O1844" s="52" t="str">
        <f t="shared" si="200"/>
        <v>34 years, 8 months</v>
      </c>
    </row>
    <row r="1845" spans="8:15" x14ac:dyDescent="0.25">
      <c r="H1845" s="49">
        <v>1802</v>
      </c>
      <c r="I1845" s="51">
        <f t="shared" si="196"/>
        <v>34</v>
      </c>
      <c r="J1845" s="51" t="str">
        <f t="shared" si="194"/>
        <v xml:space="preserve"> years</v>
      </c>
      <c r="K1845" s="51" t="str">
        <f t="shared" si="195"/>
        <v xml:space="preserve">, </v>
      </c>
      <c r="L1845" s="51">
        <f t="shared" si="197"/>
        <v>8</v>
      </c>
      <c r="M1845" s="51">
        <f t="shared" si="198"/>
        <v>8</v>
      </c>
      <c r="N1845" s="51" t="str">
        <f t="shared" si="199"/>
        <v xml:space="preserve"> months</v>
      </c>
      <c r="O1845" s="52" t="str">
        <f t="shared" si="200"/>
        <v>34 years, 8 months</v>
      </c>
    </row>
    <row r="1846" spans="8:15" x14ac:dyDescent="0.25">
      <c r="H1846" s="49">
        <v>1803</v>
      </c>
      <c r="I1846" s="51">
        <f t="shared" si="196"/>
        <v>34</v>
      </c>
      <c r="J1846" s="51" t="str">
        <f t="shared" si="194"/>
        <v xml:space="preserve"> years</v>
      </c>
      <c r="K1846" s="51" t="str">
        <f t="shared" si="195"/>
        <v xml:space="preserve">, </v>
      </c>
      <c r="L1846" s="51">
        <f t="shared" si="197"/>
        <v>9</v>
      </c>
      <c r="M1846" s="51">
        <f t="shared" si="198"/>
        <v>9</v>
      </c>
      <c r="N1846" s="51" t="str">
        <f t="shared" si="199"/>
        <v xml:space="preserve"> months</v>
      </c>
      <c r="O1846" s="52" t="str">
        <f t="shared" si="200"/>
        <v>34 years, 9 months</v>
      </c>
    </row>
    <row r="1847" spans="8:15" x14ac:dyDescent="0.25">
      <c r="H1847" s="49">
        <v>1804</v>
      </c>
      <c r="I1847" s="51">
        <f t="shared" si="196"/>
        <v>34</v>
      </c>
      <c r="J1847" s="51" t="str">
        <f t="shared" si="194"/>
        <v xml:space="preserve"> years</v>
      </c>
      <c r="K1847" s="51" t="str">
        <f t="shared" si="195"/>
        <v xml:space="preserve">, </v>
      </c>
      <c r="L1847" s="51">
        <f t="shared" si="197"/>
        <v>9</v>
      </c>
      <c r="M1847" s="51">
        <f t="shared" si="198"/>
        <v>9</v>
      </c>
      <c r="N1847" s="51" t="str">
        <f t="shared" si="199"/>
        <v xml:space="preserve"> months</v>
      </c>
      <c r="O1847" s="52" t="str">
        <f t="shared" si="200"/>
        <v>34 years, 9 months</v>
      </c>
    </row>
    <row r="1848" spans="8:15" x14ac:dyDescent="0.25">
      <c r="H1848" s="49">
        <v>1805</v>
      </c>
      <c r="I1848" s="51">
        <f t="shared" si="196"/>
        <v>34</v>
      </c>
      <c r="J1848" s="51" t="str">
        <f t="shared" si="194"/>
        <v xml:space="preserve"> years</v>
      </c>
      <c r="K1848" s="51" t="str">
        <f t="shared" si="195"/>
        <v xml:space="preserve">, </v>
      </c>
      <c r="L1848" s="51">
        <f t="shared" si="197"/>
        <v>9</v>
      </c>
      <c r="M1848" s="51">
        <f t="shared" si="198"/>
        <v>9</v>
      </c>
      <c r="N1848" s="51" t="str">
        <f t="shared" si="199"/>
        <v xml:space="preserve"> months</v>
      </c>
      <c r="O1848" s="52" t="str">
        <f t="shared" si="200"/>
        <v>34 years, 9 months</v>
      </c>
    </row>
    <row r="1849" spans="8:15" x14ac:dyDescent="0.25">
      <c r="H1849" s="49">
        <v>1806</v>
      </c>
      <c r="I1849" s="51">
        <f t="shared" si="196"/>
        <v>34</v>
      </c>
      <c r="J1849" s="51" t="str">
        <f t="shared" si="194"/>
        <v xml:space="preserve"> years</v>
      </c>
      <c r="K1849" s="51" t="str">
        <f t="shared" si="195"/>
        <v xml:space="preserve">, </v>
      </c>
      <c r="L1849" s="51">
        <f t="shared" si="197"/>
        <v>9</v>
      </c>
      <c r="M1849" s="51">
        <f t="shared" si="198"/>
        <v>9</v>
      </c>
      <c r="N1849" s="51" t="str">
        <f t="shared" si="199"/>
        <v xml:space="preserve"> months</v>
      </c>
      <c r="O1849" s="52" t="str">
        <f t="shared" si="200"/>
        <v>34 years, 9 months</v>
      </c>
    </row>
    <row r="1850" spans="8:15" x14ac:dyDescent="0.25">
      <c r="H1850" s="49">
        <v>1807</v>
      </c>
      <c r="I1850" s="51">
        <f t="shared" si="196"/>
        <v>34</v>
      </c>
      <c r="J1850" s="51" t="str">
        <f t="shared" si="194"/>
        <v xml:space="preserve"> years</v>
      </c>
      <c r="K1850" s="51" t="str">
        <f t="shared" si="195"/>
        <v xml:space="preserve">, </v>
      </c>
      <c r="L1850" s="51">
        <f t="shared" si="197"/>
        <v>9</v>
      </c>
      <c r="M1850" s="51">
        <f t="shared" si="198"/>
        <v>9</v>
      </c>
      <c r="N1850" s="51" t="str">
        <f t="shared" si="199"/>
        <v xml:space="preserve"> months</v>
      </c>
      <c r="O1850" s="52" t="str">
        <f t="shared" si="200"/>
        <v>34 years, 9 months</v>
      </c>
    </row>
    <row r="1851" spans="8:15" x14ac:dyDescent="0.25">
      <c r="H1851" s="49">
        <v>1808</v>
      </c>
      <c r="I1851" s="51">
        <f t="shared" si="196"/>
        <v>34</v>
      </c>
      <c r="J1851" s="51" t="str">
        <f t="shared" si="194"/>
        <v xml:space="preserve"> years</v>
      </c>
      <c r="K1851" s="51" t="str">
        <f t="shared" si="195"/>
        <v xml:space="preserve">, </v>
      </c>
      <c r="L1851" s="51">
        <f t="shared" si="197"/>
        <v>10</v>
      </c>
      <c r="M1851" s="51">
        <f t="shared" si="198"/>
        <v>10</v>
      </c>
      <c r="N1851" s="51" t="str">
        <f t="shared" si="199"/>
        <v xml:space="preserve"> months</v>
      </c>
      <c r="O1851" s="52" t="str">
        <f t="shared" si="200"/>
        <v>34 years, 10 months</v>
      </c>
    </row>
    <row r="1852" spans="8:15" x14ac:dyDescent="0.25">
      <c r="H1852" s="49">
        <v>1809</v>
      </c>
      <c r="I1852" s="51">
        <f t="shared" si="196"/>
        <v>34</v>
      </c>
      <c r="J1852" s="51" t="str">
        <f t="shared" si="194"/>
        <v xml:space="preserve"> years</v>
      </c>
      <c r="K1852" s="51" t="str">
        <f t="shared" si="195"/>
        <v xml:space="preserve">, </v>
      </c>
      <c r="L1852" s="51">
        <f t="shared" si="197"/>
        <v>10</v>
      </c>
      <c r="M1852" s="51">
        <f t="shared" si="198"/>
        <v>10</v>
      </c>
      <c r="N1852" s="51" t="str">
        <f t="shared" si="199"/>
        <v xml:space="preserve"> months</v>
      </c>
      <c r="O1852" s="52" t="str">
        <f t="shared" si="200"/>
        <v>34 years, 10 months</v>
      </c>
    </row>
    <row r="1853" spans="8:15" x14ac:dyDescent="0.25">
      <c r="H1853" s="49">
        <v>1810</v>
      </c>
      <c r="I1853" s="51">
        <f t="shared" si="196"/>
        <v>34</v>
      </c>
      <c r="J1853" s="51" t="str">
        <f t="shared" si="194"/>
        <v xml:space="preserve"> years</v>
      </c>
      <c r="K1853" s="51" t="str">
        <f t="shared" si="195"/>
        <v xml:space="preserve">, </v>
      </c>
      <c r="L1853" s="51">
        <f t="shared" si="197"/>
        <v>10</v>
      </c>
      <c r="M1853" s="51">
        <f t="shared" si="198"/>
        <v>10</v>
      </c>
      <c r="N1853" s="51" t="str">
        <f t="shared" si="199"/>
        <v xml:space="preserve"> months</v>
      </c>
      <c r="O1853" s="52" t="str">
        <f t="shared" si="200"/>
        <v>34 years, 10 months</v>
      </c>
    </row>
    <row r="1854" spans="8:15" x14ac:dyDescent="0.25">
      <c r="H1854" s="49">
        <v>1811</v>
      </c>
      <c r="I1854" s="51">
        <f t="shared" si="196"/>
        <v>34</v>
      </c>
      <c r="J1854" s="51" t="str">
        <f t="shared" si="194"/>
        <v xml:space="preserve"> years</v>
      </c>
      <c r="K1854" s="51" t="str">
        <f t="shared" si="195"/>
        <v xml:space="preserve">, </v>
      </c>
      <c r="L1854" s="51">
        <f t="shared" si="197"/>
        <v>10</v>
      </c>
      <c r="M1854" s="51">
        <f t="shared" si="198"/>
        <v>10</v>
      </c>
      <c r="N1854" s="51" t="str">
        <f t="shared" si="199"/>
        <v xml:space="preserve"> months</v>
      </c>
      <c r="O1854" s="52" t="str">
        <f t="shared" si="200"/>
        <v>34 years, 10 months</v>
      </c>
    </row>
    <row r="1855" spans="8:15" x14ac:dyDescent="0.25">
      <c r="H1855" s="49">
        <v>1812</v>
      </c>
      <c r="I1855" s="51">
        <f t="shared" si="196"/>
        <v>34</v>
      </c>
      <c r="J1855" s="51" t="str">
        <f t="shared" si="194"/>
        <v xml:space="preserve"> years</v>
      </c>
      <c r="K1855" s="51" t="str">
        <f t="shared" si="195"/>
        <v xml:space="preserve">, </v>
      </c>
      <c r="L1855" s="51">
        <f t="shared" si="197"/>
        <v>11</v>
      </c>
      <c r="M1855" s="51">
        <f t="shared" si="198"/>
        <v>11</v>
      </c>
      <c r="N1855" s="51" t="str">
        <f t="shared" si="199"/>
        <v xml:space="preserve"> months</v>
      </c>
      <c r="O1855" s="52" t="str">
        <f t="shared" si="200"/>
        <v>34 years, 11 months</v>
      </c>
    </row>
    <row r="1856" spans="8:15" x14ac:dyDescent="0.25">
      <c r="H1856" s="49">
        <v>1813</v>
      </c>
      <c r="I1856" s="51">
        <f t="shared" si="196"/>
        <v>34</v>
      </c>
      <c r="J1856" s="51" t="str">
        <f t="shared" si="194"/>
        <v xml:space="preserve"> years</v>
      </c>
      <c r="K1856" s="51" t="str">
        <f t="shared" si="195"/>
        <v xml:space="preserve">, </v>
      </c>
      <c r="L1856" s="51">
        <f t="shared" si="197"/>
        <v>11</v>
      </c>
      <c r="M1856" s="51">
        <f t="shared" si="198"/>
        <v>11</v>
      </c>
      <c r="N1856" s="51" t="str">
        <f t="shared" si="199"/>
        <v xml:space="preserve"> months</v>
      </c>
      <c r="O1856" s="52" t="str">
        <f t="shared" si="200"/>
        <v>34 years, 11 months</v>
      </c>
    </row>
    <row r="1857" spans="8:15" x14ac:dyDescent="0.25">
      <c r="H1857" s="49">
        <v>1814</v>
      </c>
      <c r="I1857" s="51">
        <f t="shared" si="196"/>
        <v>34</v>
      </c>
      <c r="J1857" s="51" t="str">
        <f t="shared" si="194"/>
        <v xml:space="preserve"> years</v>
      </c>
      <c r="K1857" s="51" t="str">
        <f t="shared" si="195"/>
        <v xml:space="preserve">, </v>
      </c>
      <c r="L1857" s="51">
        <f t="shared" si="197"/>
        <v>11</v>
      </c>
      <c r="M1857" s="51">
        <f t="shared" si="198"/>
        <v>11</v>
      </c>
      <c r="N1857" s="51" t="str">
        <f t="shared" si="199"/>
        <v xml:space="preserve"> months</v>
      </c>
      <c r="O1857" s="52" t="str">
        <f t="shared" si="200"/>
        <v>34 years, 11 months</v>
      </c>
    </row>
    <row r="1858" spans="8:15" x14ac:dyDescent="0.25">
      <c r="H1858" s="49">
        <v>1815</v>
      </c>
      <c r="I1858" s="51">
        <f t="shared" si="196"/>
        <v>34</v>
      </c>
      <c r="J1858" s="51" t="str">
        <f t="shared" si="194"/>
        <v xml:space="preserve"> years</v>
      </c>
      <c r="K1858" s="51" t="str">
        <f t="shared" si="195"/>
        <v xml:space="preserve">, </v>
      </c>
      <c r="L1858" s="51">
        <f t="shared" si="197"/>
        <v>11</v>
      </c>
      <c r="M1858" s="51">
        <f t="shared" si="198"/>
        <v>11</v>
      </c>
      <c r="N1858" s="51" t="str">
        <f t="shared" si="199"/>
        <v xml:space="preserve"> months</v>
      </c>
      <c r="O1858" s="52" t="str">
        <f t="shared" si="200"/>
        <v>34 years, 11 months</v>
      </c>
    </row>
    <row r="1859" spans="8:15" x14ac:dyDescent="0.25">
      <c r="H1859" s="49">
        <v>1816</v>
      </c>
      <c r="I1859" s="51">
        <f t="shared" si="196"/>
        <v>35</v>
      </c>
      <c r="J1859" s="51" t="str">
        <f t="shared" si="194"/>
        <v xml:space="preserve"> years</v>
      </c>
      <c r="K1859" s="51" t="str">
        <f t="shared" si="195"/>
        <v/>
      </c>
      <c r="L1859" s="51">
        <f t="shared" si="197"/>
        <v>12</v>
      </c>
      <c r="M1859" s="51" t="str">
        <f t="shared" si="198"/>
        <v/>
      </c>
      <c r="N1859" s="51" t="str">
        <f t="shared" si="199"/>
        <v/>
      </c>
      <c r="O1859" s="52" t="str">
        <f t="shared" si="200"/>
        <v>35 years</v>
      </c>
    </row>
    <row r="1860" spans="8:15" x14ac:dyDescent="0.25">
      <c r="H1860" s="49">
        <v>1817</v>
      </c>
      <c r="I1860" s="51">
        <f t="shared" si="196"/>
        <v>35</v>
      </c>
      <c r="J1860" s="51" t="str">
        <f t="shared" si="194"/>
        <v xml:space="preserve"> years</v>
      </c>
      <c r="K1860" s="51" t="str">
        <f t="shared" si="195"/>
        <v/>
      </c>
      <c r="L1860" s="51">
        <f t="shared" si="197"/>
        <v>12</v>
      </c>
      <c r="M1860" s="51" t="str">
        <f t="shared" si="198"/>
        <v/>
      </c>
      <c r="N1860" s="51" t="str">
        <f t="shared" si="199"/>
        <v/>
      </c>
      <c r="O1860" s="52" t="str">
        <f t="shared" si="200"/>
        <v>35 years</v>
      </c>
    </row>
    <row r="1861" spans="8:15" x14ac:dyDescent="0.25">
      <c r="H1861" s="49">
        <v>1818</v>
      </c>
      <c r="I1861" s="51">
        <f t="shared" si="196"/>
        <v>35</v>
      </c>
      <c r="J1861" s="51" t="str">
        <f t="shared" si="194"/>
        <v xml:space="preserve"> years</v>
      </c>
      <c r="K1861" s="51" t="str">
        <f t="shared" si="195"/>
        <v/>
      </c>
      <c r="L1861" s="51">
        <f t="shared" si="197"/>
        <v>12</v>
      </c>
      <c r="M1861" s="51" t="str">
        <f t="shared" si="198"/>
        <v/>
      </c>
      <c r="N1861" s="51" t="str">
        <f t="shared" si="199"/>
        <v/>
      </c>
      <c r="O1861" s="52" t="str">
        <f t="shared" si="200"/>
        <v>35 years</v>
      </c>
    </row>
    <row r="1862" spans="8:15" x14ac:dyDescent="0.25">
      <c r="H1862" s="49">
        <v>1819</v>
      </c>
      <c r="I1862" s="51">
        <f t="shared" si="196"/>
        <v>35</v>
      </c>
      <c r="J1862" s="51" t="str">
        <f t="shared" si="194"/>
        <v xml:space="preserve"> years</v>
      </c>
      <c r="K1862" s="51" t="str">
        <f t="shared" si="195"/>
        <v/>
      </c>
      <c r="L1862" s="51">
        <f t="shared" si="197"/>
        <v>12</v>
      </c>
      <c r="M1862" s="51" t="str">
        <f t="shared" si="198"/>
        <v/>
      </c>
      <c r="N1862" s="51" t="str">
        <f t="shared" si="199"/>
        <v/>
      </c>
      <c r="O1862" s="52" t="str">
        <f t="shared" si="200"/>
        <v>35 years</v>
      </c>
    </row>
    <row r="1863" spans="8:15" x14ac:dyDescent="0.25">
      <c r="H1863" s="49">
        <v>1820</v>
      </c>
      <c r="I1863" s="51">
        <f t="shared" si="196"/>
        <v>35</v>
      </c>
      <c r="J1863" s="51" t="str">
        <f t="shared" si="194"/>
        <v xml:space="preserve"> years</v>
      </c>
      <c r="K1863" s="51" t="str">
        <f t="shared" si="195"/>
        <v/>
      </c>
      <c r="L1863" s="51">
        <f t="shared" si="197"/>
        <v>0</v>
      </c>
      <c r="M1863" s="51" t="str">
        <f t="shared" si="198"/>
        <v/>
      </c>
      <c r="N1863" s="51" t="str">
        <f t="shared" si="199"/>
        <v/>
      </c>
      <c r="O1863" s="52" t="str">
        <f t="shared" si="200"/>
        <v>35 years</v>
      </c>
    </row>
    <row r="1864" spans="8:15" x14ac:dyDescent="0.25">
      <c r="H1864" s="49">
        <v>1821</v>
      </c>
      <c r="I1864" s="51">
        <f t="shared" si="196"/>
        <v>35</v>
      </c>
      <c r="J1864" s="51" t="str">
        <f t="shared" si="194"/>
        <v xml:space="preserve"> years</v>
      </c>
      <c r="K1864" s="51" t="str">
        <f t="shared" si="195"/>
        <v xml:space="preserve">, </v>
      </c>
      <c r="L1864" s="51">
        <f t="shared" si="197"/>
        <v>1</v>
      </c>
      <c r="M1864" s="51">
        <f t="shared" si="198"/>
        <v>1</v>
      </c>
      <c r="N1864" s="51" t="str">
        <f t="shared" si="199"/>
        <v xml:space="preserve"> month</v>
      </c>
      <c r="O1864" s="52" t="str">
        <f t="shared" si="200"/>
        <v>35 years, 1 month</v>
      </c>
    </row>
    <row r="1865" spans="8:15" x14ac:dyDescent="0.25">
      <c r="H1865" s="49">
        <v>1822</v>
      </c>
      <c r="I1865" s="51">
        <f t="shared" si="196"/>
        <v>35</v>
      </c>
      <c r="J1865" s="51" t="str">
        <f t="shared" si="194"/>
        <v xml:space="preserve"> years</v>
      </c>
      <c r="K1865" s="51" t="str">
        <f t="shared" si="195"/>
        <v xml:space="preserve">, </v>
      </c>
      <c r="L1865" s="51">
        <f t="shared" si="197"/>
        <v>1</v>
      </c>
      <c r="M1865" s="51">
        <f t="shared" si="198"/>
        <v>1</v>
      </c>
      <c r="N1865" s="51" t="str">
        <f t="shared" si="199"/>
        <v xml:space="preserve"> month</v>
      </c>
      <c r="O1865" s="52" t="str">
        <f t="shared" si="200"/>
        <v>35 years, 1 month</v>
      </c>
    </row>
    <row r="1866" spans="8:15" x14ac:dyDescent="0.25">
      <c r="H1866" s="49">
        <v>1823</v>
      </c>
      <c r="I1866" s="51">
        <f t="shared" si="196"/>
        <v>35</v>
      </c>
      <c r="J1866" s="51" t="str">
        <f t="shared" si="194"/>
        <v xml:space="preserve"> years</v>
      </c>
      <c r="K1866" s="51" t="str">
        <f t="shared" si="195"/>
        <v xml:space="preserve">, </v>
      </c>
      <c r="L1866" s="51">
        <f t="shared" si="197"/>
        <v>1</v>
      </c>
      <c r="M1866" s="51">
        <f t="shared" si="198"/>
        <v>1</v>
      </c>
      <c r="N1866" s="51" t="str">
        <f t="shared" si="199"/>
        <v xml:space="preserve"> month</v>
      </c>
      <c r="O1866" s="52" t="str">
        <f t="shared" si="200"/>
        <v>35 years, 1 month</v>
      </c>
    </row>
    <row r="1867" spans="8:15" x14ac:dyDescent="0.25">
      <c r="H1867" s="49">
        <v>1824</v>
      </c>
      <c r="I1867" s="51">
        <f t="shared" si="196"/>
        <v>35</v>
      </c>
      <c r="J1867" s="51" t="str">
        <f t="shared" si="194"/>
        <v xml:space="preserve"> years</v>
      </c>
      <c r="K1867" s="51" t="str">
        <f t="shared" si="195"/>
        <v xml:space="preserve">, </v>
      </c>
      <c r="L1867" s="51">
        <f t="shared" si="197"/>
        <v>1</v>
      </c>
      <c r="M1867" s="51">
        <f t="shared" si="198"/>
        <v>1</v>
      </c>
      <c r="N1867" s="51" t="str">
        <f t="shared" si="199"/>
        <v xml:space="preserve"> month</v>
      </c>
      <c r="O1867" s="52" t="str">
        <f t="shared" si="200"/>
        <v>35 years, 1 month</v>
      </c>
    </row>
    <row r="1868" spans="8:15" x14ac:dyDescent="0.25">
      <c r="H1868" s="49">
        <v>1825</v>
      </c>
      <c r="I1868" s="51">
        <f t="shared" si="196"/>
        <v>35</v>
      </c>
      <c r="J1868" s="51" t="str">
        <f t="shared" si="194"/>
        <v xml:space="preserve"> years</v>
      </c>
      <c r="K1868" s="51" t="str">
        <f t="shared" si="195"/>
        <v xml:space="preserve">, </v>
      </c>
      <c r="L1868" s="51">
        <f t="shared" si="197"/>
        <v>2</v>
      </c>
      <c r="M1868" s="51">
        <f t="shared" si="198"/>
        <v>2</v>
      </c>
      <c r="N1868" s="51" t="str">
        <f t="shared" si="199"/>
        <v xml:space="preserve"> months</v>
      </c>
      <c r="O1868" s="52" t="str">
        <f t="shared" si="200"/>
        <v>35 years, 2 months</v>
      </c>
    </row>
    <row r="1869" spans="8:15" x14ac:dyDescent="0.25">
      <c r="H1869" s="49">
        <v>1826</v>
      </c>
      <c r="I1869" s="51">
        <f t="shared" si="196"/>
        <v>35</v>
      </c>
      <c r="J1869" s="51" t="str">
        <f t="shared" si="194"/>
        <v xml:space="preserve"> years</v>
      </c>
      <c r="K1869" s="51" t="str">
        <f t="shared" si="195"/>
        <v xml:space="preserve">, </v>
      </c>
      <c r="L1869" s="51">
        <f t="shared" si="197"/>
        <v>2</v>
      </c>
      <c r="M1869" s="51">
        <f t="shared" si="198"/>
        <v>2</v>
      </c>
      <c r="N1869" s="51" t="str">
        <f t="shared" si="199"/>
        <v xml:space="preserve"> months</v>
      </c>
      <c r="O1869" s="52" t="str">
        <f t="shared" si="200"/>
        <v>35 years, 2 months</v>
      </c>
    </row>
    <row r="1870" spans="8:15" x14ac:dyDescent="0.25">
      <c r="H1870" s="49">
        <v>1827</v>
      </c>
      <c r="I1870" s="51">
        <f t="shared" si="196"/>
        <v>35</v>
      </c>
      <c r="J1870" s="51" t="str">
        <f t="shared" si="194"/>
        <v xml:space="preserve"> years</v>
      </c>
      <c r="K1870" s="51" t="str">
        <f t="shared" si="195"/>
        <v xml:space="preserve">, </v>
      </c>
      <c r="L1870" s="51">
        <f t="shared" si="197"/>
        <v>2</v>
      </c>
      <c r="M1870" s="51">
        <f t="shared" si="198"/>
        <v>2</v>
      </c>
      <c r="N1870" s="51" t="str">
        <f t="shared" si="199"/>
        <v xml:space="preserve"> months</v>
      </c>
      <c r="O1870" s="52" t="str">
        <f t="shared" si="200"/>
        <v>35 years, 2 months</v>
      </c>
    </row>
    <row r="1871" spans="8:15" x14ac:dyDescent="0.25">
      <c r="H1871" s="49">
        <v>1828</v>
      </c>
      <c r="I1871" s="51">
        <f t="shared" si="196"/>
        <v>35</v>
      </c>
      <c r="J1871" s="51" t="str">
        <f t="shared" si="194"/>
        <v xml:space="preserve"> years</v>
      </c>
      <c r="K1871" s="51" t="str">
        <f t="shared" si="195"/>
        <v xml:space="preserve">, </v>
      </c>
      <c r="L1871" s="51">
        <f t="shared" si="197"/>
        <v>2</v>
      </c>
      <c r="M1871" s="51">
        <f t="shared" si="198"/>
        <v>2</v>
      </c>
      <c r="N1871" s="51" t="str">
        <f t="shared" si="199"/>
        <v xml:space="preserve"> months</v>
      </c>
      <c r="O1871" s="52" t="str">
        <f t="shared" si="200"/>
        <v>35 years, 2 months</v>
      </c>
    </row>
    <row r="1872" spans="8:15" x14ac:dyDescent="0.25">
      <c r="H1872" s="49">
        <v>1829</v>
      </c>
      <c r="I1872" s="51">
        <f t="shared" si="196"/>
        <v>35</v>
      </c>
      <c r="J1872" s="51" t="str">
        <f t="shared" si="194"/>
        <v xml:space="preserve"> years</v>
      </c>
      <c r="K1872" s="51" t="str">
        <f t="shared" si="195"/>
        <v xml:space="preserve">, </v>
      </c>
      <c r="L1872" s="51">
        <f t="shared" si="197"/>
        <v>3</v>
      </c>
      <c r="M1872" s="51">
        <f t="shared" si="198"/>
        <v>3</v>
      </c>
      <c r="N1872" s="51" t="str">
        <f t="shared" si="199"/>
        <v xml:space="preserve"> months</v>
      </c>
      <c r="O1872" s="52" t="str">
        <f t="shared" si="200"/>
        <v>35 years, 3 months</v>
      </c>
    </row>
    <row r="1873" spans="8:15" x14ac:dyDescent="0.25">
      <c r="H1873" s="49">
        <v>1830</v>
      </c>
      <c r="I1873" s="51">
        <f t="shared" si="196"/>
        <v>35</v>
      </c>
      <c r="J1873" s="51" t="str">
        <f t="shared" si="194"/>
        <v xml:space="preserve"> years</v>
      </c>
      <c r="K1873" s="51" t="str">
        <f t="shared" si="195"/>
        <v xml:space="preserve">, </v>
      </c>
      <c r="L1873" s="51">
        <f t="shared" si="197"/>
        <v>3</v>
      </c>
      <c r="M1873" s="51">
        <f t="shared" si="198"/>
        <v>3</v>
      </c>
      <c r="N1873" s="51" t="str">
        <f t="shared" si="199"/>
        <v xml:space="preserve"> months</v>
      </c>
      <c r="O1873" s="52" t="str">
        <f t="shared" si="200"/>
        <v>35 years, 3 months</v>
      </c>
    </row>
    <row r="1874" spans="8:15" x14ac:dyDescent="0.25">
      <c r="H1874" s="49">
        <v>1831</v>
      </c>
      <c r="I1874" s="51">
        <f t="shared" si="196"/>
        <v>35</v>
      </c>
      <c r="J1874" s="51" t="str">
        <f t="shared" si="194"/>
        <v xml:space="preserve"> years</v>
      </c>
      <c r="K1874" s="51" t="str">
        <f t="shared" si="195"/>
        <v xml:space="preserve">, </v>
      </c>
      <c r="L1874" s="51">
        <f t="shared" si="197"/>
        <v>3</v>
      </c>
      <c r="M1874" s="51">
        <f t="shared" si="198"/>
        <v>3</v>
      </c>
      <c r="N1874" s="51" t="str">
        <f t="shared" si="199"/>
        <v xml:space="preserve"> months</v>
      </c>
      <c r="O1874" s="52" t="str">
        <f t="shared" si="200"/>
        <v>35 years, 3 months</v>
      </c>
    </row>
    <row r="1875" spans="8:15" x14ac:dyDescent="0.25">
      <c r="H1875" s="49">
        <v>1832</v>
      </c>
      <c r="I1875" s="51">
        <f t="shared" si="196"/>
        <v>35</v>
      </c>
      <c r="J1875" s="51" t="str">
        <f t="shared" si="194"/>
        <v xml:space="preserve"> years</v>
      </c>
      <c r="K1875" s="51" t="str">
        <f t="shared" si="195"/>
        <v xml:space="preserve">, </v>
      </c>
      <c r="L1875" s="51">
        <f t="shared" si="197"/>
        <v>3</v>
      </c>
      <c r="M1875" s="51">
        <f t="shared" si="198"/>
        <v>3</v>
      </c>
      <c r="N1875" s="51" t="str">
        <f t="shared" si="199"/>
        <v xml:space="preserve"> months</v>
      </c>
      <c r="O1875" s="52" t="str">
        <f t="shared" si="200"/>
        <v>35 years, 3 months</v>
      </c>
    </row>
    <row r="1876" spans="8:15" x14ac:dyDescent="0.25">
      <c r="H1876" s="49">
        <v>1833</v>
      </c>
      <c r="I1876" s="51">
        <f t="shared" si="196"/>
        <v>35</v>
      </c>
      <c r="J1876" s="51" t="str">
        <f t="shared" si="194"/>
        <v xml:space="preserve"> years</v>
      </c>
      <c r="K1876" s="51" t="str">
        <f t="shared" si="195"/>
        <v xml:space="preserve">, </v>
      </c>
      <c r="L1876" s="51">
        <f t="shared" si="197"/>
        <v>3</v>
      </c>
      <c r="M1876" s="51">
        <f t="shared" si="198"/>
        <v>3</v>
      </c>
      <c r="N1876" s="51" t="str">
        <f t="shared" si="199"/>
        <v xml:space="preserve"> months</v>
      </c>
      <c r="O1876" s="52" t="str">
        <f t="shared" si="200"/>
        <v>35 years, 3 months</v>
      </c>
    </row>
    <row r="1877" spans="8:15" x14ac:dyDescent="0.25">
      <c r="H1877" s="49">
        <v>1834</v>
      </c>
      <c r="I1877" s="51">
        <f t="shared" si="196"/>
        <v>35</v>
      </c>
      <c r="J1877" s="51" t="str">
        <f t="shared" si="194"/>
        <v xml:space="preserve"> years</v>
      </c>
      <c r="K1877" s="51" t="str">
        <f t="shared" si="195"/>
        <v xml:space="preserve">, </v>
      </c>
      <c r="L1877" s="51">
        <f t="shared" si="197"/>
        <v>4</v>
      </c>
      <c r="M1877" s="51">
        <f t="shared" si="198"/>
        <v>4</v>
      </c>
      <c r="N1877" s="51" t="str">
        <f t="shared" si="199"/>
        <v xml:space="preserve"> months</v>
      </c>
      <c r="O1877" s="52" t="str">
        <f t="shared" si="200"/>
        <v>35 years, 4 months</v>
      </c>
    </row>
    <row r="1878" spans="8:15" x14ac:dyDescent="0.25">
      <c r="H1878" s="49">
        <v>1835</v>
      </c>
      <c r="I1878" s="51">
        <f t="shared" si="196"/>
        <v>35</v>
      </c>
      <c r="J1878" s="51" t="str">
        <f t="shared" si="194"/>
        <v xml:space="preserve"> years</v>
      </c>
      <c r="K1878" s="51" t="str">
        <f t="shared" si="195"/>
        <v xml:space="preserve">, </v>
      </c>
      <c r="L1878" s="51">
        <f t="shared" si="197"/>
        <v>4</v>
      </c>
      <c r="M1878" s="51">
        <f t="shared" si="198"/>
        <v>4</v>
      </c>
      <c r="N1878" s="51" t="str">
        <f t="shared" si="199"/>
        <v xml:space="preserve"> months</v>
      </c>
      <c r="O1878" s="52" t="str">
        <f t="shared" si="200"/>
        <v>35 years, 4 months</v>
      </c>
    </row>
    <row r="1879" spans="8:15" x14ac:dyDescent="0.25">
      <c r="H1879" s="49">
        <v>1836</v>
      </c>
      <c r="I1879" s="51">
        <f t="shared" si="196"/>
        <v>35</v>
      </c>
      <c r="J1879" s="51" t="str">
        <f t="shared" si="194"/>
        <v xml:space="preserve"> years</v>
      </c>
      <c r="K1879" s="51" t="str">
        <f t="shared" si="195"/>
        <v xml:space="preserve">, </v>
      </c>
      <c r="L1879" s="51">
        <f t="shared" si="197"/>
        <v>4</v>
      </c>
      <c r="M1879" s="51">
        <f t="shared" si="198"/>
        <v>4</v>
      </c>
      <c r="N1879" s="51" t="str">
        <f t="shared" si="199"/>
        <v xml:space="preserve"> months</v>
      </c>
      <c r="O1879" s="52" t="str">
        <f t="shared" si="200"/>
        <v>35 years, 4 months</v>
      </c>
    </row>
    <row r="1880" spans="8:15" x14ac:dyDescent="0.25">
      <c r="H1880" s="49">
        <v>1837</v>
      </c>
      <c r="I1880" s="51">
        <f t="shared" si="196"/>
        <v>35</v>
      </c>
      <c r="J1880" s="51" t="str">
        <f t="shared" si="194"/>
        <v xml:space="preserve"> years</v>
      </c>
      <c r="K1880" s="51" t="str">
        <f t="shared" si="195"/>
        <v xml:space="preserve">, </v>
      </c>
      <c r="L1880" s="51">
        <f t="shared" si="197"/>
        <v>4</v>
      </c>
      <c r="M1880" s="51">
        <f t="shared" si="198"/>
        <v>4</v>
      </c>
      <c r="N1880" s="51" t="str">
        <f t="shared" si="199"/>
        <v xml:space="preserve"> months</v>
      </c>
      <c r="O1880" s="52" t="str">
        <f t="shared" si="200"/>
        <v>35 years, 4 months</v>
      </c>
    </row>
    <row r="1881" spans="8:15" x14ac:dyDescent="0.25">
      <c r="H1881" s="49">
        <v>1838</v>
      </c>
      <c r="I1881" s="51">
        <f t="shared" si="196"/>
        <v>35</v>
      </c>
      <c r="J1881" s="51" t="str">
        <f t="shared" si="194"/>
        <v xml:space="preserve"> years</v>
      </c>
      <c r="K1881" s="51" t="str">
        <f t="shared" si="195"/>
        <v xml:space="preserve">, </v>
      </c>
      <c r="L1881" s="51">
        <f t="shared" si="197"/>
        <v>5</v>
      </c>
      <c r="M1881" s="51">
        <f t="shared" si="198"/>
        <v>5</v>
      </c>
      <c r="N1881" s="51" t="str">
        <f t="shared" si="199"/>
        <v xml:space="preserve"> months</v>
      </c>
      <c r="O1881" s="52" t="str">
        <f t="shared" si="200"/>
        <v>35 years, 5 months</v>
      </c>
    </row>
    <row r="1882" spans="8:15" x14ac:dyDescent="0.25">
      <c r="H1882" s="49">
        <v>1839</v>
      </c>
      <c r="I1882" s="51">
        <f t="shared" si="196"/>
        <v>35</v>
      </c>
      <c r="J1882" s="51" t="str">
        <f t="shared" si="194"/>
        <v xml:space="preserve"> years</v>
      </c>
      <c r="K1882" s="51" t="str">
        <f t="shared" si="195"/>
        <v xml:space="preserve">, </v>
      </c>
      <c r="L1882" s="51">
        <f t="shared" si="197"/>
        <v>5</v>
      </c>
      <c r="M1882" s="51">
        <f t="shared" si="198"/>
        <v>5</v>
      </c>
      <c r="N1882" s="51" t="str">
        <f t="shared" si="199"/>
        <v xml:space="preserve"> months</v>
      </c>
      <c r="O1882" s="52" t="str">
        <f t="shared" si="200"/>
        <v>35 years, 5 months</v>
      </c>
    </row>
    <row r="1883" spans="8:15" x14ac:dyDescent="0.25">
      <c r="H1883" s="49">
        <v>1840</v>
      </c>
      <c r="I1883" s="51">
        <f t="shared" si="196"/>
        <v>35</v>
      </c>
      <c r="J1883" s="51" t="str">
        <f t="shared" si="194"/>
        <v xml:space="preserve"> years</v>
      </c>
      <c r="K1883" s="51" t="str">
        <f t="shared" si="195"/>
        <v xml:space="preserve">, </v>
      </c>
      <c r="L1883" s="51">
        <f t="shared" si="197"/>
        <v>5</v>
      </c>
      <c r="M1883" s="51">
        <f t="shared" si="198"/>
        <v>5</v>
      </c>
      <c r="N1883" s="51" t="str">
        <f t="shared" si="199"/>
        <v xml:space="preserve"> months</v>
      </c>
      <c r="O1883" s="52" t="str">
        <f t="shared" si="200"/>
        <v>35 years, 5 months</v>
      </c>
    </row>
    <row r="1884" spans="8:15" x14ac:dyDescent="0.25">
      <c r="H1884" s="49">
        <v>1841</v>
      </c>
      <c r="I1884" s="51">
        <f t="shared" si="196"/>
        <v>35</v>
      </c>
      <c r="J1884" s="51" t="str">
        <f t="shared" ref="J1884:J1947" si="201">IF(I1884=1," year"," years")</f>
        <v xml:space="preserve"> years</v>
      </c>
      <c r="K1884" s="51" t="str">
        <f t="shared" ref="K1884:K1947" si="202">IF(OR(L1884=12,L1884=0),"",", ")</f>
        <v xml:space="preserve">, </v>
      </c>
      <c r="L1884" s="51">
        <f t="shared" si="197"/>
        <v>5</v>
      </c>
      <c r="M1884" s="51">
        <f t="shared" si="198"/>
        <v>5</v>
      </c>
      <c r="N1884" s="51" t="str">
        <f t="shared" si="199"/>
        <v xml:space="preserve"> months</v>
      </c>
      <c r="O1884" s="52" t="str">
        <f t="shared" si="200"/>
        <v>35 years, 5 months</v>
      </c>
    </row>
    <row r="1885" spans="8:15" x14ac:dyDescent="0.25">
      <c r="H1885" s="49">
        <v>1842</v>
      </c>
      <c r="I1885" s="51">
        <f t="shared" si="196"/>
        <v>35</v>
      </c>
      <c r="J1885" s="51" t="str">
        <f t="shared" si="201"/>
        <v xml:space="preserve"> years</v>
      </c>
      <c r="K1885" s="51" t="str">
        <f t="shared" si="202"/>
        <v xml:space="preserve">, </v>
      </c>
      <c r="L1885" s="51">
        <f t="shared" si="197"/>
        <v>6</v>
      </c>
      <c r="M1885" s="51">
        <f t="shared" si="198"/>
        <v>6</v>
      </c>
      <c r="N1885" s="51" t="str">
        <f t="shared" si="199"/>
        <v xml:space="preserve"> months</v>
      </c>
      <c r="O1885" s="52" t="str">
        <f t="shared" si="200"/>
        <v>35 years, 6 months</v>
      </c>
    </row>
    <row r="1886" spans="8:15" x14ac:dyDescent="0.25">
      <c r="H1886" s="49">
        <v>1843</v>
      </c>
      <c r="I1886" s="51">
        <f t="shared" si="196"/>
        <v>35</v>
      </c>
      <c r="J1886" s="51" t="str">
        <f t="shared" si="201"/>
        <v xml:space="preserve"> years</v>
      </c>
      <c r="K1886" s="51" t="str">
        <f t="shared" si="202"/>
        <v xml:space="preserve">, </v>
      </c>
      <c r="L1886" s="51">
        <f t="shared" si="197"/>
        <v>6</v>
      </c>
      <c r="M1886" s="51">
        <f t="shared" si="198"/>
        <v>6</v>
      </c>
      <c r="N1886" s="51" t="str">
        <f t="shared" si="199"/>
        <v xml:space="preserve"> months</v>
      </c>
      <c r="O1886" s="52" t="str">
        <f t="shared" si="200"/>
        <v>35 years, 6 months</v>
      </c>
    </row>
    <row r="1887" spans="8:15" x14ac:dyDescent="0.25">
      <c r="H1887" s="49">
        <v>1844</v>
      </c>
      <c r="I1887" s="51">
        <f t="shared" si="196"/>
        <v>35</v>
      </c>
      <c r="J1887" s="51" t="str">
        <f t="shared" si="201"/>
        <v xml:space="preserve"> years</v>
      </c>
      <c r="K1887" s="51" t="str">
        <f t="shared" si="202"/>
        <v xml:space="preserve">, </v>
      </c>
      <c r="L1887" s="51">
        <f t="shared" si="197"/>
        <v>6</v>
      </c>
      <c r="M1887" s="51">
        <f t="shared" si="198"/>
        <v>6</v>
      </c>
      <c r="N1887" s="51" t="str">
        <f t="shared" si="199"/>
        <v xml:space="preserve"> months</v>
      </c>
      <c r="O1887" s="52" t="str">
        <f t="shared" si="200"/>
        <v>35 years, 6 months</v>
      </c>
    </row>
    <row r="1888" spans="8:15" x14ac:dyDescent="0.25">
      <c r="H1888" s="49">
        <v>1845</v>
      </c>
      <c r="I1888" s="51">
        <f t="shared" ref="I1888:I1951" si="203">IF(INT(H1888/52)=0,"",INT(H1888/52))+IF(L1888=12,1,0)</f>
        <v>35</v>
      </c>
      <c r="J1888" s="51" t="str">
        <f t="shared" si="201"/>
        <v xml:space="preserve"> years</v>
      </c>
      <c r="K1888" s="51" t="str">
        <f t="shared" si="202"/>
        <v xml:space="preserve">, </v>
      </c>
      <c r="L1888" s="51">
        <f t="shared" si="197"/>
        <v>6</v>
      </c>
      <c r="M1888" s="51">
        <f t="shared" si="198"/>
        <v>6</v>
      </c>
      <c r="N1888" s="51" t="str">
        <f t="shared" si="199"/>
        <v xml:space="preserve"> months</v>
      </c>
      <c r="O1888" s="52" t="str">
        <f t="shared" si="200"/>
        <v>35 years, 6 months</v>
      </c>
    </row>
    <row r="1889" spans="8:15" x14ac:dyDescent="0.25">
      <c r="H1889" s="49">
        <v>1846</v>
      </c>
      <c r="I1889" s="51">
        <f t="shared" si="203"/>
        <v>35</v>
      </c>
      <c r="J1889" s="51" t="str">
        <f t="shared" si="201"/>
        <v xml:space="preserve"> years</v>
      </c>
      <c r="K1889" s="51" t="str">
        <f t="shared" si="202"/>
        <v xml:space="preserve">, </v>
      </c>
      <c r="L1889" s="51">
        <f t="shared" si="197"/>
        <v>6</v>
      </c>
      <c r="M1889" s="51">
        <f t="shared" si="198"/>
        <v>6</v>
      </c>
      <c r="N1889" s="51" t="str">
        <f t="shared" si="199"/>
        <v xml:space="preserve"> months</v>
      </c>
      <c r="O1889" s="52" t="str">
        <f t="shared" si="200"/>
        <v>35 years, 6 months</v>
      </c>
    </row>
    <row r="1890" spans="8:15" x14ac:dyDescent="0.25">
      <c r="H1890" s="49">
        <v>1847</v>
      </c>
      <c r="I1890" s="51">
        <f t="shared" si="203"/>
        <v>35</v>
      </c>
      <c r="J1890" s="51" t="str">
        <f t="shared" si="201"/>
        <v xml:space="preserve"> years</v>
      </c>
      <c r="K1890" s="51" t="str">
        <f t="shared" si="202"/>
        <v xml:space="preserve">, </v>
      </c>
      <c r="L1890" s="51">
        <f t="shared" si="197"/>
        <v>7</v>
      </c>
      <c r="M1890" s="51">
        <f t="shared" si="198"/>
        <v>7</v>
      </c>
      <c r="N1890" s="51" t="str">
        <f t="shared" si="199"/>
        <v xml:space="preserve"> months</v>
      </c>
      <c r="O1890" s="52" t="str">
        <f t="shared" si="200"/>
        <v>35 years, 7 months</v>
      </c>
    </row>
    <row r="1891" spans="8:15" x14ac:dyDescent="0.25">
      <c r="H1891" s="49">
        <v>1848</v>
      </c>
      <c r="I1891" s="51">
        <f t="shared" si="203"/>
        <v>35</v>
      </c>
      <c r="J1891" s="51" t="str">
        <f t="shared" si="201"/>
        <v xml:space="preserve"> years</v>
      </c>
      <c r="K1891" s="51" t="str">
        <f t="shared" si="202"/>
        <v xml:space="preserve">, </v>
      </c>
      <c r="L1891" s="51">
        <f t="shared" si="197"/>
        <v>7</v>
      </c>
      <c r="M1891" s="51">
        <f t="shared" si="198"/>
        <v>7</v>
      </c>
      <c r="N1891" s="51" t="str">
        <f t="shared" si="199"/>
        <v xml:space="preserve"> months</v>
      </c>
      <c r="O1891" s="52" t="str">
        <f t="shared" si="200"/>
        <v>35 years, 7 months</v>
      </c>
    </row>
    <row r="1892" spans="8:15" x14ac:dyDescent="0.25">
      <c r="H1892" s="49">
        <v>1849</v>
      </c>
      <c r="I1892" s="51">
        <f t="shared" si="203"/>
        <v>35</v>
      </c>
      <c r="J1892" s="51" t="str">
        <f t="shared" si="201"/>
        <v xml:space="preserve"> years</v>
      </c>
      <c r="K1892" s="51" t="str">
        <f t="shared" si="202"/>
        <v xml:space="preserve">, </v>
      </c>
      <c r="L1892" s="51">
        <f t="shared" si="197"/>
        <v>7</v>
      </c>
      <c r="M1892" s="51">
        <f t="shared" si="198"/>
        <v>7</v>
      </c>
      <c r="N1892" s="51" t="str">
        <f t="shared" si="199"/>
        <v xml:space="preserve"> months</v>
      </c>
      <c r="O1892" s="52" t="str">
        <f t="shared" si="200"/>
        <v>35 years, 7 months</v>
      </c>
    </row>
    <row r="1893" spans="8:15" x14ac:dyDescent="0.25">
      <c r="H1893" s="49">
        <v>1850</v>
      </c>
      <c r="I1893" s="51">
        <f t="shared" si="203"/>
        <v>35</v>
      </c>
      <c r="J1893" s="51" t="str">
        <f t="shared" si="201"/>
        <v xml:space="preserve"> years</v>
      </c>
      <c r="K1893" s="51" t="str">
        <f t="shared" si="202"/>
        <v xml:space="preserve">, </v>
      </c>
      <c r="L1893" s="51">
        <f t="shared" si="197"/>
        <v>7</v>
      </c>
      <c r="M1893" s="51">
        <f t="shared" si="198"/>
        <v>7</v>
      </c>
      <c r="N1893" s="51" t="str">
        <f t="shared" si="199"/>
        <v xml:space="preserve"> months</v>
      </c>
      <c r="O1893" s="52" t="str">
        <f t="shared" si="200"/>
        <v>35 years, 7 months</v>
      </c>
    </row>
    <row r="1894" spans="8:15" x14ac:dyDescent="0.25">
      <c r="H1894" s="49">
        <v>1851</v>
      </c>
      <c r="I1894" s="51">
        <f t="shared" si="203"/>
        <v>35</v>
      </c>
      <c r="J1894" s="51" t="str">
        <f t="shared" si="201"/>
        <v xml:space="preserve"> years</v>
      </c>
      <c r="K1894" s="51" t="str">
        <f t="shared" si="202"/>
        <v xml:space="preserve">, </v>
      </c>
      <c r="L1894" s="51">
        <f t="shared" si="197"/>
        <v>8</v>
      </c>
      <c r="M1894" s="51">
        <f t="shared" si="198"/>
        <v>8</v>
      </c>
      <c r="N1894" s="51" t="str">
        <f t="shared" si="199"/>
        <v xml:space="preserve"> months</v>
      </c>
      <c r="O1894" s="52" t="str">
        <f t="shared" si="200"/>
        <v>35 years, 8 months</v>
      </c>
    </row>
    <row r="1895" spans="8:15" x14ac:dyDescent="0.25">
      <c r="H1895" s="49">
        <v>1852</v>
      </c>
      <c r="I1895" s="51">
        <f t="shared" si="203"/>
        <v>35</v>
      </c>
      <c r="J1895" s="51" t="str">
        <f t="shared" si="201"/>
        <v xml:space="preserve"> years</v>
      </c>
      <c r="K1895" s="51" t="str">
        <f t="shared" si="202"/>
        <v xml:space="preserve">, </v>
      </c>
      <c r="L1895" s="51">
        <f t="shared" si="197"/>
        <v>8</v>
      </c>
      <c r="M1895" s="51">
        <f t="shared" si="198"/>
        <v>8</v>
      </c>
      <c r="N1895" s="51" t="str">
        <f t="shared" si="199"/>
        <v xml:space="preserve"> months</v>
      </c>
      <c r="O1895" s="52" t="str">
        <f t="shared" si="200"/>
        <v>35 years, 8 months</v>
      </c>
    </row>
    <row r="1896" spans="8:15" x14ac:dyDescent="0.25">
      <c r="H1896" s="49">
        <v>1853</v>
      </c>
      <c r="I1896" s="51">
        <f t="shared" si="203"/>
        <v>35</v>
      </c>
      <c r="J1896" s="51" t="str">
        <f t="shared" si="201"/>
        <v xml:space="preserve"> years</v>
      </c>
      <c r="K1896" s="51" t="str">
        <f t="shared" si="202"/>
        <v xml:space="preserve">, </v>
      </c>
      <c r="L1896" s="51">
        <f t="shared" si="197"/>
        <v>8</v>
      </c>
      <c r="M1896" s="51">
        <f t="shared" si="198"/>
        <v>8</v>
      </c>
      <c r="N1896" s="51" t="str">
        <f t="shared" si="199"/>
        <v xml:space="preserve"> months</v>
      </c>
      <c r="O1896" s="52" t="str">
        <f t="shared" si="200"/>
        <v>35 years, 8 months</v>
      </c>
    </row>
    <row r="1897" spans="8:15" x14ac:dyDescent="0.25">
      <c r="H1897" s="49">
        <v>1854</v>
      </c>
      <c r="I1897" s="51">
        <f t="shared" si="203"/>
        <v>35</v>
      </c>
      <c r="J1897" s="51" t="str">
        <f t="shared" si="201"/>
        <v xml:space="preserve"> years</v>
      </c>
      <c r="K1897" s="51" t="str">
        <f t="shared" si="202"/>
        <v xml:space="preserve">, </v>
      </c>
      <c r="L1897" s="51">
        <f t="shared" si="197"/>
        <v>8</v>
      </c>
      <c r="M1897" s="51">
        <f t="shared" si="198"/>
        <v>8</v>
      </c>
      <c r="N1897" s="51" t="str">
        <f t="shared" si="199"/>
        <v xml:space="preserve"> months</v>
      </c>
      <c r="O1897" s="52" t="str">
        <f t="shared" si="200"/>
        <v>35 years, 8 months</v>
      </c>
    </row>
    <row r="1898" spans="8:15" x14ac:dyDescent="0.25">
      <c r="H1898" s="49">
        <v>1855</v>
      </c>
      <c r="I1898" s="51">
        <f t="shared" si="203"/>
        <v>35</v>
      </c>
      <c r="J1898" s="51" t="str">
        <f t="shared" si="201"/>
        <v xml:space="preserve"> years</v>
      </c>
      <c r="K1898" s="51" t="str">
        <f t="shared" si="202"/>
        <v xml:space="preserve">, </v>
      </c>
      <c r="L1898" s="51">
        <f t="shared" si="197"/>
        <v>9</v>
      </c>
      <c r="M1898" s="51">
        <f t="shared" si="198"/>
        <v>9</v>
      </c>
      <c r="N1898" s="51" t="str">
        <f t="shared" si="199"/>
        <v xml:space="preserve"> months</v>
      </c>
      <c r="O1898" s="52" t="str">
        <f t="shared" si="200"/>
        <v>35 years, 9 months</v>
      </c>
    </row>
    <row r="1899" spans="8:15" x14ac:dyDescent="0.25">
      <c r="H1899" s="49">
        <v>1856</v>
      </c>
      <c r="I1899" s="51">
        <f t="shared" si="203"/>
        <v>35</v>
      </c>
      <c r="J1899" s="51" t="str">
        <f t="shared" si="201"/>
        <v xml:space="preserve"> years</v>
      </c>
      <c r="K1899" s="51" t="str">
        <f t="shared" si="202"/>
        <v xml:space="preserve">, </v>
      </c>
      <c r="L1899" s="51">
        <f t="shared" si="197"/>
        <v>9</v>
      </c>
      <c r="M1899" s="51">
        <f t="shared" si="198"/>
        <v>9</v>
      </c>
      <c r="N1899" s="51" t="str">
        <f t="shared" si="199"/>
        <v xml:space="preserve"> months</v>
      </c>
      <c r="O1899" s="52" t="str">
        <f t="shared" si="200"/>
        <v>35 years, 9 months</v>
      </c>
    </row>
    <row r="1900" spans="8:15" x14ac:dyDescent="0.25">
      <c r="H1900" s="49">
        <v>1857</v>
      </c>
      <c r="I1900" s="51">
        <f t="shared" si="203"/>
        <v>35</v>
      </c>
      <c r="J1900" s="51" t="str">
        <f t="shared" si="201"/>
        <v xml:space="preserve"> years</v>
      </c>
      <c r="K1900" s="51" t="str">
        <f t="shared" si="202"/>
        <v xml:space="preserve">, </v>
      </c>
      <c r="L1900" s="51">
        <f t="shared" si="197"/>
        <v>9</v>
      </c>
      <c r="M1900" s="51">
        <f t="shared" si="198"/>
        <v>9</v>
      </c>
      <c r="N1900" s="51" t="str">
        <f t="shared" si="199"/>
        <v xml:space="preserve"> months</v>
      </c>
      <c r="O1900" s="52" t="str">
        <f t="shared" si="200"/>
        <v>35 years, 9 months</v>
      </c>
    </row>
    <row r="1901" spans="8:15" x14ac:dyDescent="0.25">
      <c r="H1901" s="49">
        <v>1858</v>
      </c>
      <c r="I1901" s="51">
        <f t="shared" si="203"/>
        <v>35</v>
      </c>
      <c r="J1901" s="51" t="str">
        <f t="shared" si="201"/>
        <v xml:space="preserve"> years</v>
      </c>
      <c r="K1901" s="51" t="str">
        <f t="shared" si="202"/>
        <v xml:space="preserve">, </v>
      </c>
      <c r="L1901" s="51">
        <f t="shared" ref="L1901:L1964" si="204">IF((H1901/52*12-INT(H1901/52*12))=0,(H1901/52-INT(H1901/52))*12,INT((H1901/52-INT(H1901/52))*12)+1)</f>
        <v>9</v>
      </c>
      <c r="M1901" s="51">
        <f t="shared" ref="M1901:M1964" si="205">IF(OR(L1901=0,L1901=12),"",L1901)</f>
        <v>9</v>
      </c>
      <c r="N1901" s="51" t="str">
        <f t="shared" ref="N1901:N1964" si="206">IF(L1901=1," month",IF(OR(L1901=0,L1901=12),""," months"))</f>
        <v xml:space="preserve"> months</v>
      </c>
      <c r="O1901" s="52" t="str">
        <f t="shared" ref="O1901:O1964" si="207">CONCATENATE(I1901&amp;J1901&amp;K1901&amp;M1901&amp;N1901)</f>
        <v>35 years, 9 months</v>
      </c>
    </row>
    <row r="1902" spans="8:15" x14ac:dyDescent="0.25">
      <c r="H1902" s="49">
        <v>1859</v>
      </c>
      <c r="I1902" s="51">
        <f t="shared" si="203"/>
        <v>35</v>
      </c>
      <c r="J1902" s="51" t="str">
        <f t="shared" si="201"/>
        <v xml:space="preserve"> years</v>
      </c>
      <c r="K1902" s="51" t="str">
        <f t="shared" si="202"/>
        <v xml:space="preserve">, </v>
      </c>
      <c r="L1902" s="51">
        <f t="shared" si="204"/>
        <v>9</v>
      </c>
      <c r="M1902" s="51">
        <f t="shared" si="205"/>
        <v>9</v>
      </c>
      <c r="N1902" s="51" t="str">
        <f t="shared" si="206"/>
        <v xml:space="preserve"> months</v>
      </c>
      <c r="O1902" s="52" t="str">
        <f t="shared" si="207"/>
        <v>35 years, 9 months</v>
      </c>
    </row>
    <row r="1903" spans="8:15" x14ac:dyDescent="0.25">
      <c r="H1903" s="49">
        <v>1860</v>
      </c>
      <c r="I1903" s="51">
        <f t="shared" si="203"/>
        <v>35</v>
      </c>
      <c r="J1903" s="51" t="str">
        <f t="shared" si="201"/>
        <v xml:space="preserve"> years</v>
      </c>
      <c r="K1903" s="51" t="str">
        <f t="shared" si="202"/>
        <v xml:space="preserve">, </v>
      </c>
      <c r="L1903" s="51">
        <f t="shared" si="204"/>
        <v>10</v>
      </c>
      <c r="M1903" s="51">
        <f t="shared" si="205"/>
        <v>10</v>
      </c>
      <c r="N1903" s="51" t="str">
        <f t="shared" si="206"/>
        <v xml:space="preserve"> months</v>
      </c>
      <c r="O1903" s="52" t="str">
        <f t="shared" si="207"/>
        <v>35 years, 10 months</v>
      </c>
    </row>
    <row r="1904" spans="8:15" x14ac:dyDescent="0.25">
      <c r="H1904" s="49">
        <v>1861</v>
      </c>
      <c r="I1904" s="51">
        <f t="shared" si="203"/>
        <v>35</v>
      </c>
      <c r="J1904" s="51" t="str">
        <f t="shared" si="201"/>
        <v xml:space="preserve"> years</v>
      </c>
      <c r="K1904" s="51" t="str">
        <f t="shared" si="202"/>
        <v xml:space="preserve">, </v>
      </c>
      <c r="L1904" s="51">
        <f t="shared" si="204"/>
        <v>10</v>
      </c>
      <c r="M1904" s="51">
        <f t="shared" si="205"/>
        <v>10</v>
      </c>
      <c r="N1904" s="51" t="str">
        <f t="shared" si="206"/>
        <v xml:space="preserve"> months</v>
      </c>
      <c r="O1904" s="52" t="str">
        <f t="shared" si="207"/>
        <v>35 years, 10 months</v>
      </c>
    </row>
    <row r="1905" spans="8:15" x14ac:dyDescent="0.25">
      <c r="H1905" s="49">
        <v>1862</v>
      </c>
      <c r="I1905" s="51">
        <f t="shared" si="203"/>
        <v>35</v>
      </c>
      <c r="J1905" s="51" t="str">
        <f t="shared" si="201"/>
        <v xml:space="preserve"> years</v>
      </c>
      <c r="K1905" s="51" t="str">
        <f t="shared" si="202"/>
        <v xml:space="preserve">, </v>
      </c>
      <c r="L1905" s="51">
        <f t="shared" si="204"/>
        <v>10</v>
      </c>
      <c r="M1905" s="51">
        <f t="shared" si="205"/>
        <v>10</v>
      </c>
      <c r="N1905" s="51" t="str">
        <f t="shared" si="206"/>
        <v xml:space="preserve"> months</v>
      </c>
      <c r="O1905" s="52" t="str">
        <f t="shared" si="207"/>
        <v>35 years, 10 months</v>
      </c>
    </row>
    <row r="1906" spans="8:15" x14ac:dyDescent="0.25">
      <c r="H1906" s="49">
        <v>1863</v>
      </c>
      <c r="I1906" s="51">
        <f t="shared" si="203"/>
        <v>35</v>
      </c>
      <c r="J1906" s="51" t="str">
        <f t="shared" si="201"/>
        <v xml:space="preserve"> years</v>
      </c>
      <c r="K1906" s="51" t="str">
        <f t="shared" si="202"/>
        <v xml:space="preserve">, </v>
      </c>
      <c r="L1906" s="51">
        <f t="shared" si="204"/>
        <v>10</v>
      </c>
      <c r="M1906" s="51">
        <f t="shared" si="205"/>
        <v>10</v>
      </c>
      <c r="N1906" s="51" t="str">
        <f t="shared" si="206"/>
        <v xml:space="preserve"> months</v>
      </c>
      <c r="O1906" s="52" t="str">
        <f t="shared" si="207"/>
        <v>35 years, 10 months</v>
      </c>
    </row>
    <row r="1907" spans="8:15" x14ac:dyDescent="0.25">
      <c r="H1907" s="49">
        <v>1864</v>
      </c>
      <c r="I1907" s="51">
        <f t="shared" si="203"/>
        <v>35</v>
      </c>
      <c r="J1907" s="51" t="str">
        <f t="shared" si="201"/>
        <v xml:space="preserve"> years</v>
      </c>
      <c r="K1907" s="51" t="str">
        <f t="shared" si="202"/>
        <v xml:space="preserve">, </v>
      </c>
      <c r="L1907" s="51">
        <f t="shared" si="204"/>
        <v>11</v>
      </c>
      <c r="M1907" s="51">
        <f t="shared" si="205"/>
        <v>11</v>
      </c>
      <c r="N1907" s="51" t="str">
        <f t="shared" si="206"/>
        <v xml:space="preserve"> months</v>
      </c>
      <c r="O1907" s="52" t="str">
        <f t="shared" si="207"/>
        <v>35 years, 11 months</v>
      </c>
    </row>
    <row r="1908" spans="8:15" x14ac:dyDescent="0.25">
      <c r="H1908" s="49">
        <v>1865</v>
      </c>
      <c r="I1908" s="51">
        <f t="shared" si="203"/>
        <v>35</v>
      </c>
      <c r="J1908" s="51" t="str">
        <f t="shared" si="201"/>
        <v xml:space="preserve"> years</v>
      </c>
      <c r="K1908" s="51" t="str">
        <f t="shared" si="202"/>
        <v xml:space="preserve">, </v>
      </c>
      <c r="L1908" s="51">
        <f t="shared" si="204"/>
        <v>11</v>
      </c>
      <c r="M1908" s="51">
        <f t="shared" si="205"/>
        <v>11</v>
      </c>
      <c r="N1908" s="51" t="str">
        <f t="shared" si="206"/>
        <v xml:space="preserve"> months</v>
      </c>
      <c r="O1908" s="52" t="str">
        <f t="shared" si="207"/>
        <v>35 years, 11 months</v>
      </c>
    </row>
    <row r="1909" spans="8:15" x14ac:dyDescent="0.25">
      <c r="H1909" s="49">
        <v>1866</v>
      </c>
      <c r="I1909" s="51">
        <f t="shared" si="203"/>
        <v>35</v>
      </c>
      <c r="J1909" s="51" t="str">
        <f t="shared" si="201"/>
        <v xml:space="preserve"> years</v>
      </c>
      <c r="K1909" s="51" t="str">
        <f t="shared" si="202"/>
        <v xml:space="preserve">, </v>
      </c>
      <c r="L1909" s="51">
        <f t="shared" si="204"/>
        <v>11</v>
      </c>
      <c r="M1909" s="51">
        <f t="shared" si="205"/>
        <v>11</v>
      </c>
      <c r="N1909" s="51" t="str">
        <f t="shared" si="206"/>
        <v xml:space="preserve"> months</v>
      </c>
      <c r="O1909" s="52" t="str">
        <f t="shared" si="207"/>
        <v>35 years, 11 months</v>
      </c>
    </row>
    <row r="1910" spans="8:15" x14ac:dyDescent="0.25">
      <c r="H1910" s="49">
        <v>1867</v>
      </c>
      <c r="I1910" s="51">
        <f t="shared" si="203"/>
        <v>35</v>
      </c>
      <c r="J1910" s="51" t="str">
        <f t="shared" si="201"/>
        <v xml:space="preserve"> years</v>
      </c>
      <c r="K1910" s="51" t="str">
        <f t="shared" si="202"/>
        <v xml:space="preserve">, </v>
      </c>
      <c r="L1910" s="51">
        <f t="shared" si="204"/>
        <v>11</v>
      </c>
      <c r="M1910" s="51">
        <f t="shared" si="205"/>
        <v>11</v>
      </c>
      <c r="N1910" s="51" t="str">
        <f t="shared" si="206"/>
        <v xml:space="preserve"> months</v>
      </c>
      <c r="O1910" s="52" t="str">
        <f t="shared" si="207"/>
        <v>35 years, 11 months</v>
      </c>
    </row>
    <row r="1911" spans="8:15" x14ac:dyDescent="0.25">
      <c r="H1911" s="49">
        <v>1868</v>
      </c>
      <c r="I1911" s="51">
        <f t="shared" si="203"/>
        <v>36</v>
      </c>
      <c r="J1911" s="51" t="str">
        <f t="shared" si="201"/>
        <v xml:space="preserve"> years</v>
      </c>
      <c r="K1911" s="51" t="str">
        <f t="shared" si="202"/>
        <v/>
      </c>
      <c r="L1911" s="51">
        <f t="shared" si="204"/>
        <v>12</v>
      </c>
      <c r="M1911" s="51" t="str">
        <f t="shared" si="205"/>
        <v/>
      </c>
      <c r="N1911" s="51" t="str">
        <f t="shared" si="206"/>
        <v/>
      </c>
      <c r="O1911" s="52" t="str">
        <f t="shared" si="207"/>
        <v>36 years</v>
      </c>
    </row>
    <row r="1912" spans="8:15" x14ac:dyDescent="0.25">
      <c r="H1912" s="49">
        <v>1869</v>
      </c>
      <c r="I1912" s="51">
        <f t="shared" si="203"/>
        <v>36</v>
      </c>
      <c r="J1912" s="51" t="str">
        <f t="shared" si="201"/>
        <v xml:space="preserve"> years</v>
      </c>
      <c r="K1912" s="51" t="str">
        <f t="shared" si="202"/>
        <v/>
      </c>
      <c r="L1912" s="51">
        <f t="shared" si="204"/>
        <v>12</v>
      </c>
      <c r="M1912" s="51" t="str">
        <f t="shared" si="205"/>
        <v/>
      </c>
      <c r="N1912" s="51" t="str">
        <f t="shared" si="206"/>
        <v/>
      </c>
      <c r="O1912" s="52" t="str">
        <f t="shared" si="207"/>
        <v>36 years</v>
      </c>
    </row>
    <row r="1913" spans="8:15" x14ac:dyDescent="0.25">
      <c r="H1913" s="49">
        <v>1870</v>
      </c>
      <c r="I1913" s="51">
        <f t="shared" si="203"/>
        <v>36</v>
      </c>
      <c r="J1913" s="51" t="str">
        <f t="shared" si="201"/>
        <v xml:space="preserve"> years</v>
      </c>
      <c r="K1913" s="51" t="str">
        <f t="shared" si="202"/>
        <v/>
      </c>
      <c r="L1913" s="51">
        <f t="shared" si="204"/>
        <v>12</v>
      </c>
      <c r="M1913" s="51" t="str">
        <f t="shared" si="205"/>
        <v/>
      </c>
      <c r="N1913" s="51" t="str">
        <f t="shared" si="206"/>
        <v/>
      </c>
      <c r="O1913" s="52" t="str">
        <f t="shared" si="207"/>
        <v>36 years</v>
      </c>
    </row>
    <row r="1914" spans="8:15" x14ac:dyDescent="0.25">
      <c r="H1914" s="49">
        <v>1871</v>
      </c>
      <c r="I1914" s="51">
        <f t="shared" si="203"/>
        <v>36</v>
      </c>
      <c r="J1914" s="51" t="str">
        <f t="shared" si="201"/>
        <v xml:space="preserve"> years</v>
      </c>
      <c r="K1914" s="51" t="str">
        <f t="shared" si="202"/>
        <v/>
      </c>
      <c r="L1914" s="51">
        <f t="shared" si="204"/>
        <v>12</v>
      </c>
      <c r="M1914" s="51" t="str">
        <f t="shared" si="205"/>
        <v/>
      </c>
      <c r="N1914" s="51" t="str">
        <f t="shared" si="206"/>
        <v/>
      </c>
      <c r="O1914" s="52" t="str">
        <f t="shared" si="207"/>
        <v>36 years</v>
      </c>
    </row>
    <row r="1915" spans="8:15" x14ac:dyDescent="0.25">
      <c r="H1915" s="49">
        <v>1872</v>
      </c>
      <c r="I1915" s="51">
        <f t="shared" si="203"/>
        <v>36</v>
      </c>
      <c r="J1915" s="51" t="str">
        <f t="shared" si="201"/>
        <v xml:space="preserve"> years</v>
      </c>
      <c r="K1915" s="51" t="str">
        <f t="shared" si="202"/>
        <v/>
      </c>
      <c r="L1915" s="51">
        <f t="shared" si="204"/>
        <v>0</v>
      </c>
      <c r="M1915" s="51" t="str">
        <f t="shared" si="205"/>
        <v/>
      </c>
      <c r="N1915" s="51" t="str">
        <f t="shared" si="206"/>
        <v/>
      </c>
      <c r="O1915" s="52" t="str">
        <f t="shared" si="207"/>
        <v>36 years</v>
      </c>
    </row>
    <row r="1916" spans="8:15" x14ac:dyDescent="0.25">
      <c r="H1916" s="49">
        <v>1873</v>
      </c>
      <c r="I1916" s="51">
        <f t="shared" si="203"/>
        <v>36</v>
      </c>
      <c r="J1916" s="51" t="str">
        <f t="shared" si="201"/>
        <v xml:space="preserve"> years</v>
      </c>
      <c r="K1916" s="51" t="str">
        <f t="shared" si="202"/>
        <v xml:space="preserve">, </v>
      </c>
      <c r="L1916" s="51">
        <f t="shared" si="204"/>
        <v>1</v>
      </c>
      <c r="M1916" s="51">
        <f t="shared" si="205"/>
        <v>1</v>
      </c>
      <c r="N1916" s="51" t="str">
        <f t="shared" si="206"/>
        <v xml:space="preserve"> month</v>
      </c>
      <c r="O1916" s="52" t="str">
        <f t="shared" si="207"/>
        <v>36 years, 1 month</v>
      </c>
    </row>
    <row r="1917" spans="8:15" x14ac:dyDescent="0.25">
      <c r="H1917" s="49">
        <v>1874</v>
      </c>
      <c r="I1917" s="51">
        <f t="shared" si="203"/>
        <v>36</v>
      </c>
      <c r="J1917" s="51" t="str">
        <f t="shared" si="201"/>
        <v xml:space="preserve"> years</v>
      </c>
      <c r="K1917" s="51" t="str">
        <f t="shared" si="202"/>
        <v xml:space="preserve">, </v>
      </c>
      <c r="L1917" s="51">
        <f t="shared" si="204"/>
        <v>1</v>
      </c>
      <c r="M1917" s="51">
        <f t="shared" si="205"/>
        <v>1</v>
      </c>
      <c r="N1917" s="51" t="str">
        <f t="shared" si="206"/>
        <v xml:space="preserve"> month</v>
      </c>
      <c r="O1917" s="52" t="str">
        <f t="shared" si="207"/>
        <v>36 years, 1 month</v>
      </c>
    </row>
    <row r="1918" spans="8:15" x14ac:dyDescent="0.25">
      <c r="H1918" s="49">
        <v>1875</v>
      </c>
      <c r="I1918" s="51">
        <f t="shared" si="203"/>
        <v>36</v>
      </c>
      <c r="J1918" s="51" t="str">
        <f t="shared" si="201"/>
        <v xml:space="preserve"> years</v>
      </c>
      <c r="K1918" s="51" t="str">
        <f t="shared" si="202"/>
        <v xml:space="preserve">, </v>
      </c>
      <c r="L1918" s="51">
        <f t="shared" si="204"/>
        <v>1</v>
      </c>
      <c r="M1918" s="51">
        <f t="shared" si="205"/>
        <v>1</v>
      </c>
      <c r="N1918" s="51" t="str">
        <f t="shared" si="206"/>
        <v xml:space="preserve"> month</v>
      </c>
      <c r="O1918" s="52" t="str">
        <f t="shared" si="207"/>
        <v>36 years, 1 month</v>
      </c>
    </row>
    <row r="1919" spans="8:15" x14ac:dyDescent="0.25">
      <c r="H1919" s="49">
        <v>1876</v>
      </c>
      <c r="I1919" s="51">
        <f t="shared" si="203"/>
        <v>36</v>
      </c>
      <c r="J1919" s="51" t="str">
        <f t="shared" si="201"/>
        <v xml:space="preserve"> years</v>
      </c>
      <c r="K1919" s="51" t="str">
        <f t="shared" si="202"/>
        <v xml:space="preserve">, </v>
      </c>
      <c r="L1919" s="51">
        <f t="shared" si="204"/>
        <v>1</v>
      </c>
      <c r="M1919" s="51">
        <f t="shared" si="205"/>
        <v>1</v>
      </c>
      <c r="N1919" s="51" t="str">
        <f t="shared" si="206"/>
        <v xml:space="preserve"> month</v>
      </c>
      <c r="O1919" s="52" t="str">
        <f t="shared" si="207"/>
        <v>36 years, 1 month</v>
      </c>
    </row>
    <row r="1920" spans="8:15" x14ac:dyDescent="0.25">
      <c r="H1920" s="49">
        <v>1877</v>
      </c>
      <c r="I1920" s="51">
        <f t="shared" si="203"/>
        <v>36</v>
      </c>
      <c r="J1920" s="51" t="str">
        <f t="shared" si="201"/>
        <v xml:space="preserve"> years</v>
      </c>
      <c r="K1920" s="51" t="str">
        <f t="shared" si="202"/>
        <v xml:space="preserve">, </v>
      </c>
      <c r="L1920" s="51">
        <f t="shared" si="204"/>
        <v>2</v>
      </c>
      <c r="M1920" s="51">
        <f t="shared" si="205"/>
        <v>2</v>
      </c>
      <c r="N1920" s="51" t="str">
        <f t="shared" si="206"/>
        <v xml:space="preserve"> months</v>
      </c>
      <c r="O1920" s="52" t="str">
        <f t="shared" si="207"/>
        <v>36 years, 2 months</v>
      </c>
    </row>
    <row r="1921" spans="8:15" x14ac:dyDescent="0.25">
      <c r="H1921" s="49">
        <v>1878</v>
      </c>
      <c r="I1921" s="51">
        <f t="shared" si="203"/>
        <v>36</v>
      </c>
      <c r="J1921" s="51" t="str">
        <f t="shared" si="201"/>
        <v xml:space="preserve"> years</v>
      </c>
      <c r="K1921" s="51" t="str">
        <f t="shared" si="202"/>
        <v xml:space="preserve">, </v>
      </c>
      <c r="L1921" s="51">
        <f t="shared" si="204"/>
        <v>2</v>
      </c>
      <c r="M1921" s="51">
        <f t="shared" si="205"/>
        <v>2</v>
      </c>
      <c r="N1921" s="51" t="str">
        <f t="shared" si="206"/>
        <v xml:space="preserve"> months</v>
      </c>
      <c r="O1921" s="52" t="str">
        <f t="shared" si="207"/>
        <v>36 years, 2 months</v>
      </c>
    </row>
    <row r="1922" spans="8:15" x14ac:dyDescent="0.25">
      <c r="H1922" s="49">
        <v>1879</v>
      </c>
      <c r="I1922" s="51">
        <f t="shared" si="203"/>
        <v>36</v>
      </c>
      <c r="J1922" s="51" t="str">
        <f t="shared" si="201"/>
        <v xml:space="preserve"> years</v>
      </c>
      <c r="K1922" s="51" t="str">
        <f t="shared" si="202"/>
        <v xml:space="preserve">, </v>
      </c>
      <c r="L1922" s="51">
        <f t="shared" si="204"/>
        <v>2</v>
      </c>
      <c r="M1922" s="51">
        <f t="shared" si="205"/>
        <v>2</v>
      </c>
      <c r="N1922" s="51" t="str">
        <f t="shared" si="206"/>
        <v xml:space="preserve"> months</v>
      </c>
      <c r="O1922" s="52" t="str">
        <f t="shared" si="207"/>
        <v>36 years, 2 months</v>
      </c>
    </row>
    <row r="1923" spans="8:15" x14ac:dyDescent="0.25">
      <c r="H1923" s="49">
        <v>1880</v>
      </c>
      <c r="I1923" s="51">
        <f t="shared" si="203"/>
        <v>36</v>
      </c>
      <c r="J1923" s="51" t="str">
        <f t="shared" si="201"/>
        <v xml:space="preserve"> years</v>
      </c>
      <c r="K1923" s="51" t="str">
        <f t="shared" si="202"/>
        <v xml:space="preserve">, </v>
      </c>
      <c r="L1923" s="51">
        <f t="shared" si="204"/>
        <v>2</v>
      </c>
      <c r="M1923" s="51">
        <f t="shared" si="205"/>
        <v>2</v>
      </c>
      <c r="N1923" s="51" t="str">
        <f t="shared" si="206"/>
        <v xml:space="preserve"> months</v>
      </c>
      <c r="O1923" s="52" t="str">
        <f t="shared" si="207"/>
        <v>36 years, 2 months</v>
      </c>
    </row>
    <row r="1924" spans="8:15" x14ac:dyDescent="0.25">
      <c r="H1924" s="49">
        <v>1881</v>
      </c>
      <c r="I1924" s="51">
        <f t="shared" si="203"/>
        <v>36</v>
      </c>
      <c r="J1924" s="51" t="str">
        <f t="shared" si="201"/>
        <v xml:space="preserve"> years</v>
      </c>
      <c r="K1924" s="51" t="str">
        <f t="shared" si="202"/>
        <v xml:space="preserve">, </v>
      </c>
      <c r="L1924" s="51">
        <f t="shared" si="204"/>
        <v>3</v>
      </c>
      <c r="M1924" s="51">
        <f t="shared" si="205"/>
        <v>3</v>
      </c>
      <c r="N1924" s="51" t="str">
        <f t="shared" si="206"/>
        <v xml:space="preserve"> months</v>
      </c>
      <c r="O1924" s="52" t="str">
        <f t="shared" si="207"/>
        <v>36 years, 3 months</v>
      </c>
    </row>
    <row r="1925" spans="8:15" x14ac:dyDescent="0.25">
      <c r="H1925" s="49">
        <v>1882</v>
      </c>
      <c r="I1925" s="51">
        <f t="shared" si="203"/>
        <v>36</v>
      </c>
      <c r="J1925" s="51" t="str">
        <f t="shared" si="201"/>
        <v xml:space="preserve"> years</v>
      </c>
      <c r="K1925" s="51" t="str">
        <f t="shared" si="202"/>
        <v xml:space="preserve">, </v>
      </c>
      <c r="L1925" s="51">
        <f t="shared" si="204"/>
        <v>3</v>
      </c>
      <c r="M1925" s="51">
        <f t="shared" si="205"/>
        <v>3</v>
      </c>
      <c r="N1925" s="51" t="str">
        <f t="shared" si="206"/>
        <v xml:space="preserve"> months</v>
      </c>
      <c r="O1925" s="52" t="str">
        <f t="shared" si="207"/>
        <v>36 years, 3 months</v>
      </c>
    </row>
    <row r="1926" spans="8:15" x14ac:dyDescent="0.25">
      <c r="H1926" s="49">
        <v>1883</v>
      </c>
      <c r="I1926" s="51">
        <f t="shared" si="203"/>
        <v>36</v>
      </c>
      <c r="J1926" s="51" t="str">
        <f t="shared" si="201"/>
        <v xml:space="preserve"> years</v>
      </c>
      <c r="K1926" s="51" t="str">
        <f t="shared" si="202"/>
        <v xml:space="preserve">, </v>
      </c>
      <c r="L1926" s="51">
        <f t="shared" si="204"/>
        <v>3</v>
      </c>
      <c r="M1926" s="51">
        <f t="shared" si="205"/>
        <v>3</v>
      </c>
      <c r="N1926" s="51" t="str">
        <f t="shared" si="206"/>
        <v xml:space="preserve"> months</v>
      </c>
      <c r="O1926" s="52" t="str">
        <f t="shared" si="207"/>
        <v>36 years, 3 months</v>
      </c>
    </row>
    <row r="1927" spans="8:15" x14ac:dyDescent="0.25">
      <c r="H1927" s="49">
        <v>1884</v>
      </c>
      <c r="I1927" s="51">
        <f t="shared" si="203"/>
        <v>36</v>
      </c>
      <c r="J1927" s="51" t="str">
        <f t="shared" si="201"/>
        <v xml:space="preserve"> years</v>
      </c>
      <c r="K1927" s="51" t="str">
        <f t="shared" si="202"/>
        <v xml:space="preserve">, </v>
      </c>
      <c r="L1927" s="51">
        <f t="shared" si="204"/>
        <v>3</v>
      </c>
      <c r="M1927" s="51">
        <f t="shared" si="205"/>
        <v>3</v>
      </c>
      <c r="N1927" s="51" t="str">
        <f t="shared" si="206"/>
        <v xml:space="preserve"> months</v>
      </c>
      <c r="O1927" s="52" t="str">
        <f t="shared" si="207"/>
        <v>36 years, 3 months</v>
      </c>
    </row>
    <row r="1928" spans="8:15" x14ac:dyDescent="0.25">
      <c r="H1928" s="49">
        <v>1885</v>
      </c>
      <c r="I1928" s="51">
        <f t="shared" si="203"/>
        <v>36</v>
      </c>
      <c r="J1928" s="51" t="str">
        <f t="shared" si="201"/>
        <v xml:space="preserve"> years</v>
      </c>
      <c r="K1928" s="51" t="str">
        <f t="shared" si="202"/>
        <v xml:space="preserve">, </v>
      </c>
      <c r="L1928" s="51">
        <f t="shared" si="204"/>
        <v>3</v>
      </c>
      <c r="M1928" s="51">
        <f t="shared" si="205"/>
        <v>3</v>
      </c>
      <c r="N1928" s="51" t="str">
        <f t="shared" si="206"/>
        <v xml:space="preserve"> months</v>
      </c>
      <c r="O1928" s="52" t="str">
        <f t="shared" si="207"/>
        <v>36 years, 3 months</v>
      </c>
    </row>
    <row r="1929" spans="8:15" x14ac:dyDescent="0.25">
      <c r="H1929" s="49">
        <v>1886</v>
      </c>
      <c r="I1929" s="51">
        <f t="shared" si="203"/>
        <v>36</v>
      </c>
      <c r="J1929" s="51" t="str">
        <f t="shared" si="201"/>
        <v xml:space="preserve"> years</v>
      </c>
      <c r="K1929" s="51" t="str">
        <f t="shared" si="202"/>
        <v xml:space="preserve">, </v>
      </c>
      <c r="L1929" s="51">
        <f t="shared" si="204"/>
        <v>4</v>
      </c>
      <c r="M1929" s="51">
        <f t="shared" si="205"/>
        <v>4</v>
      </c>
      <c r="N1929" s="51" t="str">
        <f t="shared" si="206"/>
        <v xml:space="preserve"> months</v>
      </c>
      <c r="O1929" s="52" t="str">
        <f t="shared" si="207"/>
        <v>36 years, 4 months</v>
      </c>
    </row>
    <row r="1930" spans="8:15" x14ac:dyDescent="0.25">
      <c r="H1930" s="49">
        <v>1887</v>
      </c>
      <c r="I1930" s="51">
        <f t="shared" si="203"/>
        <v>36</v>
      </c>
      <c r="J1930" s="51" t="str">
        <f t="shared" si="201"/>
        <v xml:space="preserve"> years</v>
      </c>
      <c r="K1930" s="51" t="str">
        <f t="shared" si="202"/>
        <v xml:space="preserve">, </v>
      </c>
      <c r="L1930" s="51">
        <f t="shared" si="204"/>
        <v>4</v>
      </c>
      <c r="M1930" s="51">
        <f t="shared" si="205"/>
        <v>4</v>
      </c>
      <c r="N1930" s="51" t="str">
        <f t="shared" si="206"/>
        <v xml:space="preserve"> months</v>
      </c>
      <c r="O1930" s="52" t="str">
        <f t="shared" si="207"/>
        <v>36 years, 4 months</v>
      </c>
    </row>
    <row r="1931" spans="8:15" x14ac:dyDescent="0.25">
      <c r="H1931" s="49">
        <v>1888</v>
      </c>
      <c r="I1931" s="51">
        <f t="shared" si="203"/>
        <v>36</v>
      </c>
      <c r="J1931" s="51" t="str">
        <f t="shared" si="201"/>
        <v xml:space="preserve"> years</v>
      </c>
      <c r="K1931" s="51" t="str">
        <f t="shared" si="202"/>
        <v xml:space="preserve">, </v>
      </c>
      <c r="L1931" s="51">
        <f t="shared" si="204"/>
        <v>4</v>
      </c>
      <c r="M1931" s="51">
        <f t="shared" si="205"/>
        <v>4</v>
      </c>
      <c r="N1931" s="51" t="str">
        <f t="shared" si="206"/>
        <v xml:space="preserve"> months</v>
      </c>
      <c r="O1931" s="52" t="str">
        <f t="shared" si="207"/>
        <v>36 years, 4 months</v>
      </c>
    </row>
    <row r="1932" spans="8:15" x14ac:dyDescent="0.25">
      <c r="H1932" s="49">
        <v>1889</v>
      </c>
      <c r="I1932" s="51">
        <f t="shared" si="203"/>
        <v>36</v>
      </c>
      <c r="J1932" s="51" t="str">
        <f t="shared" si="201"/>
        <v xml:space="preserve"> years</v>
      </c>
      <c r="K1932" s="51" t="str">
        <f t="shared" si="202"/>
        <v xml:space="preserve">, </v>
      </c>
      <c r="L1932" s="51">
        <f t="shared" si="204"/>
        <v>4</v>
      </c>
      <c r="M1932" s="51">
        <f t="shared" si="205"/>
        <v>4</v>
      </c>
      <c r="N1932" s="51" t="str">
        <f t="shared" si="206"/>
        <v xml:space="preserve"> months</v>
      </c>
      <c r="O1932" s="52" t="str">
        <f t="shared" si="207"/>
        <v>36 years, 4 months</v>
      </c>
    </row>
    <row r="1933" spans="8:15" x14ac:dyDescent="0.25">
      <c r="H1933" s="49">
        <v>1890</v>
      </c>
      <c r="I1933" s="51">
        <f t="shared" si="203"/>
        <v>36</v>
      </c>
      <c r="J1933" s="51" t="str">
        <f t="shared" si="201"/>
        <v xml:space="preserve"> years</v>
      </c>
      <c r="K1933" s="51" t="str">
        <f t="shared" si="202"/>
        <v xml:space="preserve">, </v>
      </c>
      <c r="L1933" s="51">
        <f t="shared" si="204"/>
        <v>5</v>
      </c>
      <c r="M1933" s="51">
        <f t="shared" si="205"/>
        <v>5</v>
      </c>
      <c r="N1933" s="51" t="str">
        <f t="shared" si="206"/>
        <v xml:space="preserve"> months</v>
      </c>
      <c r="O1933" s="52" t="str">
        <f t="shared" si="207"/>
        <v>36 years, 5 months</v>
      </c>
    </row>
    <row r="1934" spans="8:15" x14ac:dyDescent="0.25">
      <c r="H1934" s="49">
        <v>1891</v>
      </c>
      <c r="I1934" s="51">
        <f t="shared" si="203"/>
        <v>36</v>
      </c>
      <c r="J1934" s="51" t="str">
        <f t="shared" si="201"/>
        <v xml:space="preserve"> years</v>
      </c>
      <c r="K1934" s="51" t="str">
        <f t="shared" si="202"/>
        <v xml:space="preserve">, </v>
      </c>
      <c r="L1934" s="51">
        <f t="shared" si="204"/>
        <v>5</v>
      </c>
      <c r="M1934" s="51">
        <f t="shared" si="205"/>
        <v>5</v>
      </c>
      <c r="N1934" s="51" t="str">
        <f t="shared" si="206"/>
        <v xml:space="preserve"> months</v>
      </c>
      <c r="O1934" s="52" t="str">
        <f t="shared" si="207"/>
        <v>36 years, 5 months</v>
      </c>
    </row>
    <row r="1935" spans="8:15" x14ac:dyDescent="0.25">
      <c r="H1935" s="49">
        <v>1892</v>
      </c>
      <c r="I1935" s="51">
        <f t="shared" si="203"/>
        <v>36</v>
      </c>
      <c r="J1935" s="51" t="str">
        <f t="shared" si="201"/>
        <v xml:space="preserve"> years</v>
      </c>
      <c r="K1935" s="51" t="str">
        <f t="shared" si="202"/>
        <v xml:space="preserve">, </v>
      </c>
      <c r="L1935" s="51">
        <f t="shared" si="204"/>
        <v>5</v>
      </c>
      <c r="M1935" s="51">
        <f t="shared" si="205"/>
        <v>5</v>
      </c>
      <c r="N1935" s="51" t="str">
        <f t="shared" si="206"/>
        <v xml:space="preserve"> months</v>
      </c>
      <c r="O1935" s="52" t="str">
        <f t="shared" si="207"/>
        <v>36 years, 5 months</v>
      </c>
    </row>
    <row r="1936" spans="8:15" x14ac:dyDescent="0.25">
      <c r="H1936" s="49">
        <v>1893</v>
      </c>
      <c r="I1936" s="51">
        <f t="shared" si="203"/>
        <v>36</v>
      </c>
      <c r="J1936" s="51" t="str">
        <f t="shared" si="201"/>
        <v xml:space="preserve"> years</v>
      </c>
      <c r="K1936" s="51" t="str">
        <f t="shared" si="202"/>
        <v xml:space="preserve">, </v>
      </c>
      <c r="L1936" s="51">
        <f t="shared" si="204"/>
        <v>5</v>
      </c>
      <c r="M1936" s="51">
        <f t="shared" si="205"/>
        <v>5</v>
      </c>
      <c r="N1936" s="51" t="str">
        <f t="shared" si="206"/>
        <v xml:space="preserve"> months</v>
      </c>
      <c r="O1936" s="52" t="str">
        <f t="shared" si="207"/>
        <v>36 years, 5 months</v>
      </c>
    </row>
    <row r="1937" spans="8:15" x14ac:dyDescent="0.25">
      <c r="H1937" s="49">
        <v>1894</v>
      </c>
      <c r="I1937" s="51">
        <f t="shared" si="203"/>
        <v>36</v>
      </c>
      <c r="J1937" s="51" t="str">
        <f t="shared" si="201"/>
        <v xml:space="preserve"> years</v>
      </c>
      <c r="K1937" s="51" t="str">
        <f t="shared" si="202"/>
        <v xml:space="preserve">, </v>
      </c>
      <c r="L1937" s="51">
        <f t="shared" si="204"/>
        <v>6</v>
      </c>
      <c r="M1937" s="51">
        <f t="shared" si="205"/>
        <v>6</v>
      </c>
      <c r="N1937" s="51" t="str">
        <f t="shared" si="206"/>
        <v xml:space="preserve"> months</v>
      </c>
      <c r="O1937" s="52" t="str">
        <f t="shared" si="207"/>
        <v>36 years, 6 months</v>
      </c>
    </row>
    <row r="1938" spans="8:15" x14ac:dyDescent="0.25">
      <c r="H1938" s="49">
        <v>1895</v>
      </c>
      <c r="I1938" s="51">
        <f t="shared" si="203"/>
        <v>36</v>
      </c>
      <c r="J1938" s="51" t="str">
        <f t="shared" si="201"/>
        <v xml:space="preserve"> years</v>
      </c>
      <c r="K1938" s="51" t="str">
        <f t="shared" si="202"/>
        <v xml:space="preserve">, </v>
      </c>
      <c r="L1938" s="51">
        <f t="shared" si="204"/>
        <v>6</v>
      </c>
      <c r="M1938" s="51">
        <f t="shared" si="205"/>
        <v>6</v>
      </c>
      <c r="N1938" s="51" t="str">
        <f t="shared" si="206"/>
        <v xml:space="preserve"> months</v>
      </c>
      <c r="O1938" s="52" t="str">
        <f t="shared" si="207"/>
        <v>36 years, 6 months</v>
      </c>
    </row>
    <row r="1939" spans="8:15" x14ac:dyDescent="0.25">
      <c r="H1939" s="49">
        <v>1896</v>
      </c>
      <c r="I1939" s="51">
        <f t="shared" si="203"/>
        <v>36</v>
      </c>
      <c r="J1939" s="51" t="str">
        <f t="shared" si="201"/>
        <v xml:space="preserve"> years</v>
      </c>
      <c r="K1939" s="51" t="str">
        <f t="shared" si="202"/>
        <v xml:space="preserve">, </v>
      </c>
      <c r="L1939" s="51">
        <f t="shared" si="204"/>
        <v>6</v>
      </c>
      <c r="M1939" s="51">
        <f t="shared" si="205"/>
        <v>6</v>
      </c>
      <c r="N1939" s="51" t="str">
        <f t="shared" si="206"/>
        <v xml:space="preserve"> months</v>
      </c>
      <c r="O1939" s="52" t="str">
        <f t="shared" si="207"/>
        <v>36 years, 6 months</v>
      </c>
    </row>
    <row r="1940" spans="8:15" x14ac:dyDescent="0.25">
      <c r="H1940" s="49">
        <v>1897</v>
      </c>
      <c r="I1940" s="51">
        <f t="shared" si="203"/>
        <v>36</v>
      </c>
      <c r="J1940" s="51" t="str">
        <f t="shared" si="201"/>
        <v xml:space="preserve"> years</v>
      </c>
      <c r="K1940" s="51" t="str">
        <f t="shared" si="202"/>
        <v xml:space="preserve">, </v>
      </c>
      <c r="L1940" s="51">
        <f t="shared" si="204"/>
        <v>6</v>
      </c>
      <c r="M1940" s="51">
        <f t="shared" si="205"/>
        <v>6</v>
      </c>
      <c r="N1940" s="51" t="str">
        <f t="shared" si="206"/>
        <v xml:space="preserve"> months</v>
      </c>
      <c r="O1940" s="52" t="str">
        <f t="shared" si="207"/>
        <v>36 years, 6 months</v>
      </c>
    </row>
    <row r="1941" spans="8:15" x14ac:dyDescent="0.25">
      <c r="H1941" s="49">
        <v>1898</v>
      </c>
      <c r="I1941" s="51">
        <f t="shared" si="203"/>
        <v>36</v>
      </c>
      <c r="J1941" s="51" t="str">
        <f t="shared" si="201"/>
        <v xml:space="preserve"> years</v>
      </c>
      <c r="K1941" s="51" t="str">
        <f t="shared" si="202"/>
        <v xml:space="preserve">, </v>
      </c>
      <c r="L1941" s="51">
        <f t="shared" si="204"/>
        <v>6</v>
      </c>
      <c r="M1941" s="51">
        <f t="shared" si="205"/>
        <v>6</v>
      </c>
      <c r="N1941" s="51" t="str">
        <f t="shared" si="206"/>
        <v xml:space="preserve"> months</v>
      </c>
      <c r="O1941" s="52" t="str">
        <f t="shared" si="207"/>
        <v>36 years, 6 months</v>
      </c>
    </row>
    <row r="1942" spans="8:15" x14ac:dyDescent="0.25">
      <c r="H1942" s="49">
        <v>1899</v>
      </c>
      <c r="I1942" s="51">
        <f t="shared" si="203"/>
        <v>36</v>
      </c>
      <c r="J1942" s="51" t="str">
        <f t="shared" si="201"/>
        <v xml:space="preserve"> years</v>
      </c>
      <c r="K1942" s="51" t="str">
        <f t="shared" si="202"/>
        <v xml:space="preserve">, </v>
      </c>
      <c r="L1942" s="51">
        <f t="shared" si="204"/>
        <v>7</v>
      </c>
      <c r="M1942" s="51">
        <f t="shared" si="205"/>
        <v>7</v>
      </c>
      <c r="N1942" s="51" t="str">
        <f t="shared" si="206"/>
        <v xml:space="preserve"> months</v>
      </c>
      <c r="O1942" s="52" t="str">
        <f t="shared" si="207"/>
        <v>36 years, 7 months</v>
      </c>
    </row>
    <row r="1943" spans="8:15" x14ac:dyDescent="0.25">
      <c r="H1943" s="49">
        <v>1900</v>
      </c>
      <c r="I1943" s="51">
        <f t="shared" si="203"/>
        <v>36</v>
      </c>
      <c r="J1943" s="51" t="str">
        <f t="shared" si="201"/>
        <v xml:space="preserve"> years</v>
      </c>
      <c r="K1943" s="51" t="str">
        <f t="shared" si="202"/>
        <v xml:space="preserve">, </v>
      </c>
      <c r="L1943" s="51">
        <f t="shared" si="204"/>
        <v>7</v>
      </c>
      <c r="M1943" s="51">
        <f t="shared" si="205"/>
        <v>7</v>
      </c>
      <c r="N1943" s="51" t="str">
        <f t="shared" si="206"/>
        <v xml:space="preserve"> months</v>
      </c>
      <c r="O1943" s="52" t="str">
        <f t="shared" si="207"/>
        <v>36 years, 7 months</v>
      </c>
    </row>
    <row r="1944" spans="8:15" x14ac:dyDescent="0.25">
      <c r="H1944" s="49">
        <v>1901</v>
      </c>
      <c r="I1944" s="51">
        <f t="shared" si="203"/>
        <v>36</v>
      </c>
      <c r="J1944" s="51" t="str">
        <f t="shared" si="201"/>
        <v xml:space="preserve"> years</v>
      </c>
      <c r="K1944" s="51" t="str">
        <f t="shared" si="202"/>
        <v xml:space="preserve">, </v>
      </c>
      <c r="L1944" s="51">
        <f t="shared" si="204"/>
        <v>7</v>
      </c>
      <c r="M1944" s="51">
        <f t="shared" si="205"/>
        <v>7</v>
      </c>
      <c r="N1944" s="51" t="str">
        <f t="shared" si="206"/>
        <v xml:space="preserve"> months</v>
      </c>
      <c r="O1944" s="52" t="str">
        <f t="shared" si="207"/>
        <v>36 years, 7 months</v>
      </c>
    </row>
    <row r="1945" spans="8:15" x14ac:dyDescent="0.25">
      <c r="H1945" s="49">
        <v>1902</v>
      </c>
      <c r="I1945" s="51">
        <f t="shared" si="203"/>
        <v>36</v>
      </c>
      <c r="J1945" s="51" t="str">
        <f t="shared" si="201"/>
        <v xml:space="preserve"> years</v>
      </c>
      <c r="K1945" s="51" t="str">
        <f t="shared" si="202"/>
        <v xml:space="preserve">, </v>
      </c>
      <c r="L1945" s="51">
        <f t="shared" si="204"/>
        <v>7</v>
      </c>
      <c r="M1945" s="51">
        <f t="shared" si="205"/>
        <v>7</v>
      </c>
      <c r="N1945" s="51" t="str">
        <f t="shared" si="206"/>
        <v xml:space="preserve"> months</v>
      </c>
      <c r="O1945" s="52" t="str">
        <f t="shared" si="207"/>
        <v>36 years, 7 months</v>
      </c>
    </row>
    <row r="1946" spans="8:15" x14ac:dyDescent="0.25">
      <c r="H1946" s="49">
        <v>1903</v>
      </c>
      <c r="I1946" s="51">
        <f t="shared" si="203"/>
        <v>36</v>
      </c>
      <c r="J1946" s="51" t="str">
        <f t="shared" si="201"/>
        <v xml:space="preserve"> years</v>
      </c>
      <c r="K1946" s="51" t="str">
        <f t="shared" si="202"/>
        <v xml:space="preserve">, </v>
      </c>
      <c r="L1946" s="51">
        <f t="shared" si="204"/>
        <v>8</v>
      </c>
      <c r="M1946" s="51">
        <f t="shared" si="205"/>
        <v>8</v>
      </c>
      <c r="N1946" s="51" t="str">
        <f t="shared" si="206"/>
        <v xml:space="preserve"> months</v>
      </c>
      <c r="O1946" s="52" t="str">
        <f t="shared" si="207"/>
        <v>36 years, 8 months</v>
      </c>
    </row>
    <row r="1947" spans="8:15" x14ac:dyDescent="0.25">
      <c r="H1947" s="49">
        <v>1904</v>
      </c>
      <c r="I1947" s="51">
        <f t="shared" si="203"/>
        <v>36</v>
      </c>
      <c r="J1947" s="51" t="str">
        <f t="shared" si="201"/>
        <v xml:space="preserve"> years</v>
      </c>
      <c r="K1947" s="51" t="str">
        <f t="shared" si="202"/>
        <v xml:space="preserve">, </v>
      </c>
      <c r="L1947" s="51">
        <f t="shared" si="204"/>
        <v>8</v>
      </c>
      <c r="M1947" s="51">
        <f t="shared" si="205"/>
        <v>8</v>
      </c>
      <c r="N1947" s="51" t="str">
        <f t="shared" si="206"/>
        <v xml:space="preserve"> months</v>
      </c>
      <c r="O1947" s="52" t="str">
        <f t="shared" si="207"/>
        <v>36 years, 8 months</v>
      </c>
    </row>
    <row r="1948" spans="8:15" x14ac:dyDescent="0.25">
      <c r="H1948" s="49">
        <v>1905</v>
      </c>
      <c r="I1948" s="51">
        <f t="shared" si="203"/>
        <v>36</v>
      </c>
      <c r="J1948" s="51" t="str">
        <f t="shared" ref="J1948:J2011" si="208">IF(I1948=1," year"," years")</f>
        <v xml:space="preserve"> years</v>
      </c>
      <c r="K1948" s="51" t="str">
        <f t="shared" ref="K1948:K2011" si="209">IF(OR(L1948=12,L1948=0),"",", ")</f>
        <v xml:space="preserve">, </v>
      </c>
      <c r="L1948" s="51">
        <f t="shared" si="204"/>
        <v>8</v>
      </c>
      <c r="M1948" s="51">
        <f t="shared" si="205"/>
        <v>8</v>
      </c>
      <c r="N1948" s="51" t="str">
        <f t="shared" si="206"/>
        <v xml:space="preserve"> months</v>
      </c>
      <c r="O1948" s="52" t="str">
        <f t="shared" si="207"/>
        <v>36 years, 8 months</v>
      </c>
    </row>
    <row r="1949" spans="8:15" x14ac:dyDescent="0.25">
      <c r="H1949" s="49">
        <v>1906</v>
      </c>
      <c r="I1949" s="51">
        <f t="shared" si="203"/>
        <v>36</v>
      </c>
      <c r="J1949" s="51" t="str">
        <f t="shared" si="208"/>
        <v xml:space="preserve"> years</v>
      </c>
      <c r="K1949" s="51" t="str">
        <f t="shared" si="209"/>
        <v xml:space="preserve">, </v>
      </c>
      <c r="L1949" s="51">
        <f t="shared" si="204"/>
        <v>8</v>
      </c>
      <c r="M1949" s="51">
        <f t="shared" si="205"/>
        <v>8</v>
      </c>
      <c r="N1949" s="51" t="str">
        <f t="shared" si="206"/>
        <v xml:space="preserve"> months</v>
      </c>
      <c r="O1949" s="52" t="str">
        <f t="shared" si="207"/>
        <v>36 years, 8 months</v>
      </c>
    </row>
    <row r="1950" spans="8:15" x14ac:dyDescent="0.25">
      <c r="H1950" s="49">
        <v>1907</v>
      </c>
      <c r="I1950" s="51">
        <f t="shared" si="203"/>
        <v>36</v>
      </c>
      <c r="J1950" s="51" t="str">
        <f t="shared" si="208"/>
        <v xml:space="preserve"> years</v>
      </c>
      <c r="K1950" s="51" t="str">
        <f t="shared" si="209"/>
        <v xml:space="preserve">, </v>
      </c>
      <c r="L1950" s="51">
        <f t="shared" si="204"/>
        <v>9</v>
      </c>
      <c r="M1950" s="51">
        <f t="shared" si="205"/>
        <v>9</v>
      </c>
      <c r="N1950" s="51" t="str">
        <f t="shared" si="206"/>
        <v xml:space="preserve"> months</v>
      </c>
      <c r="O1950" s="52" t="str">
        <f t="shared" si="207"/>
        <v>36 years, 9 months</v>
      </c>
    </row>
    <row r="1951" spans="8:15" x14ac:dyDescent="0.25">
      <c r="H1951" s="49">
        <v>1908</v>
      </c>
      <c r="I1951" s="51">
        <f t="shared" si="203"/>
        <v>36</v>
      </c>
      <c r="J1951" s="51" t="str">
        <f t="shared" si="208"/>
        <v xml:space="preserve"> years</v>
      </c>
      <c r="K1951" s="51" t="str">
        <f t="shared" si="209"/>
        <v xml:space="preserve">, </v>
      </c>
      <c r="L1951" s="51">
        <f t="shared" si="204"/>
        <v>9</v>
      </c>
      <c r="M1951" s="51">
        <f t="shared" si="205"/>
        <v>9</v>
      </c>
      <c r="N1951" s="51" t="str">
        <f t="shared" si="206"/>
        <v xml:space="preserve"> months</v>
      </c>
      <c r="O1951" s="52" t="str">
        <f t="shared" si="207"/>
        <v>36 years, 9 months</v>
      </c>
    </row>
    <row r="1952" spans="8:15" x14ac:dyDescent="0.25">
      <c r="H1952" s="49">
        <v>1909</v>
      </c>
      <c r="I1952" s="51">
        <f t="shared" ref="I1952:I2015" si="210">IF(INT(H1952/52)=0,"",INT(H1952/52))+IF(L1952=12,1,0)</f>
        <v>36</v>
      </c>
      <c r="J1952" s="51" t="str">
        <f t="shared" si="208"/>
        <v xml:space="preserve"> years</v>
      </c>
      <c r="K1952" s="51" t="str">
        <f t="shared" si="209"/>
        <v xml:space="preserve">, </v>
      </c>
      <c r="L1952" s="51">
        <f t="shared" si="204"/>
        <v>9</v>
      </c>
      <c r="M1952" s="51">
        <f t="shared" si="205"/>
        <v>9</v>
      </c>
      <c r="N1952" s="51" t="str">
        <f t="shared" si="206"/>
        <v xml:space="preserve"> months</v>
      </c>
      <c r="O1952" s="52" t="str">
        <f t="shared" si="207"/>
        <v>36 years, 9 months</v>
      </c>
    </row>
    <row r="1953" spans="8:15" x14ac:dyDescent="0.25">
      <c r="H1953" s="49">
        <v>1910</v>
      </c>
      <c r="I1953" s="51">
        <f t="shared" si="210"/>
        <v>36</v>
      </c>
      <c r="J1953" s="51" t="str">
        <f t="shared" si="208"/>
        <v xml:space="preserve"> years</v>
      </c>
      <c r="K1953" s="51" t="str">
        <f t="shared" si="209"/>
        <v xml:space="preserve">, </v>
      </c>
      <c r="L1953" s="51">
        <f t="shared" si="204"/>
        <v>9</v>
      </c>
      <c r="M1953" s="51">
        <f t="shared" si="205"/>
        <v>9</v>
      </c>
      <c r="N1953" s="51" t="str">
        <f t="shared" si="206"/>
        <v xml:space="preserve"> months</v>
      </c>
      <c r="O1953" s="52" t="str">
        <f t="shared" si="207"/>
        <v>36 years, 9 months</v>
      </c>
    </row>
    <row r="1954" spans="8:15" x14ac:dyDescent="0.25">
      <c r="H1954" s="49">
        <v>1911</v>
      </c>
      <c r="I1954" s="51">
        <f t="shared" si="210"/>
        <v>36</v>
      </c>
      <c r="J1954" s="51" t="str">
        <f t="shared" si="208"/>
        <v xml:space="preserve"> years</v>
      </c>
      <c r="K1954" s="51" t="str">
        <f t="shared" si="209"/>
        <v xml:space="preserve">, </v>
      </c>
      <c r="L1954" s="51">
        <f t="shared" si="204"/>
        <v>9</v>
      </c>
      <c r="M1954" s="51">
        <f t="shared" si="205"/>
        <v>9</v>
      </c>
      <c r="N1954" s="51" t="str">
        <f t="shared" si="206"/>
        <v xml:space="preserve"> months</v>
      </c>
      <c r="O1954" s="52" t="str">
        <f t="shared" si="207"/>
        <v>36 years, 9 months</v>
      </c>
    </row>
    <row r="1955" spans="8:15" x14ac:dyDescent="0.25">
      <c r="H1955" s="49">
        <v>1912</v>
      </c>
      <c r="I1955" s="51">
        <f t="shared" si="210"/>
        <v>36</v>
      </c>
      <c r="J1955" s="51" t="str">
        <f t="shared" si="208"/>
        <v xml:space="preserve"> years</v>
      </c>
      <c r="K1955" s="51" t="str">
        <f t="shared" si="209"/>
        <v xml:space="preserve">, </v>
      </c>
      <c r="L1955" s="51">
        <f t="shared" si="204"/>
        <v>10</v>
      </c>
      <c r="M1955" s="51">
        <f t="shared" si="205"/>
        <v>10</v>
      </c>
      <c r="N1955" s="51" t="str">
        <f t="shared" si="206"/>
        <v xml:space="preserve"> months</v>
      </c>
      <c r="O1955" s="52" t="str">
        <f t="shared" si="207"/>
        <v>36 years, 10 months</v>
      </c>
    </row>
    <row r="1956" spans="8:15" x14ac:dyDescent="0.25">
      <c r="H1956" s="49">
        <v>1913</v>
      </c>
      <c r="I1956" s="51">
        <f t="shared" si="210"/>
        <v>36</v>
      </c>
      <c r="J1956" s="51" t="str">
        <f t="shared" si="208"/>
        <v xml:space="preserve"> years</v>
      </c>
      <c r="K1956" s="51" t="str">
        <f t="shared" si="209"/>
        <v xml:space="preserve">, </v>
      </c>
      <c r="L1956" s="51">
        <f t="shared" si="204"/>
        <v>10</v>
      </c>
      <c r="M1956" s="51">
        <f t="shared" si="205"/>
        <v>10</v>
      </c>
      <c r="N1956" s="51" t="str">
        <f t="shared" si="206"/>
        <v xml:space="preserve"> months</v>
      </c>
      <c r="O1956" s="52" t="str">
        <f t="shared" si="207"/>
        <v>36 years, 10 months</v>
      </c>
    </row>
    <row r="1957" spans="8:15" x14ac:dyDescent="0.25">
      <c r="H1957" s="49">
        <v>1914</v>
      </c>
      <c r="I1957" s="51">
        <f t="shared" si="210"/>
        <v>36</v>
      </c>
      <c r="J1957" s="51" t="str">
        <f t="shared" si="208"/>
        <v xml:space="preserve"> years</v>
      </c>
      <c r="K1957" s="51" t="str">
        <f t="shared" si="209"/>
        <v xml:space="preserve">, </v>
      </c>
      <c r="L1957" s="51">
        <f t="shared" si="204"/>
        <v>10</v>
      </c>
      <c r="M1957" s="51">
        <f t="shared" si="205"/>
        <v>10</v>
      </c>
      <c r="N1957" s="51" t="str">
        <f t="shared" si="206"/>
        <v xml:space="preserve"> months</v>
      </c>
      <c r="O1957" s="52" t="str">
        <f t="shared" si="207"/>
        <v>36 years, 10 months</v>
      </c>
    </row>
    <row r="1958" spans="8:15" x14ac:dyDescent="0.25">
      <c r="H1958" s="49">
        <v>1915</v>
      </c>
      <c r="I1958" s="51">
        <f t="shared" si="210"/>
        <v>36</v>
      </c>
      <c r="J1958" s="51" t="str">
        <f t="shared" si="208"/>
        <v xml:space="preserve"> years</v>
      </c>
      <c r="K1958" s="51" t="str">
        <f t="shared" si="209"/>
        <v xml:space="preserve">, </v>
      </c>
      <c r="L1958" s="51">
        <f t="shared" si="204"/>
        <v>10</v>
      </c>
      <c r="M1958" s="51">
        <f t="shared" si="205"/>
        <v>10</v>
      </c>
      <c r="N1958" s="51" t="str">
        <f t="shared" si="206"/>
        <v xml:space="preserve"> months</v>
      </c>
      <c r="O1958" s="52" t="str">
        <f t="shared" si="207"/>
        <v>36 years, 10 months</v>
      </c>
    </row>
    <row r="1959" spans="8:15" x14ac:dyDescent="0.25">
      <c r="H1959" s="49">
        <v>1916</v>
      </c>
      <c r="I1959" s="51">
        <f t="shared" si="210"/>
        <v>36</v>
      </c>
      <c r="J1959" s="51" t="str">
        <f t="shared" si="208"/>
        <v xml:space="preserve"> years</v>
      </c>
      <c r="K1959" s="51" t="str">
        <f t="shared" si="209"/>
        <v xml:space="preserve">, </v>
      </c>
      <c r="L1959" s="51">
        <f t="shared" si="204"/>
        <v>11</v>
      </c>
      <c r="M1959" s="51">
        <f t="shared" si="205"/>
        <v>11</v>
      </c>
      <c r="N1959" s="51" t="str">
        <f t="shared" si="206"/>
        <v xml:space="preserve"> months</v>
      </c>
      <c r="O1959" s="52" t="str">
        <f t="shared" si="207"/>
        <v>36 years, 11 months</v>
      </c>
    </row>
    <row r="1960" spans="8:15" x14ac:dyDescent="0.25">
      <c r="H1960" s="49">
        <v>1917</v>
      </c>
      <c r="I1960" s="51">
        <f t="shared" si="210"/>
        <v>36</v>
      </c>
      <c r="J1960" s="51" t="str">
        <f t="shared" si="208"/>
        <v xml:space="preserve"> years</v>
      </c>
      <c r="K1960" s="51" t="str">
        <f t="shared" si="209"/>
        <v xml:space="preserve">, </v>
      </c>
      <c r="L1960" s="51">
        <f t="shared" si="204"/>
        <v>11</v>
      </c>
      <c r="M1960" s="51">
        <f t="shared" si="205"/>
        <v>11</v>
      </c>
      <c r="N1960" s="51" t="str">
        <f t="shared" si="206"/>
        <v xml:space="preserve"> months</v>
      </c>
      <c r="O1960" s="52" t="str">
        <f t="shared" si="207"/>
        <v>36 years, 11 months</v>
      </c>
    </row>
    <row r="1961" spans="8:15" x14ac:dyDescent="0.25">
      <c r="H1961" s="49">
        <v>1918</v>
      </c>
      <c r="I1961" s="51">
        <f t="shared" si="210"/>
        <v>36</v>
      </c>
      <c r="J1961" s="51" t="str">
        <f t="shared" si="208"/>
        <v xml:space="preserve"> years</v>
      </c>
      <c r="K1961" s="51" t="str">
        <f t="shared" si="209"/>
        <v xml:space="preserve">, </v>
      </c>
      <c r="L1961" s="51">
        <f t="shared" si="204"/>
        <v>11</v>
      </c>
      <c r="M1961" s="51">
        <f t="shared" si="205"/>
        <v>11</v>
      </c>
      <c r="N1961" s="51" t="str">
        <f t="shared" si="206"/>
        <v xml:space="preserve"> months</v>
      </c>
      <c r="O1961" s="52" t="str">
        <f t="shared" si="207"/>
        <v>36 years, 11 months</v>
      </c>
    </row>
    <row r="1962" spans="8:15" x14ac:dyDescent="0.25">
      <c r="H1962" s="49">
        <v>1919</v>
      </c>
      <c r="I1962" s="51">
        <f t="shared" si="210"/>
        <v>36</v>
      </c>
      <c r="J1962" s="51" t="str">
        <f t="shared" si="208"/>
        <v xml:space="preserve"> years</v>
      </c>
      <c r="K1962" s="51" t="str">
        <f t="shared" si="209"/>
        <v xml:space="preserve">, </v>
      </c>
      <c r="L1962" s="51">
        <f t="shared" si="204"/>
        <v>11</v>
      </c>
      <c r="M1962" s="51">
        <f t="shared" si="205"/>
        <v>11</v>
      </c>
      <c r="N1962" s="51" t="str">
        <f t="shared" si="206"/>
        <v xml:space="preserve"> months</v>
      </c>
      <c r="O1962" s="52" t="str">
        <f t="shared" si="207"/>
        <v>36 years, 11 months</v>
      </c>
    </row>
    <row r="1963" spans="8:15" x14ac:dyDescent="0.25">
      <c r="H1963" s="49">
        <v>1920</v>
      </c>
      <c r="I1963" s="51">
        <f t="shared" si="210"/>
        <v>37</v>
      </c>
      <c r="J1963" s="51" t="str">
        <f t="shared" si="208"/>
        <v xml:space="preserve"> years</v>
      </c>
      <c r="K1963" s="51" t="str">
        <f t="shared" si="209"/>
        <v/>
      </c>
      <c r="L1963" s="51">
        <f t="shared" si="204"/>
        <v>12</v>
      </c>
      <c r="M1963" s="51" t="str">
        <f t="shared" si="205"/>
        <v/>
      </c>
      <c r="N1963" s="51" t="str">
        <f t="shared" si="206"/>
        <v/>
      </c>
      <c r="O1963" s="52" t="str">
        <f t="shared" si="207"/>
        <v>37 years</v>
      </c>
    </row>
    <row r="1964" spans="8:15" x14ac:dyDescent="0.25">
      <c r="H1964" s="49">
        <v>1921</v>
      </c>
      <c r="I1964" s="51">
        <f t="shared" si="210"/>
        <v>37</v>
      </c>
      <c r="J1964" s="51" t="str">
        <f t="shared" si="208"/>
        <v xml:space="preserve"> years</v>
      </c>
      <c r="K1964" s="51" t="str">
        <f t="shared" si="209"/>
        <v/>
      </c>
      <c r="L1964" s="51">
        <f t="shared" si="204"/>
        <v>12</v>
      </c>
      <c r="M1964" s="51" t="str">
        <f t="shared" si="205"/>
        <v/>
      </c>
      <c r="N1964" s="51" t="str">
        <f t="shared" si="206"/>
        <v/>
      </c>
      <c r="O1964" s="52" t="str">
        <f t="shared" si="207"/>
        <v>37 years</v>
      </c>
    </row>
    <row r="1965" spans="8:15" x14ac:dyDescent="0.25">
      <c r="H1965" s="49">
        <v>1922</v>
      </c>
      <c r="I1965" s="51">
        <f t="shared" si="210"/>
        <v>37</v>
      </c>
      <c r="J1965" s="51" t="str">
        <f t="shared" si="208"/>
        <v xml:space="preserve"> years</v>
      </c>
      <c r="K1965" s="51" t="str">
        <f t="shared" si="209"/>
        <v/>
      </c>
      <c r="L1965" s="51">
        <f t="shared" ref="L1965:L2028" si="211">IF((H1965/52*12-INT(H1965/52*12))=0,(H1965/52-INT(H1965/52))*12,INT((H1965/52-INT(H1965/52))*12)+1)</f>
        <v>12</v>
      </c>
      <c r="M1965" s="51" t="str">
        <f t="shared" ref="M1965:M2028" si="212">IF(OR(L1965=0,L1965=12),"",L1965)</f>
        <v/>
      </c>
      <c r="N1965" s="51" t="str">
        <f t="shared" ref="N1965:N2028" si="213">IF(L1965=1," month",IF(OR(L1965=0,L1965=12),""," months"))</f>
        <v/>
      </c>
      <c r="O1965" s="52" t="str">
        <f t="shared" ref="O1965:O2028" si="214">CONCATENATE(I1965&amp;J1965&amp;K1965&amp;M1965&amp;N1965)</f>
        <v>37 years</v>
      </c>
    </row>
    <row r="1966" spans="8:15" x14ac:dyDescent="0.25">
      <c r="H1966" s="49">
        <v>1923</v>
      </c>
      <c r="I1966" s="51">
        <f t="shared" si="210"/>
        <v>37</v>
      </c>
      <c r="J1966" s="51" t="str">
        <f t="shared" si="208"/>
        <v xml:space="preserve"> years</v>
      </c>
      <c r="K1966" s="51" t="str">
        <f t="shared" si="209"/>
        <v/>
      </c>
      <c r="L1966" s="51">
        <f t="shared" si="211"/>
        <v>12</v>
      </c>
      <c r="M1966" s="51" t="str">
        <f t="shared" si="212"/>
        <v/>
      </c>
      <c r="N1966" s="51" t="str">
        <f t="shared" si="213"/>
        <v/>
      </c>
      <c r="O1966" s="52" t="str">
        <f t="shared" si="214"/>
        <v>37 years</v>
      </c>
    </row>
    <row r="1967" spans="8:15" x14ac:dyDescent="0.25">
      <c r="H1967" s="49">
        <v>1924</v>
      </c>
      <c r="I1967" s="51">
        <f t="shared" si="210"/>
        <v>37</v>
      </c>
      <c r="J1967" s="51" t="str">
        <f t="shared" si="208"/>
        <v xml:space="preserve"> years</v>
      </c>
      <c r="K1967" s="51" t="str">
        <f t="shared" si="209"/>
        <v/>
      </c>
      <c r="L1967" s="51">
        <f t="shared" si="211"/>
        <v>0</v>
      </c>
      <c r="M1967" s="51" t="str">
        <f t="shared" si="212"/>
        <v/>
      </c>
      <c r="N1967" s="51" t="str">
        <f t="shared" si="213"/>
        <v/>
      </c>
      <c r="O1967" s="52" t="str">
        <f t="shared" si="214"/>
        <v>37 years</v>
      </c>
    </row>
    <row r="1968" spans="8:15" x14ac:dyDescent="0.25">
      <c r="H1968" s="49">
        <v>1925</v>
      </c>
      <c r="I1968" s="51">
        <f t="shared" si="210"/>
        <v>37</v>
      </c>
      <c r="J1968" s="51" t="str">
        <f t="shared" si="208"/>
        <v xml:space="preserve"> years</v>
      </c>
      <c r="K1968" s="51" t="str">
        <f t="shared" si="209"/>
        <v xml:space="preserve">, </v>
      </c>
      <c r="L1968" s="51">
        <f t="shared" si="211"/>
        <v>1</v>
      </c>
      <c r="M1968" s="51">
        <f t="shared" si="212"/>
        <v>1</v>
      </c>
      <c r="N1968" s="51" t="str">
        <f t="shared" si="213"/>
        <v xml:space="preserve"> month</v>
      </c>
      <c r="O1968" s="52" t="str">
        <f t="shared" si="214"/>
        <v>37 years, 1 month</v>
      </c>
    </row>
    <row r="1969" spans="8:15" x14ac:dyDescent="0.25">
      <c r="H1969" s="49">
        <v>1926</v>
      </c>
      <c r="I1969" s="51">
        <f t="shared" si="210"/>
        <v>37</v>
      </c>
      <c r="J1969" s="51" t="str">
        <f t="shared" si="208"/>
        <v xml:space="preserve"> years</v>
      </c>
      <c r="K1969" s="51" t="str">
        <f t="shared" si="209"/>
        <v xml:space="preserve">, </v>
      </c>
      <c r="L1969" s="51">
        <f t="shared" si="211"/>
        <v>1</v>
      </c>
      <c r="M1969" s="51">
        <f t="shared" si="212"/>
        <v>1</v>
      </c>
      <c r="N1969" s="51" t="str">
        <f t="shared" si="213"/>
        <v xml:space="preserve"> month</v>
      </c>
      <c r="O1969" s="52" t="str">
        <f t="shared" si="214"/>
        <v>37 years, 1 month</v>
      </c>
    </row>
    <row r="1970" spans="8:15" x14ac:dyDescent="0.25">
      <c r="H1970" s="49">
        <v>1927</v>
      </c>
      <c r="I1970" s="51">
        <f t="shared" si="210"/>
        <v>37</v>
      </c>
      <c r="J1970" s="51" t="str">
        <f t="shared" si="208"/>
        <v xml:space="preserve"> years</v>
      </c>
      <c r="K1970" s="51" t="str">
        <f t="shared" si="209"/>
        <v xml:space="preserve">, </v>
      </c>
      <c r="L1970" s="51">
        <f t="shared" si="211"/>
        <v>1</v>
      </c>
      <c r="M1970" s="51">
        <f t="shared" si="212"/>
        <v>1</v>
      </c>
      <c r="N1970" s="51" t="str">
        <f t="shared" si="213"/>
        <v xml:space="preserve"> month</v>
      </c>
      <c r="O1970" s="52" t="str">
        <f t="shared" si="214"/>
        <v>37 years, 1 month</v>
      </c>
    </row>
    <row r="1971" spans="8:15" x14ac:dyDescent="0.25">
      <c r="H1971" s="49">
        <v>1928</v>
      </c>
      <c r="I1971" s="51">
        <f t="shared" si="210"/>
        <v>37</v>
      </c>
      <c r="J1971" s="51" t="str">
        <f t="shared" si="208"/>
        <v xml:space="preserve"> years</v>
      </c>
      <c r="K1971" s="51" t="str">
        <f t="shared" si="209"/>
        <v xml:space="preserve">, </v>
      </c>
      <c r="L1971" s="51">
        <f t="shared" si="211"/>
        <v>1</v>
      </c>
      <c r="M1971" s="51">
        <f t="shared" si="212"/>
        <v>1</v>
      </c>
      <c r="N1971" s="51" t="str">
        <f t="shared" si="213"/>
        <v xml:space="preserve"> month</v>
      </c>
      <c r="O1971" s="52" t="str">
        <f t="shared" si="214"/>
        <v>37 years, 1 month</v>
      </c>
    </row>
    <row r="1972" spans="8:15" x14ac:dyDescent="0.25">
      <c r="H1972" s="49">
        <v>1929</v>
      </c>
      <c r="I1972" s="51">
        <f t="shared" si="210"/>
        <v>37</v>
      </c>
      <c r="J1972" s="51" t="str">
        <f t="shared" si="208"/>
        <v xml:space="preserve"> years</v>
      </c>
      <c r="K1972" s="51" t="str">
        <f t="shared" si="209"/>
        <v xml:space="preserve">, </v>
      </c>
      <c r="L1972" s="51">
        <f t="shared" si="211"/>
        <v>2</v>
      </c>
      <c r="M1972" s="51">
        <f t="shared" si="212"/>
        <v>2</v>
      </c>
      <c r="N1972" s="51" t="str">
        <f t="shared" si="213"/>
        <v xml:space="preserve"> months</v>
      </c>
      <c r="O1972" s="52" t="str">
        <f t="shared" si="214"/>
        <v>37 years, 2 months</v>
      </c>
    </row>
    <row r="1973" spans="8:15" x14ac:dyDescent="0.25">
      <c r="H1973" s="49">
        <v>1930</v>
      </c>
      <c r="I1973" s="51">
        <f t="shared" si="210"/>
        <v>37</v>
      </c>
      <c r="J1973" s="51" t="str">
        <f t="shared" si="208"/>
        <v xml:space="preserve"> years</v>
      </c>
      <c r="K1973" s="51" t="str">
        <f t="shared" si="209"/>
        <v xml:space="preserve">, </v>
      </c>
      <c r="L1973" s="51">
        <f t="shared" si="211"/>
        <v>2</v>
      </c>
      <c r="M1973" s="51">
        <f t="shared" si="212"/>
        <v>2</v>
      </c>
      <c r="N1973" s="51" t="str">
        <f t="shared" si="213"/>
        <v xml:space="preserve"> months</v>
      </c>
      <c r="O1973" s="52" t="str">
        <f t="shared" si="214"/>
        <v>37 years, 2 months</v>
      </c>
    </row>
    <row r="1974" spans="8:15" x14ac:dyDescent="0.25">
      <c r="H1974" s="49">
        <v>1931</v>
      </c>
      <c r="I1974" s="51">
        <f t="shared" si="210"/>
        <v>37</v>
      </c>
      <c r="J1974" s="51" t="str">
        <f t="shared" si="208"/>
        <v xml:space="preserve"> years</v>
      </c>
      <c r="K1974" s="51" t="str">
        <f t="shared" si="209"/>
        <v xml:space="preserve">, </v>
      </c>
      <c r="L1974" s="51">
        <f t="shared" si="211"/>
        <v>2</v>
      </c>
      <c r="M1974" s="51">
        <f t="shared" si="212"/>
        <v>2</v>
      </c>
      <c r="N1974" s="51" t="str">
        <f t="shared" si="213"/>
        <v xml:space="preserve"> months</v>
      </c>
      <c r="O1974" s="52" t="str">
        <f t="shared" si="214"/>
        <v>37 years, 2 months</v>
      </c>
    </row>
    <row r="1975" spans="8:15" x14ac:dyDescent="0.25">
      <c r="H1975" s="49">
        <v>1932</v>
      </c>
      <c r="I1975" s="51">
        <f t="shared" si="210"/>
        <v>37</v>
      </c>
      <c r="J1975" s="51" t="str">
        <f t="shared" si="208"/>
        <v xml:space="preserve"> years</v>
      </c>
      <c r="K1975" s="51" t="str">
        <f t="shared" si="209"/>
        <v xml:space="preserve">, </v>
      </c>
      <c r="L1975" s="51">
        <f t="shared" si="211"/>
        <v>2</v>
      </c>
      <c r="M1975" s="51">
        <f t="shared" si="212"/>
        <v>2</v>
      </c>
      <c r="N1975" s="51" t="str">
        <f t="shared" si="213"/>
        <v xml:space="preserve"> months</v>
      </c>
      <c r="O1975" s="52" t="str">
        <f t="shared" si="214"/>
        <v>37 years, 2 months</v>
      </c>
    </row>
    <row r="1976" spans="8:15" x14ac:dyDescent="0.25">
      <c r="H1976" s="49">
        <v>1933</v>
      </c>
      <c r="I1976" s="51">
        <f t="shared" si="210"/>
        <v>37</v>
      </c>
      <c r="J1976" s="51" t="str">
        <f t="shared" si="208"/>
        <v xml:space="preserve"> years</v>
      </c>
      <c r="K1976" s="51" t="str">
        <f t="shared" si="209"/>
        <v xml:space="preserve">, </v>
      </c>
      <c r="L1976" s="51">
        <f t="shared" si="211"/>
        <v>3</v>
      </c>
      <c r="M1976" s="51">
        <f t="shared" si="212"/>
        <v>3</v>
      </c>
      <c r="N1976" s="51" t="str">
        <f t="shared" si="213"/>
        <v xml:space="preserve"> months</v>
      </c>
      <c r="O1976" s="52" t="str">
        <f t="shared" si="214"/>
        <v>37 years, 3 months</v>
      </c>
    </row>
    <row r="1977" spans="8:15" x14ac:dyDescent="0.25">
      <c r="H1977" s="49">
        <v>1934</v>
      </c>
      <c r="I1977" s="51">
        <f t="shared" si="210"/>
        <v>37</v>
      </c>
      <c r="J1977" s="51" t="str">
        <f t="shared" si="208"/>
        <v xml:space="preserve"> years</v>
      </c>
      <c r="K1977" s="51" t="str">
        <f t="shared" si="209"/>
        <v xml:space="preserve">, </v>
      </c>
      <c r="L1977" s="51">
        <f t="shared" si="211"/>
        <v>3</v>
      </c>
      <c r="M1977" s="51">
        <f t="shared" si="212"/>
        <v>3</v>
      </c>
      <c r="N1977" s="51" t="str">
        <f t="shared" si="213"/>
        <v xml:space="preserve"> months</v>
      </c>
      <c r="O1977" s="52" t="str">
        <f t="shared" si="214"/>
        <v>37 years, 3 months</v>
      </c>
    </row>
    <row r="1978" spans="8:15" x14ac:dyDescent="0.25">
      <c r="H1978" s="49">
        <v>1935</v>
      </c>
      <c r="I1978" s="51">
        <f t="shared" si="210"/>
        <v>37</v>
      </c>
      <c r="J1978" s="51" t="str">
        <f t="shared" si="208"/>
        <v xml:space="preserve"> years</v>
      </c>
      <c r="K1978" s="51" t="str">
        <f t="shared" si="209"/>
        <v xml:space="preserve">, </v>
      </c>
      <c r="L1978" s="51">
        <f t="shared" si="211"/>
        <v>3</v>
      </c>
      <c r="M1978" s="51">
        <f t="shared" si="212"/>
        <v>3</v>
      </c>
      <c r="N1978" s="51" t="str">
        <f t="shared" si="213"/>
        <v xml:space="preserve"> months</v>
      </c>
      <c r="O1978" s="52" t="str">
        <f t="shared" si="214"/>
        <v>37 years, 3 months</v>
      </c>
    </row>
    <row r="1979" spans="8:15" x14ac:dyDescent="0.25">
      <c r="H1979" s="49">
        <v>1936</v>
      </c>
      <c r="I1979" s="51">
        <f t="shared" si="210"/>
        <v>37</v>
      </c>
      <c r="J1979" s="51" t="str">
        <f t="shared" si="208"/>
        <v xml:space="preserve"> years</v>
      </c>
      <c r="K1979" s="51" t="str">
        <f t="shared" si="209"/>
        <v xml:space="preserve">, </v>
      </c>
      <c r="L1979" s="51">
        <f t="shared" si="211"/>
        <v>3</v>
      </c>
      <c r="M1979" s="51">
        <f t="shared" si="212"/>
        <v>3</v>
      </c>
      <c r="N1979" s="51" t="str">
        <f t="shared" si="213"/>
        <v xml:space="preserve"> months</v>
      </c>
      <c r="O1979" s="52" t="str">
        <f t="shared" si="214"/>
        <v>37 years, 3 months</v>
      </c>
    </row>
    <row r="1980" spans="8:15" x14ac:dyDescent="0.25">
      <c r="H1980" s="49">
        <v>1937</v>
      </c>
      <c r="I1980" s="51">
        <f t="shared" si="210"/>
        <v>37</v>
      </c>
      <c r="J1980" s="51" t="str">
        <f t="shared" si="208"/>
        <v xml:space="preserve"> years</v>
      </c>
      <c r="K1980" s="51" t="str">
        <f t="shared" si="209"/>
        <v xml:space="preserve">, </v>
      </c>
      <c r="L1980" s="51">
        <f t="shared" si="211"/>
        <v>3</v>
      </c>
      <c r="M1980" s="51">
        <f t="shared" si="212"/>
        <v>3</v>
      </c>
      <c r="N1980" s="51" t="str">
        <f t="shared" si="213"/>
        <v xml:space="preserve"> months</v>
      </c>
      <c r="O1980" s="52" t="str">
        <f t="shared" si="214"/>
        <v>37 years, 3 months</v>
      </c>
    </row>
    <row r="1981" spans="8:15" x14ac:dyDescent="0.25">
      <c r="H1981" s="49">
        <v>1938</v>
      </c>
      <c r="I1981" s="51">
        <f t="shared" si="210"/>
        <v>37</v>
      </c>
      <c r="J1981" s="51" t="str">
        <f t="shared" si="208"/>
        <v xml:space="preserve"> years</v>
      </c>
      <c r="K1981" s="51" t="str">
        <f t="shared" si="209"/>
        <v xml:space="preserve">, </v>
      </c>
      <c r="L1981" s="51">
        <f t="shared" si="211"/>
        <v>4</v>
      </c>
      <c r="M1981" s="51">
        <f t="shared" si="212"/>
        <v>4</v>
      </c>
      <c r="N1981" s="51" t="str">
        <f t="shared" si="213"/>
        <v xml:space="preserve"> months</v>
      </c>
      <c r="O1981" s="52" t="str">
        <f t="shared" si="214"/>
        <v>37 years, 4 months</v>
      </c>
    </row>
    <row r="1982" spans="8:15" x14ac:dyDescent="0.25">
      <c r="H1982" s="49">
        <v>1939</v>
      </c>
      <c r="I1982" s="51">
        <f t="shared" si="210"/>
        <v>37</v>
      </c>
      <c r="J1982" s="51" t="str">
        <f t="shared" si="208"/>
        <v xml:space="preserve"> years</v>
      </c>
      <c r="K1982" s="51" t="str">
        <f t="shared" si="209"/>
        <v xml:space="preserve">, </v>
      </c>
      <c r="L1982" s="51">
        <f t="shared" si="211"/>
        <v>4</v>
      </c>
      <c r="M1982" s="51">
        <f t="shared" si="212"/>
        <v>4</v>
      </c>
      <c r="N1982" s="51" t="str">
        <f t="shared" si="213"/>
        <v xml:space="preserve"> months</v>
      </c>
      <c r="O1982" s="52" t="str">
        <f t="shared" si="214"/>
        <v>37 years, 4 months</v>
      </c>
    </row>
    <row r="1983" spans="8:15" x14ac:dyDescent="0.25">
      <c r="H1983" s="49">
        <v>1940</v>
      </c>
      <c r="I1983" s="51">
        <f t="shared" si="210"/>
        <v>37</v>
      </c>
      <c r="J1983" s="51" t="str">
        <f t="shared" si="208"/>
        <v xml:space="preserve"> years</v>
      </c>
      <c r="K1983" s="51" t="str">
        <f t="shared" si="209"/>
        <v xml:space="preserve">, </v>
      </c>
      <c r="L1983" s="51">
        <f t="shared" si="211"/>
        <v>4</v>
      </c>
      <c r="M1983" s="51">
        <f t="shared" si="212"/>
        <v>4</v>
      </c>
      <c r="N1983" s="51" t="str">
        <f t="shared" si="213"/>
        <v xml:space="preserve"> months</v>
      </c>
      <c r="O1983" s="52" t="str">
        <f t="shared" si="214"/>
        <v>37 years, 4 months</v>
      </c>
    </row>
    <row r="1984" spans="8:15" x14ac:dyDescent="0.25">
      <c r="H1984" s="49">
        <v>1941</v>
      </c>
      <c r="I1984" s="51">
        <f t="shared" si="210"/>
        <v>37</v>
      </c>
      <c r="J1984" s="51" t="str">
        <f t="shared" si="208"/>
        <v xml:space="preserve"> years</v>
      </c>
      <c r="K1984" s="51" t="str">
        <f t="shared" si="209"/>
        <v xml:space="preserve">, </v>
      </c>
      <c r="L1984" s="51">
        <f t="shared" si="211"/>
        <v>4</v>
      </c>
      <c r="M1984" s="51">
        <f t="shared" si="212"/>
        <v>4</v>
      </c>
      <c r="N1984" s="51" t="str">
        <f t="shared" si="213"/>
        <v xml:space="preserve"> months</v>
      </c>
      <c r="O1984" s="52" t="str">
        <f t="shared" si="214"/>
        <v>37 years, 4 months</v>
      </c>
    </row>
    <row r="1985" spans="8:15" x14ac:dyDescent="0.25">
      <c r="H1985" s="49">
        <v>1942</v>
      </c>
      <c r="I1985" s="51">
        <f t="shared" si="210"/>
        <v>37</v>
      </c>
      <c r="J1985" s="51" t="str">
        <f t="shared" si="208"/>
        <v xml:space="preserve"> years</v>
      </c>
      <c r="K1985" s="51" t="str">
        <f t="shared" si="209"/>
        <v xml:space="preserve">, </v>
      </c>
      <c r="L1985" s="51">
        <f t="shared" si="211"/>
        <v>5</v>
      </c>
      <c r="M1985" s="51">
        <f t="shared" si="212"/>
        <v>5</v>
      </c>
      <c r="N1985" s="51" t="str">
        <f t="shared" si="213"/>
        <v xml:space="preserve"> months</v>
      </c>
      <c r="O1985" s="52" t="str">
        <f t="shared" si="214"/>
        <v>37 years, 5 months</v>
      </c>
    </row>
    <row r="1986" spans="8:15" x14ac:dyDescent="0.25">
      <c r="H1986" s="49">
        <v>1943</v>
      </c>
      <c r="I1986" s="51">
        <f t="shared" si="210"/>
        <v>37</v>
      </c>
      <c r="J1986" s="51" t="str">
        <f t="shared" si="208"/>
        <v xml:space="preserve"> years</v>
      </c>
      <c r="K1986" s="51" t="str">
        <f t="shared" si="209"/>
        <v xml:space="preserve">, </v>
      </c>
      <c r="L1986" s="51">
        <f t="shared" si="211"/>
        <v>5</v>
      </c>
      <c r="M1986" s="51">
        <f t="shared" si="212"/>
        <v>5</v>
      </c>
      <c r="N1986" s="51" t="str">
        <f t="shared" si="213"/>
        <v xml:space="preserve"> months</v>
      </c>
      <c r="O1986" s="52" t="str">
        <f t="shared" si="214"/>
        <v>37 years, 5 months</v>
      </c>
    </row>
    <row r="1987" spans="8:15" x14ac:dyDescent="0.25">
      <c r="H1987" s="49">
        <v>1944</v>
      </c>
      <c r="I1987" s="51">
        <f t="shared" si="210"/>
        <v>37</v>
      </c>
      <c r="J1987" s="51" t="str">
        <f t="shared" si="208"/>
        <v xml:space="preserve"> years</v>
      </c>
      <c r="K1987" s="51" t="str">
        <f t="shared" si="209"/>
        <v xml:space="preserve">, </v>
      </c>
      <c r="L1987" s="51">
        <f t="shared" si="211"/>
        <v>5</v>
      </c>
      <c r="M1987" s="51">
        <f t="shared" si="212"/>
        <v>5</v>
      </c>
      <c r="N1987" s="51" t="str">
        <f t="shared" si="213"/>
        <v xml:space="preserve"> months</v>
      </c>
      <c r="O1987" s="52" t="str">
        <f t="shared" si="214"/>
        <v>37 years, 5 months</v>
      </c>
    </row>
    <row r="1988" spans="8:15" x14ac:dyDescent="0.25">
      <c r="H1988" s="49">
        <v>1945</v>
      </c>
      <c r="I1988" s="51">
        <f t="shared" si="210"/>
        <v>37</v>
      </c>
      <c r="J1988" s="51" t="str">
        <f t="shared" si="208"/>
        <v xml:space="preserve"> years</v>
      </c>
      <c r="K1988" s="51" t="str">
        <f t="shared" si="209"/>
        <v xml:space="preserve">, </v>
      </c>
      <c r="L1988" s="51">
        <f t="shared" si="211"/>
        <v>5</v>
      </c>
      <c r="M1988" s="51">
        <f t="shared" si="212"/>
        <v>5</v>
      </c>
      <c r="N1988" s="51" t="str">
        <f t="shared" si="213"/>
        <v xml:space="preserve"> months</v>
      </c>
      <c r="O1988" s="52" t="str">
        <f t="shared" si="214"/>
        <v>37 years, 5 months</v>
      </c>
    </row>
    <row r="1989" spans="8:15" x14ac:dyDescent="0.25">
      <c r="H1989" s="49">
        <v>1946</v>
      </c>
      <c r="I1989" s="51">
        <f t="shared" si="210"/>
        <v>37</v>
      </c>
      <c r="J1989" s="51" t="str">
        <f t="shared" si="208"/>
        <v xml:space="preserve"> years</v>
      </c>
      <c r="K1989" s="51" t="str">
        <f t="shared" si="209"/>
        <v xml:space="preserve">, </v>
      </c>
      <c r="L1989" s="51">
        <f t="shared" si="211"/>
        <v>6</v>
      </c>
      <c r="M1989" s="51">
        <f t="shared" si="212"/>
        <v>6</v>
      </c>
      <c r="N1989" s="51" t="str">
        <f t="shared" si="213"/>
        <v xml:space="preserve"> months</v>
      </c>
      <c r="O1989" s="52" t="str">
        <f t="shared" si="214"/>
        <v>37 years, 6 months</v>
      </c>
    </row>
    <row r="1990" spans="8:15" x14ac:dyDescent="0.25">
      <c r="H1990" s="49">
        <v>1947</v>
      </c>
      <c r="I1990" s="51">
        <f t="shared" si="210"/>
        <v>37</v>
      </c>
      <c r="J1990" s="51" t="str">
        <f t="shared" si="208"/>
        <v xml:space="preserve"> years</v>
      </c>
      <c r="K1990" s="51" t="str">
        <f t="shared" si="209"/>
        <v xml:space="preserve">, </v>
      </c>
      <c r="L1990" s="51">
        <f t="shared" si="211"/>
        <v>6</v>
      </c>
      <c r="M1990" s="51">
        <f t="shared" si="212"/>
        <v>6</v>
      </c>
      <c r="N1990" s="51" t="str">
        <f t="shared" si="213"/>
        <v xml:space="preserve"> months</v>
      </c>
      <c r="O1990" s="52" t="str">
        <f t="shared" si="214"/>
        <v>37 years, 6 months</v>
      </c>
    </row>
    <row r="1991" spans="8:15" x14ac:dyDescent="0.25">
      <c r="H1991" s="49">
        <v>1948</v>
      </c>
      <c r="I1991" s="51">
        <f t="shared" si="210"/>
        <v>37</v>
      </c>
      <c r="J1991" s="51" t="str">
        <f t="shared" si="208"/>
        <v xml:space="preserve"> years</v>
      </c>
      <c r="K1991" s="51" t="str">
        <f t="shared" si="209"/>
        <v xml:space="preserve">, </v>
      </c>
      <c r="L1991" s="51">
        <f t="shared" si="211"/>
        <v>6</v>
      </c>
      <c r="M1991" s="51">
        <f t="shared" si="212"/>
        <v>6</v>
      </c>
      <c r="N1991" s="51" t="str">
        <f t="shared" si="213"/>
        <v xml:space="preserve"> months</v>
      </c>
      <c r="O1991" s="52" t="str">
        <f t="shared" si="214"/>
        <v>37 years, 6 months</v>
      </c>
    </row>
    <row r="1992" spans="8:15" x14ac:dyDescent="0.25">
      <c r="H1992" s="49">
        <v>1949</v>
      </c>
      <c r="I1992" s="51">
        <f t="shared" si="210"/>
        <v>37</v>
      </c>
      <c r="J1992" s="51" t="str">
        <f t="shared" si="208"/>
        <v xml:space="preserve"> years</v>
      </c>
      <c r="K1992" s="51" t="str">
        <f t="shared" si="209"/>
        <v xml:space="preserve">, </v>
      </c>
      <c r="L1992" s="51">
        <f t="shared" si="211"/>
        <v>6</v>
      </c>
      <c r="M1992" s="51">
        <f t="shared" si="212"/>
        <v>6</v>
      </c>
      <c r="N1992" s="51" t="str">
        <f t="shared" si="213"/>
        <v xml:space="preserve"> months</v>
      </c>
      <c r="O1992" s="52" t="str">
        <f t="shared" si="214"/>
        <v>37 years, 6 months</v>
      </c>
    </row>
    <row r="1993" spans="8:15" x14ac:dyDescent="0.25">
      <c r="H1993" s="49">
        <v>1950</v>
      </c>
      <c r="I1993" s="51">
        <f t="shared" si="210"/>
        <v>37</v>
      </c>
      <c r="J1993" s="51" t="str">
        <f t="shared" si="208"/>
        <v xml:space="preserve"> years</v>
      </c>
      <c r="K1993" s="51" t="str">
        <f t="shared" si="209"/>
        <v xml:space="preserve">, </v>
      </c>
      <c r="L1993" s="51">
        <f t="shared" si="211"/>
        <v>6</v>
      </c>
      <c r="M1993" s="51">
        <f t="shared" si="212"/>
        <v>6</v>
      </c>
      <c r="N1993" s="51" t="str">
        <f t="shared" si="213"/>
        <v xml:space="preserve"> months</v>
      </c>
      <c r="O1993" s="52" t="str">
        <f t="shared" si="214"/>
        <v>37 years, 6 months</v>
      </c>
    </row>
    <row r="1994" spans="8:15" x14ac:dyDescent="0.25">
      <c r="H1994" s="49">
        <v>1951</v>
      </c>
      <c r="I1994" s="51">
        <f t="shared" si="210"/>
        <v>37</v>
      </c>
      <c r="J1994" s="51" t="str">
        <f t="shared" si="208"/>
        <v xml:space="preserve"> years</v>
      </c>
      <c r="K1994" s="51" t="str">
        <f t="shared" si="209"/>
        <v xml:space="preserve">, </v>
      </c>
      <c r="L1994" s="51">
        <f t="shared" si="211"/>
        <v>7</v>
      </c>
      <c r="M1994" s="51">
        <f t="shared" si="212"/>
        <v>7</v>
      </c>
      <c r="N1994" s="51" t="str">
        <f t="shared" si="213"/>
        <v xml:space="preserve"> months</v>
      </c>
      <c r="O1994" s="52" t="str">
        <f t="shared" si="214"/>
        <v>37 years, 7 months</v>
      </c>
    </row>
    <row r="1995" spans="8:15" x14ac:dyDescent="0.25">
      <c r="H1995" s="49">
        <v>1952</v>
      </c>
      <c r="I1995" s="51">
        <f t="shared" si="210"/>
        <v>37</v>
      </c>
      <c r="J1995" s="51" t="str">
        <f t="shared" si="208"/>
        <v xml:space="preserve"> years</v>
      </c>
      <c r="K1995" s="51" t="str">
        <f t="shared" si="209"/>
        <v xml:space="preserve">, </v>
      </c>
      <c r="L1995" s="51">
        <f t="shared" si="211"/>
        <v>7</v>
      </c>
      <c r="M1995" s="51">
        <f t="shared" si="212"/>
        <v>7</v>
      </c>
      <c r="N1995" s="51" t="str">
        <f t="shared" si="213"/>
        <v xml:space="preserve"> months</v>
      </c>
      <c r="O1995" s="52" t="str">
        <f t="shared" si="214"/>
        <v>37 years, 7 months</v>
      </c>
    </row>
    <row r="1996" spans="8:15" x14ac:dyDescent="0.25">
      <c r="H1996" s="49">
        <v>1953</v>
      </c>
      <c r="I1996" s="51">
        <f t="shared" si="210"/>
        <v>37</v>
      </c>
      <c r="J1996" s="51" t="str">
        <f t="shared" si="208"/>
        <v xml:space="preserve"> years</v>
      </c>
      <c r="K1996" s="51" t="str">
        <f t="shared" si="209"/>
        <v xml:space="preserve">, </v>
      </c>
      <c r="L1996" s="51">
        <f t="shared" si="211"/>
        <v>7</v>
      </c>
      <c r="M1996" s="51">
        <f t="shared" si="212"/>
        <v>7</v>
      </c>
      <c r="N1996" s="51" t="str">
        <f t="shared" si="213"/>
        <v xml:space="preserve"> months</v>
      </c>
      <c r="O1996" s="52" t="str">
        <f t="shared" si="214"/>
        <v>37 years, 7 months</v>
      </c>
    </row>
    <row r="1997" spans="8:15" x14ac:dyDescent="0.25">
      <c r="H1997" s="49">
        <v>1954</v>
      </c>
      <c r="I1997" s="51">
        <f t="shared" si="210"/>
        <v>37</v>
      </c>
      <c r="J1997" s="51" t="str">
        <f t="shared" si="208"/>
        <v xml:space="preserve"> years</v>
      </c>
      <c r="K1997" s="51" t="str">
        <f t="shared" si="209"/>
        <v xml:space="preserve">, </v>
      </c>
      <c r="L1997" s="51">
        <f t="shared" si="211"/>
        <v>7</v>
      </c>
      <c r="M1997" s="51">
        <f t="shared" si="212"/>
        <v>7</v>
      </c>
      <c r="N1997" s="51" t="str">
        <f t="shared" si="213"/>
        <v xml:space="preserve"> months</v>
      </c>
      <c r="O1997" s="52" t="str">
        <f t="shared" si="214"/>
        <v>37 years, 7 months</v>
      </c>
    </row>
    <row r="1998" spans="8:15" x14ac:dyDescent="0.25">
      <c r="H1998" s="49">
        <v>1955</v>
      </c>
      <c r="I1998" s="51">
        <f t="shared" si="210"/>
        <v>37</v>
      </c>
      <c r="J1998" s="51" t="str">
        <f t="shared" si="208"/>
        <v xml:space="preserve"> years</v>
      </c>
      <c r="K1998" s="51" t="str">
        <f t="shared" si="209"/>
        <v xml:space="preserve">, </v>
      </c>
      <c r="L1998" s="51">
        <f t="shared" si="211"/>
        <v>8</v>
      </c>
      <c r="M1998" s="51">
        <f t="shared" si="212"/>
        <v>8</v>
      </c>
      <c r="N1998" s="51" t="str">
        <f t="shared" si="213"/>
        <v xml:space="preserve"> months</v>
      </c>
      <c r="O1998" s="52" t="str">
        <f t="shared" si="214"/>
        <v>37 years, 8 months</v>
      </c>
    </row>
    <row r="1999" spans="8:15" x14ac:dyDescent="0.25">
      <c r="H1999" s="49">
        <v>1956</v>
      </c>
      <c r="I1999" s="51">
        <f t="shared" si="210"/>
        <v>37</v>
      </c>
      <c r="J1999" s="51" t="str">
        <f t="shared" si="208"/>
        <v xml:space="preserve"> years</v>
      </c>
      <c r="K1999" s="51" t="str">
        <f t="shared" si="209"/>
        <v xml:space="preserve">, </v>
      </c>
      <c r="L1999" s="51">
        <f t="shared" si="211"/>
        <v>8</v>
      </c>
      <c r="M1999" s="51">
        <f t="shared" si="212"/>
        <v>8</v>
      </c>
      <c r="N1999" s="51" t="str">
        <f t="shared" si="213"/>
        <v xml:space="preserve"> months</v>
      </c>
      <c r="O1999" s="52" t="str">
        <f t="shared" si="214"/>
        <v>37 years, 8 months</v>
      </c>
    </row>
    <row r="2000" spans="8:15" x14ac:dyDescent="0.25">
      <c r="H2000" s="49">
        <v>1957</v>
      </c>
      <c r="I2000" s="51">
        <f t="shared" si="210"/>
        <v>37</v>
      </c>
      <c r="J2000" s="51" t="str">
        <f t="shared" si="208"/>
        <v xml:space="preserve"> years</v>
      </c>
      <c r="K2000" s="51" t="str">
        <f t="shared" si="209"/>
        <v xml:space="preserve">, </v>
      </c>
      <c r="L2000" s="51">
        <f t="shared" si="211"/>
        <v>8</v>
      </c>
      <c r="M2000" s="51">
        <f t="shared" si="212"/>
        <v>8</v>
      </c>
      <c r="N2000" s="51" t="str">
        <f t="shared" si="213"/>
        <v xml:space="preserve"> months</v>
      </c>
      <c r="O2000" s="52" t="str">
        <f t="shared" si="214"/>
        <v>37 years, 8 months</v>
      </c>
    </row>
    <row r="2001" spans="8:15" x14ac:dyDescent="0.25">
      <c r="H2001" s="49">
        <v>1958</v>
      </c>
      <c r="I2001" s="51">
        <f t="shared" si="210"/>
        <v>37</v>
      </c>
      <c r="J2001" s="51" t="str">
        <f t="shared" si="208"/>
        <v xml:space="preserve"> years</v>
      </c>
      <c r="K2001" s="51" t="str">
        <f t="shared" si="209"/>
        <v xml:space="preserve">, </v>
      </c>
      <c r="L2001" s="51">
        <f t="shared" si="211"/>
        <v>8</v>
      </c>
      <c r="M2001" s="51">
        <f t="shared" si="212"/>
        <v>8</v>
      </c>
      <c r="N2001" s="51" t="str">
        <f t="shared" si="213"/>
        <v xml:space="preserve"> months</v>
      </c>
      <c r="O2001" s="52" t="str">
        <f t="shared" si="214"/>
        <v>37 years, 8 months</v>
      </c>
    </row>
    <row r="2002" spans="8:15" x14ac:dyDescent="0.25">
      <c r="H2002" s="49">
        <v>1959</v>
      </c>
      <c r="I2002" s="51">
        <f t="shared" si="210"/>
        <v>37</v>
      </c>
      <c r="J2002" s="51" t="str">
        <f t="shared" si="208"/>
        <v xml:space="preserve"> years</v>
      </c>
      <c r="K2002" s="51" t="str">
        <f t="shared" si="209"/>
        <v xml:space="preserve">, </v>
      </c>
      <c r="L2002" s="51">
        <f t="shared" si="211"/>
        <v>9</v>
      </c>
      <c r="M2002" s="51">
        <f t="shared" si="212"/>
        <v>9</v>
      </c>
      <c r="N2002" s="51" t="str">
        <f t="shared" si="213"/>
        <v xml:space="preserve"> months</v>
      </c>
      <c r="O2002" s="52" t="str">
        <f t="shared" si="214"/>
        <v>37 years, 9 months</v>
      </c>
    </row>
    <row r="2003" spans="8:15" x14ac:dyDescent="0.25">
      <c r="H2003" s="49">
        <v>1960</v>
      </c>
      <c r="I2003" s="51">
        <f t="shared" si="210"/>
        <v>37</v>
      </c>
      <c r="J2003" s="51" t="str">
        <f t="shared" si="208"/>
        <v xml:space="preserve"> years</v>
      </c>
      <c r="K2003" s="51" t="str">
        <f t="shared" si="209"/>
        <v xml:space="preserve">, </v>
      </c>
      <c r="L2003" s="51">
        <f t="shared" si="211"/>
        <v>9</v>
      </c>
      <c r="M2003" s="51">
        <f t="shared" si="212"/>
        <v>9</v>
      </c>
      <c r="N2003" s="51" t="str">
        <f t="shared" si="213"/>
        <v xml:space="preserve"> months</v>
      </c>
      <c r="O2003" s="52" t="str">
        <f t="shared" si="214"/>
        <v>37 years, 9 months</v>
      </c>
    </row>
    <row r="2004" spans="8:15" x14ac:dyDescent="0.25">
      <c r="H2004" s="49">
        <v>1961</v>
      </c>
      <c r="I2004" s="51">
        <f t="shared" si="210"/>
        <v>37</v>
      </c>
      <c r="J2004" s="51" t="str">
        <f t="shared" si="208"/>
        <v xml:space="preserve"> years</v>
      </c>
      <c r="K2004" s="51" t="str">
        <f t="shared" si="209"/>
        <v xml:space="preserve">, </v>
      </c>
      <c r="L2004" s="51">
        <f t="shared" si="211"/>
        <v>9</v>
      </c>
      <c r="M2004" s="51">
        <f t="shared" si="212"/>
        <v>9</v>
      </c>
      <c r="N2004" s="51" t="str">
        <f t="shared" si="213"/>
        <v xml:space="preserve"> months</v>
      </c>
      <c r="O2004" s="52" t="str">
        <f t="shared" si="214"/>
        <v>37 years, 9 months</v>
      </c>
    </row>
    <row r="2005" spans="8:15" x14ac:dyDescent="0.25">
      <c r="H2005" s="49">
        <v>1962</v>
      </c>
      <c r="I2005" s="51">
        <f t="shared" si="210"/>
        <v>37</v>
      </c>
      <c r="J2005" s="51" t="str">
        <f t="shared" si="208"/>
        <v xml:space="preserve"> years</v>
      </c>
      <c r="K2005" s="51" t="str">
        <f t="shared" si="209"/>
        <v xml:space="preserve">, </v>
      </c>
      <c r="L2005" s="51">
        <f t="shared" si="211"/>
        <v>9</v>
      </c>
      <c r="M2005" s="51">
        <f t="shared" si="212"/>
        <v>9</v>
      </c>
      <c r="N2005" s="51" t="str">
        <f t="shared" si="213"/>
        <v xml:space="preserve"> months</v>
      </c>
      <c r="O2005" s="52" t="str">
        <f t="shared" si="214"/>
        <v>37 years, 9 months</v>
      </c>
    </row>
    <row r="2006" spans="8:15" x14ac:dyDescent="0.25">
      <c r="H2006" s="49">
        <v>1963</v>
      </c>
      <c r="I2006" s="51">
        <f t="shared" si="210"/>
        <v>37</v>
      </c>
      <c r="J2006" s="51" t="str">
        <f t="shared" si="208"/>
        <v xml:space="preserve"> years</v>
      </c>
      <c r="K2006" s="51" t="str">
        <f t="shared" si="209"/>
        <v xml:space="preserve">, </v>
      </c>
      <c r="L2006" s="51">
        <f t="shared" si="211"/>
        <v>9</v>
      </c>
      <c r="M2006" s="51">
        <f t="shared" si="212"/>
        <v>9</v>
      </c>
      <c r="N2006" s="51" t="str">
        <f t="shared" si="213"/>
        <v xml:space="preserve"> months</v>
      </c>
      <c r="O2006" s="52" t="str">
        <f t="shared" si="214"/>
        <v>37 years, 9 months</v>
      </c>
    </row>
    <row r="2007" spans="8:15" x14ac:dyDescent="0.25">
      <c r="H2007" s="49">
        <v>1964</v>
      </c>
      <c r="I2007" s="51">
        <f t="shared" si="210"/>
        <v>37</v>
      </c>
      <c r="J2007" s="51" t="str">
        <f t="shared" si="208"/>
        <v xml:space="preserve"> years</v>
      </c>
      <c r="K2007" s="51" t="str">
        <f t="shared" si="209"/>
        <v xml:space="preserve">, </v>
      </c>
      <c r="L2007" s="51">
        <f t="shared" si="211"/>
        <v>10</v>
      </c>
      <c r="M2007" s="51">
        <f t="shared" si="212"/>
        <v>10</v>
      </c>
      <c r="N2007" s="51" t="str">
        <f t="shared" si="213"/>
        <v xml:space="preserve"> months</v>
      </c>
      <c r="O2007" s="52" t="str">
        <f t="shared" si="214"/>
        <v>37 years, 10 months</v>
      </c>
    </row>
    <row r="2008" spans="8:15" x14ac:dyDescent="0.25">
      <c r="H2008" s="49">
        <v>1965</v>
      </c>
      <c r="I2008" s="51">
        <f t="shared" si="210"/>
        <v>37</v>
      </c>
      <c r="J2008" s="51" t="str">
        <f t="shared" si="208"/>
        <v xml:space="preserve"> years</v>
      </c>
      <c r="K2008" s="51" t="str">
        <f t="shared" si="209"/>
        <v xml:space="preserve">, </v>
      </c>
      <c r="L2008" s="51">
        <f t="shared" si="211"/>
        <v>10</v>
      </c>
      <c r="M2008" s="51">
        <f t="shared" si="212"/>
        <v>10</v>
      </c>
      <c r="N2008" s="51" t="str">
        <f t="shared" si="213"/>
        <v xml:space="preserve"> months</v>
      </c>
      <c r="O2008" s="52" t="str">
        <f t="shared" si="214"/>
        <v>37 years, 10 months</v>
      </c>
    </row>
    <row r="2009" spans="8:15" x14ac:dyDescent="0.25">
      <c r="H2009" s="49">
        <v>1966</v>
      </c>
      <c r="I2009" s="51">
        <f t="shared" si="210"/>
        <v>37</v>
      </c>
      <c r="J2009" s="51" t="str">
        <f t="shared" si="208"/>
        <v xml:space="preserve"> years</v>
      </c>
      <c r="K2009" s="51" t="str">
        <f t="shared" si="209"/>
        <v xml:space="preserve">, </v>
      </c>
      <c r="L2009" s="51">
        <f t="shared" si="211"/>
        <v>10</v>
      </c>
      <c r="M2009" s="51">
        <f t="shared" si="212"/>
        <v>10</v>
      </c>
      <c r="N2009" s="51" t="str">
        <f t="shared" si="213"/>
        <v xml:space="preserve"> months</v>
      </c>
      <c r="O2009" s="52" t="str">
        <f t="shared" si="214"/>
        <v>37 years, 10 months</v>
      </c>
    </row>
    <row r="2010" spans="8:15" x14ac:dyDescent="0.25">
      <c r="H2010" s="49">
        <v>1967</v>
      </c>
      <c r="I2010" s="51">
        <f t="shared" si="210"/>
        <v>37</v>
      </c>
      <c r="J2010" s="51" t="str">
        <f t="shared" si="208"/>
        <v xml:space="preserve"> years</v>
      </c>
      <c r="K2010" s="51" t="str">
        <f t="shared" si="209"/>
        <v xml:space="preserve">, </v>
      </c>
      <c r="L2010" s="51">
        <f t="shared" si="211"/>
        <v>10</v>
      </c>
      <c r="M2010" s="51">
        <f t="shared" si="212"/>
        <v>10</v>
      </c>
      <c r="N2010" s="51" t="str">
        <f t="shared" si="213"/>
        <v xml:space="preserve"> months</v>
      </c>
      <c r="O2010" s="52" t="str">
        <f t="shared" si="214"/>
        <v>37 years, 10 months</v>
      </c>
    </row>
    <row r="2011" spans="8:15" x14ac:dyDescent="0.25">
      <c r="H2011" s="49">
        <v>1968</v>
      </c>
      <c r="I2011" s="51">
        <f t="shared" si="210"/>
        <v>37</v>
      </c>
      <c r="J2011" s="51" t="str">
        <f t="shared" si="208"/>
        <v xml:space="preserve"> years</v>
      </c>
      <c r="K2011" s="51" t="str">
        <f t="shared" si="209"/>
        <v xml:space="preserve">, </v>
      </c>
      <c r="L2011" s="51">
        <f t="shared" si="211"/>
        <v>11</v>
      </c>
      <c r="M2011" s="51">
        <f t="shared" si="212"/>
        <v>11</v>
      </c>
      <c r="N2011" s="51" t="str">
        <f t="shared" si="213"/>
        <v xml:space="preserve"> months</v>
      </c>
      <c r="O2011" s="52" t="str">
        <f t="shared" si="214"/>
        <v>37 years, 11 months</v>
      </c>
    </row>
    <row r="2012" spans="8:15" x14ac:dyDescent="0.25">
      <c r="H2012" s="49">
        <v>1969</v>
      </c>
      <c r="I2012" s="51">
        <f t="shared" si="210"/>
        <v>37</v>
      </c>
      <c r="J2012" s="51" t="str">
        <f t="shared" ref="J2012:J2075" si="215">IF(I2012=1," year"," years")</f>
        <v xml:space="preserve"> years</v>
      </c>
      <c r="K2012" s="51" t="str">
        <f t="shared" ref="K2012:K2075" si="216">IF(OR(L2012=12,L2012=0),"",", ")</f>
        <v xml:space="preserve">, </v>
      </c>
      <c r="L2012" s="51">
        <f t="shared" si="211"/>
        <v>11</v>
      </c>
      <c r="M2012" s="51">
        <f t="shared" si="212"/>
        <v>11</v>
      </c>
      <c r="N2012" s="51" t="str">
        <f t="shared" si="213"/>
        <v xml:space="preserve"> months</v>
      </c>
      <c r="O2012" s="52" t="str">
        <f t="shared" si="214"/>
        <v>37 years, 11 months</v>
      </c>
    </row>
    <row r="2013" spans="8:15" x14ac:dyDescent="0.25">
      <c r="H2013" s="49">
        <v>1970</v>
      </c>
      <c r="I2013" s="51">
        <f t="shared" si="210"/>
        <v>37</v>
      </c>
      <c r="J2013" s="51" t="str">
        <f t="shared" si="215"/>
        <v xml:space="preserve"> years</v>
      </c>
      <c r="K2013" s="51" t="str">
        <f t="shared" si="216"/>
        <v xml:space="preserve">, </v>
      </c>
      <c r="L2013" s="51">
        <f t="shared" si="211"/>
        <v>11</v>
      </c>
      <c r="M2013" s="51">
        <f t="shared" si="212"/>
        <v>11</v>
      </c>
      <c r="N2013" s="51" t="str">
        <f t="shared" si="213"/>
        <v xml:space="preserve"> months</v>
      </c>
      <c r="O2013" s="52" t="str">
        <f t="shared" si="214"/>
        <v>37 years, 11 months</v>
      </c>
    </row>
    <row r="2014" spans="8:15" x14ac:dyDescent="0.25">
      <c r="H2014" s="49">
        <v>1971</v>
      </c>
      <c r="I2014" s="51">
        <f t="shared" si="210"/>
        <v>37</v>
      </c>
      <c r="J2014" s="51" t="str">
        <f t="shared" si="215"/>
        <v xml:space="preserve"> years</v>
      </c>
      <c r="K2014" s="51" t="str">
        <f t="shared" si="216"/>
        <v xml:space="preserve">, </v>
      </c>
      <c r="L2014" s="51">
        <f t="shared" si="211"/>
        <v>11</v>
      </c>
      <c r="M2014" s="51">
        <f t="shared" si="212"/>
        <v>11</v>
      </c>
      <c r="N2014" s="51" t="str">
        <f t="shared" si="213"/>
        <v xml:space="preserve"> months</v>
      </c>
      <c r="O2014" s="52" t="str">
        <f t="shared" si="214"/>
        <v>37 years, 11 months</v>
      </c>
    </row>
    <row r="2015" spans="8:15" x14ac:dyDescent="0.25">
      <c r="H2015" s="49">
        <v>1972</v>
      </c>
      <c r="I2015" s="51">
        <f t="shared" si="210"/>
        <v>38</v>
      </c>
      <c r="J2015" s="51" t="str">
        <f t="shared" si="215"/>
        <v xml:space="preserve"> years</v>
      </c>
      <c r="K2015" s="51" t="str">
        <f t="shared" si="216"/>
        <v/>
      </c>
      <c r="L2015" s="51">
        <f t="shared" si="211"/>
        <v>12</v>
      </c>
      <c r="M2015" s="51" t="str">
        <f t="shared" si="212"/>
        <v/>
      </c>
      <c r="N2015" s="51" t="str">
        <f t="shared" si="213"/>
        <v/>
      </c>
      <c r="O2015" s="52" t="str">
        <f t="shared" si="214"/>
        <v>38 years</v>
      </c>
    </row>
    <row r="2016" spans="8:15" x14ac:dyDescent="0.25">
      <c r="H2016" s="49">
        <v>1973</v>
      </c>
      <c r="I2016" s="51">
        <f t="shared" ref="I2016:I2079" si="217">IF(INT(H2016/52)=0,"",INT(H2016/52))+IF(L2016=12,1,0)</f>
        <v>38</v>
      </c>
      <c r="J2016" s="51" t="str">
        <f t="shared" si="215"/>
        <v xml:space="preserve"> years</v>
      </c>
      <c r="K2016" s="51" t="str">
        <f t="shared" si="216"/>
        <v/>
      </c>
      <c r="L2016" s="51">
        <f t="shared" si="211"/>
        <v>12</v>
      </c>
      <c r="M2016" s="51" t="str">
        <f t="shared" si="212"/>
        <v/>
      </c>
      <c r="N2016" s="51" t="str">
        <f t="shared" si="213"/>
        <v/>
      </c>
      <c r="O2016" s="52" t="str">
        <f t="shared" si="214"/>
        <v>38 years</v>
      </c>
    </row>
    <row r="2017" spans="8:15" x14ac:dyDescent="0.25">
      <c r="H2017" s="49">
        <v>1974</v>
      </c>
      <c r="I2017" s="51">
        <f t="shared" si="217"/>
        <v>38</v>
      </c>
      <c r="J2017" s="51" t="str">
        <f t="shared" si="215"/>
        <v xml:space="preserve"> years</v>
      </c>
      <c r="K2017" s="51" t="str">
        <f t="shared" si="216"/>
        <v/>
      </c>
      <c r="L2017" s="51">
        <f t="shared" si="211"/>
        <v>12</v>
      </c>
      <c r="M2017" s="51" t="str">
        <f t="shared" si="212"/>
        <v/>
      </c>
      <c r="N2017" s="51" t="str">
        <f t="shared" si="213"/>
        <v/>
      </c>
      <c r="O2017" s="52" t="str">
        <f t="shared" si="214"/>
        <v>38 years</v>
      </c>
    </row>
    <row r="2018" spans="8:15" x14ac:dyDescent="0.25">
      <c r="H2018" s="49">
        <v>1975</v>
      </c>
      <c r="I2018" s="51">
        <f t="shared" si="217"/>
        <v>38</v>
      </c>
      <c r="J2018" s="51" t="str">
        <f t="shared" si="215"/>
        <v xml:space="preserve"> years</v>
      </c>
      <c r="K2018" s="51" t="str">
        <f t="shared" si="216"/>
        <v/>
      </c>
      <c r="L2018" s="51">
        <f t="shared" si="211"/>
        <v>12</v>
      </c>
      <c r="M2018" s="51" t="str">
        <f t="shared" si="212"/>
        <v/>
      </c>
      <c r="N2018" s="51" t="str">
        <f t="shared" si="213"/>
        <v/>
      </c>
      <c r="O2018" s="52" t="str">
        <f t="shared" si="214"/>
        <v>38 years</v>
      </c>
    </row>
    <row r="2019" spans="8:15" x14ac:dyDescent="0.25">
      <c r="H2019" s="49">
        <v>1976</v>
      </c>
      <c r="I2019" s="51">
        <f t="shared" si="217"/>
        <v>38</v>
      </c>
      <c r="J2019" s="51" t="str">
        <f t="shared" si="215"/>
        <v xml:space="preserve"> years</v>
      </c>
      <c r="K2019" s="51" t="str">
        <f t="shared" si="216"/>
        <v/>
      </c>
      <c r="L2019" s="51">
        <f t="shared" si="211"/>
        <v>0</v>
      </c>
      <c r="M2019" s="51" t="str">
        <f t="shared" si="212"/>
        <v/>
      </c>
      <c r="N2019" s="51" t="str">
        <f t="shared" si="213"/>
        <v/>
      </c>
      <c r="O2019" s="52" t="str">
        <f t="shared" si="214"/>
        <v>38 years</v>
      </c>
    </row>
    <row r="2020" spans="8:15" x14ac:dyDescent="0.25">
      <c r="H2020" s="49">
        <v>1977</v>
      </c>
      <c r="I2020" s="51">
        <f t="shared" si="217"/>
        <v>38</v>
      </c>
      <c r="J2020" s="51" t="str">
        <f t="shared" si="215"/>
        <v xml:space="preserve"> years</v>
      </c>
      <c r="K2020" s="51" t="str">
        <f t="shared" si="216"/>
        <v xml:space="preserve">, </v>
      </c>
      <c r="L2020" s="51">
        <f t="shared" si="211"/>
        <v>1</v>
      </c>
      <c r="M2020" s="51">
        <f t="shared" si="212"/>
        <v>1</v>
      </c>
      <c r="N2020" s="51" t="str">
        <f t="shared" si="213"/>
        <v xml:space="preserve"> month</v>
      </c>
      <c r="O2020" s="52" t="str">
        <f t="shared" si="214"/>
        <v>38 years, 1 month</v>
      </c>
    </row>
    <row r="2021" spans="8:15" x14ac:dyDescent="0.25">
      <c r="H2021" s="49">
        <v>1978</v>
      </c>
      <c r="I2021" s="51">
        <f t="shared" si="217"/>
        <v>38</v>
      </c>
      <c r="J2021" s="51" t="str">
        <f t="shared" si="215"/>
        <v xml:space="preserve"> years</v>
      </c>
      <c r="K2021" s="51" t="str">
        <f t="shared" si="216"/>
        <v xml:space="preserve">, </v>
      </c>
      <c r="L2021" s="51">
        <f t="shared" si="211"/>
        <v>1</v>
      </c>
      <c r="M2021" s="51">
        <f t="shared" si="212"/>
        <v>1</v>
      </c>
      <c r="N2021" s="51" t="str">
        <f t="shared" si="213"/>
        <v xml:space="preserve"> month</v>
      </c>
      <c r="O2021" s="52" t="str">
        <f t="shared" si="214"/>
        <v>38 years, 1 month</v>
      </c>
    </row>
    <row r="2022" spans="8:15" x14ac:dyDescent="0.25">
      <c r="H2022" s="49">
        <v>1979</v>
      </c>
      <c r="I2022" s="51">
        <f t="shared" si="217"/>
        <v>38</v>
      </c>
      <c r="J2022" s="51" t="str">
        <f t="shared" si="215"/>
        <v xml:space="preserve"> years</v>
      </c>
      <c r="K2022" s="51" t="str">
        <f t="shared" si="216"/>
        <v xml:space="preserve">, </v>
      </c>
      <c r="L2022" s="51">
        <f t="shared" si="211"/>
        <v>1</v>
      </c>
      <c r="M2022" s="51">
        <f t="shared" si="212"/>
        <v>1</v>
      </c>
      <c r="N2022" s="51" t="str">
        <f t="shared" si="213"/>
        <v xml:space="preserve"> month</v>
      </c>
      <c r="O2022" s="52" t="str">
        <f t="shared" si="214"/>
        <v>38 years, 1 month</v>
      </c>
    </row>
    <row r="2023" spans="8:15" x14ac:dyDescent="0.25">
      <c r="H2023" s="49">
        <v>1980</v>
      </c>
      <c r="I2023" s="51">
        <f t="shared" si="217"/>
        <v>38</v>
      </c>
      <c r="J2023" s="51" t="str">
        <f t="shared" si="215"/>
        <v xml:space="preserve"> years</v>
      </c>
      <c r="K2023" s="51" t="str">
        <f t="shared" si="216"/>
        <v xml:space="preserve">, </v>
      </c>
      <c r="L2023" s="51">
        <f t="shared" si="211"/>
        <v>1</v>
      </c>
      <c r="M2023" s="51">
        <f t="shared" si="212"/>
        <v>1</v>
      </c>
      <c r="N2023" s="51" t="str">
        <f t="shared" si="213"/>
        <v xml:space="preserve"> month</v>
      </c>
      <c r="O2023" s="52" t="str">
        <f t="shared" si="214"/>
        <v>38 years, 1 month</v>
      </c>
    </row>
    <row r="2024" spans="8:15" x14ac:dyDescent="0.25">
      <c r="H2024" s="49">
        <v>1981</v>
      </c>
      <c r="I2024" s="51">
        <f t="shared" si="217"/>
        <v>38</v>
      </c>
      <c r="J2024" s="51" t="str">
        <f t="shared" si="215"/>
        <v xml:space="preserve"> years</v>
      </c>
      <c r="K2024" s="51" t="str">
        <f t="shared" si="216"/>
        <v xml:space="preserve">, </v>
      </c>
      <c r="L2024" s="51">
        <f t="shared" si="211"/>
        <v>2</v>
      </c>
      <c r="M2024" s="51">
        <f t="shared" si="212"/>
        <v>2</v>
      </c>
      <c r="N2024" s="51" t="str">
        <f t="shared" si="213"/>
        <v xml:space="preserve"> months</v>
      </c>
      <c r="O2024" s="52" t="str">
        <f t="shared" si="214"/>
        <v>38 years, 2 months</v>
      </c>
    </row>
    <row r="2025" spans="8:15" x14ac:dyDescent="0.25">
      <c r="H2025" s="49">
        <v>1982</v>
      </c>
      <c r="I2025" s="51">
        <f t="shared" si="217"/>
        <v>38</v>
      </c>
      <c r="J2025" s="51" t="str">
        <f t="shared" si="215"/>
        <v xml:space="preserve"> years</v>
      </c>
      <c r="K2025" s="51" t="str">
        <f t="shared" si="216"/>
        <v xml:space="preserve">, </v>
      </c>
      <c r="L2025" s="51">
        <f t="shared" si="211"/>
        <v>2</v>
      </c>
      <c r="M2025" s="51">
        <f t="shared" si="212"/>
        <v>2</v>
      </c>
      <c r="N2025" s="51" t="str">
        <f t="shared" si="213"/>
        <v xml:space="preserve"> months</v>
      </c>
      <c r="O2025" s="52" t="str">
        <f t="shared" si="214"/>
        <v>38 years, 2 months</v>
      </c>
    </row>
    <row r="2026" spans="8:15" x14ac:dyDescent="0.25">
      <c r="H2026" s="49">
        <v>1983</v>
      </c>
      <c r="I2026" s="51">
        <f t="shared" si="217"/>
        <v>38</v>
      </c>
      <c r="J2026" s="51" t="str">
        <f t="shared" si="215"/>
        <v xml:space="preserve"> years</v>
      </c>
      <c r="K2026" s="51" t="str">
        <f t="shared" si="216"/>
        <v xml:space="preserve">, </v>
      </c>
      <c r="L2026" s="51">
        <f t="shared" si="211"/>
        <v>2</v>
      </c>
      <c r="M2026" s="51">
        <f t="shared" si="212"/>
        <v>2</v>
      </c>
      <c r="N2026" s="51" t="str">
        <f t="shared" si="213"/>
        <v xml:space="preserve"> months</v>
      </c>
      <c r="O2026" s="52" t="str">
        <f t="shared" si="214"/>
        <v>38 years, 2 months</v>
      </c>
    </row>
    <row r="2027" spans="8:15" x14ac:dyDescent="0.25">
      <c r="H2027" s="49">
        <v>1984</v>
      </c>
      <c r="I2027" s="51">
        <f t="shared" si="217"/>
        <v>38</v>
      </c>
      <c r="J2027" s="51" t="str">
        <f t="shared" si="215"/>
        <v xml:space="preserve"> years</v>
      </c>
      <c r="K2027" s="51" t="str">
        <f t="shared" si="216"/>
        <v xml:space="preserve">, </v>
      </c>
      <c r="L2027" s="51">
        <f t="shared" si="211"/>
        <v>2</v>
      </c>
      <c r="M2027" s="51">
        <f t="shared" si="212"/>
        <v>2</v>
      </c>
      <c r="N2027" s="51" t="str">
        <f t="shared" si="213"/>
        <v xml:space="preserve"> months</v>
      </c>
      <c r="O2027" s="52" t="str">
        <f t="shared" si="214"/>
        <v>38 years, 2 months</v>
      </c>
    </row>
    <row r="2028" spans="8:15" x14ac:dyDescent="0.25">
      <c r="H2028" s="49">
        <v>1985</v>
      </c>
      <c r="I2028" s="51">
        <f t="shared" si="217"/>
        <v>38</v>
      </c>
      <c r="J2028" s="51" t="str">
        <f t="shared" si="215"/>
        <v xml:space="preserve"> years</v>
      </c>
      <c r="K2028" s="51" t="str">
        <f t="shared" si="216"/>
        <v xml:space="preserve">, </v>
      </c>
      <c r="L2028" s="51">
        <f t="shared" si="211"/>
        <v>3</v>
      </c>
      <c r="M2028" s="51">
        <f t="shared" si="212"/>
        <v>3</v>
      </c>
      <c r="N2028" s="51" t="str">
        <f t="shared" si="213"/>
        <v xml:space="preserve"> months</v>
      </c>
      <c r="O2028" s="52" t="str">
        <f t="shared" si="214"/>
        <v>38 years, 3 months</v>
      </c>
    </row>
    <row r="2029" spans="8:15" x14ac:dyDescent="0.25">
      <c r="H2029" s="49">
        <v>1986</v>
      </c>
      <c r="I2029" s="51">
        <f t="shared" si="217"/>
        <v>38</v>
      </c>
      <c r="J2029" s="51" t="str">
        <f t="shared" si="215"/>
        <v xml:space="preserve"> years</v>
      </c>
      <c r="K2029" s="51" t="str">
        <f t="shared" si="216"/>
        <v xml:space="preserve">, </v>
      </c>
      <c r="L2029" s="51">
        <f t="shared" ref="L2029:L2092" si="218">IF((H2029/52*12-INT(H2029/52*12))=0,(H2029/52-INT(H2029/52))*12,INT((H2029/52-INT(H2029/52))*12)+1)</f>
        <v>3</v>
      </c>
      <c r="M2029" s="51">
        <f t="shared" ref="M2029:M2092" si="219">IF(OR(L2029=0,L2029=12),"",L2029)</f>
        <v>3</v>
      </c>
      <c r="N2029" s="51" t="str">
        <f t="shared" ref="N2029:N2092" si="220">IF(L2029=1," month",IF(OR(L2029=0,L2029=12),""," months"))</f>
        <v xml:space="preserve"> months</v>
      </c>
      <c r="O2029" s="52" t="str">
        <f t="shared" ref="O2029:O2092" si="221">CONCATENATE(I2029&amp;J2029&amp;K2029&amp;M2029&amp;N2029)</f>
        <v>38 years, 3 months</v>
      </c>
    </row>
    <row r="2030" spans="8:15" x14ac:dyDescent="0.25">
      <c r="H2030" s="49">
        <v>1987</v>
      </c>
      <c r="I2030" s="51">
        <f t="shared" si="217"/>
        <v>38</v>
      </c>
      <c r="J2030" s="51" t="str">
        <f t="shared" si="215"/>
        <v xml:space="preserve"> years</v>
      </c>
      <c r="K2030" s="51" t="str">
        <f t="shared" si="216"/>
        <v xml:space="preserve">, </v>
      </c>
      <c r="L2030" s="51">
        <f t="shared" si="218"/>
        <v>3</v>
      </c>
      <c r="M2030" s="51">
        <f t="shared" si="219"/>
        <v>3</v>
      </c>
      <c r="N2030" s="51" t="str">
        <f t="shared" si="220"/>
        <v xml:space="preserve"> months</v>
      </c>
      <c r="O2030" s="52" t="str">
        <f t="shared" si="221"/>
        <v>38 years, 3 months</v>
      </c>
    </row>
    <row r="2031" spans="8:15" x14ac:dyDescent="0.25">
      <c r="H2031" s="49">
        <v>1988</v>
      </c>
      <c r="I2031" s="51">
        <f t="shared" si="217"/>
        <v>38</v>
      </c>
      <c r="J2031" s="51" t="str">
        <f t="shared" si="215"/>
        <v xml:space="preserve"> years</v>
      </c>
      <c r="K2031" s="51" t="str">
        <f t="shared" si="216"/>
        <v xml:space="preserve">, </v>
      </c>
      <c r="L2031" s="51">
        <f t="shared" si="218"/>
        <v>3</v>
      </c>
      <c r="M2031" s="51">
        <f t="shared" si="219"/>
        <v>3</v>
      </c>
      <c r="N2031" s="51" t="str">
        <f t="shared" si="220"/>
        <v xml:space="preserve"> months</v>
      </c>
      <c r="O2031" s="52" t="str">
        <f t="shared" si="221"/>
        <v>38 years, 3 months</v>
      </c>
    </row>
    <row r="2032" spans="8:15" x14ac:dyDescent="0.25">
      <c r="H2032" s="49">
        <v>1989</v>
      </c>
      <c r="I2032" s="51">
        <f t="shared" si="217"/>
        <v>38</v>
      </c>
      <c r="J2032" s="51" t="str">
        <f t="shared" si="215"/>
        <v xml:space="preserve"> years</v>
      </c>
      <c r="K2032" s="51" t="str">
        <f t="shared" si="216"/>
        <v xml:space="preserve">, </v>
      </c>
      <c r="L2032" s="51">
        <f t="shared" si="218"/>
        <v>3</v>
      </c>
      <c r="M2032" s="51">
        <f t="shared" si="219"/>
        <v>3</v>
      </c>
      <c r="N2032" s="51" t="str">
        <f t="shared" si="220"/>
        <v xml:space="preserve"> months</v>
      </c>
      <c r="O2032" s="52" t="str">
        <f t="shared" si="221"/>
        <v>38 years, 3 months</v>
      </c>
    </row>
    <row r="2033" spans="8:15" x14ac:dyDescent="0.25">
      <c r="H2033" s="49">
        <v>1990</v>
      </c>
      <c r="I2033" s="51">
        <f t="shared" si="217"/>
        <v>38</v>
      </c>
      <c r="J2033" s="51" t="str">
        <f t="shared" si="215"/>
        <v xml:space="preserve"> years</v>
      </c>
      <c r="K2033" s="51" t="str">
        <f t="shared" si="216"/>
        <v xml:space="preserve">, </v>
      </c>
      <c r="L2033" s="51">
        <f t="shared" si="218"/>
        <v>4</v>
      </c>
      <c r="M2033" s="51">
        <f t="shared" si="219"/>
        <v>4</v>
      </c>
      <c r="N2033" s="51" t="str">
        <f t="shared" si="220"/>
        <v xml:space="preserve"> months</v>
      </c>
      <c r="O2033" s="52" t="str">
        <f t="shared" si="221"/>
        <v>38 years, 4 months</v>
      </c>
    </row>
    <row r="2034" spans="8:15" x14ac:dyDescent="0.25">
      <c r="H2034" s="49">
        <v>1991</v>
      </c>
      <c r="I2034" s="51">
        <f t="shared" si="217"/>
        <v>38</v>
      </c>
      <c r="J2034" s="51" t="str">
        <f t="shared" si="215"/>
        <v xml:space="preserve"> years</v>
      </c>
      <c r="K2034" s="51" t="str">
        <f t="shared" si="216"/>
        <v xml:space="preserve">, </v>
      </c>
      <c r="L2034" s="51">
        <f t="shared" si="218"/>
        <v>4</v>
      </c>
      <c r="M2034" s="51">
        <f t="shared" si="219"/>
        <v>4</v>
      </c>
      <c r="N2034" s="51" t="str">
        <f t="shared" si="220"/>
        <v xml:space="preserve"> months</v>
      </c>
      <c r="O2034" s="52" t="str">
        <f t="shared" si="221"/>
        <v>38 years, 4 months</v>
      </c>
    </row>
    <row r="2035" spans="8:15" x14ac:dyDescent="0.25">
      <c r="H2035" s="49">
        <v>1992</v>
      </c>
      <c r="I2035" s="51">
        <f t="shared" si="217"/>
        <v>38</v>
      </c>
      <c r="J2035" s="51" t="str">
        <f t="shared" si="215"/>
        <v xml:space="preserve"> years</v>
      </c>
      <c r="K2035" s="51" t="str">
        <f t="shared" si="216"/>
        <v xml:space="preserve">, </v>
      </c>
      <c r="L2035" s="51">
        <f t="shared" si="218"/>
        <v>4</v>
      </c>
      <c r="M2035" s="51">
        <f t="shared" si="219"/>
        <v>4</v>
      </c>
      <c r="N2035" s="51" t="str">
        <f t="shared" si="220"/>
        <v xml:space="preserve"> months</v>
      </c>
      <c r="O2035" s="52" t="str">
        <f t="shared" si="221"/>
        <v>38 years, 4 months</v>
      </c>
    </row>
    <row r="2036" spans="8:15" x14ac:dyDescent="0.25">
      <c r="H2036" s="49">
        <v>1993</v>
      </c>
      <c r="I2036" s="51">
        <f t="shared" si="217"/>
        <v>38</v>
      </c>
      <c r="J2036" s="51" t="str">
        <f t="shared" si="215"/>
        <v xml:space="preserve"> years</v>
      </c>
      <c r="K2036" s="51" t="str">
        <f t="shared" si="216"/>
        <v xml:space="preserve">, </v>
      </c>
      <c r="L2036" s="51">
        <f t="shared" si="218"/>
        <v>4</v>
      </c>
      <c r="M2036" s="51">
        <f t="shared" si="219"/>
        <v>4</v>
      </c>
      <c r="N2036" s="51" t="str">
        <f t="shared" si="220"/>
        <v xml:space="preserve"> months</v>
      </c>
      <c r="O2036" s="52" t="str">
        <f t="shared" si="221"/>
        <v>38 years, 4 months</v>
      </c>
    </row>
    <row r="2037" spans="8:15" x14ac:dyDescent="0.25">
      <c r="H2037" s="49">
        <v>1994</v>
      </c>
      <c r="I2037" s="51">
        <f t="shared" si="217"/>
        <v>38</v>
      </c>
      <c r="J2037" s="51" t="str">
        <f t="shared" si="215"/>
        <v xml:space="preserve"> years</v>
      </c>
      <c r="K2037" s="51" t="str">
        <f t="shared" si="216"/>
        <v xml:space="preserve">, </v>
      </c>
      <c r="L2037" s="51">
        <f t="shared" si="218"/>
        <v>5</v>
      </c>
      <c r="M2037" s="51">
        <f t="shared" si="219"/>
        <v>5</v>
      </c>
      <c r="N2037" s="51" t="str">
        <f t="shared" si="220"/>
        <v xml:space="preserve"> months</v>
      </c>
      <c r="O2037" s="52" t="str">
        <f t="shared" si="221"/>
        <v>38 years, 5 months</v>
      </c>
    </row>
    <row r="2038" spans="8:15" x14ac:dyDescent="0.25">
      <c r="H2038" s="49">
        <v>1995</v>
      </c>
      <c r="I2038" s="51">
        <f t="shared" si="217"/>
        <v>38</v>
      </c>
      <c r="J2038" s="51" t="str">
        <f t="shared" si="215"/>
        <v xml:space="preserve"> years</v>
      </c>
      <c r="K2038" s="51" t="str">
        <f t="shared" si="216"/>
        <v xml:space="preserve">, </v>
      </c>
      <c r="L2038" s="51">
        <f t="shared" si="218"/>
        <v>5</v>
      </c>
      <c r="M2038" s="51">
        <f t="shared" si="219"/>
        <v>5</v>
      </c>
      <c r="N2038" s="51" t="str">
        <f t="shared" si="220"/>
        <v xml:space="preserve"> months</v>
      </c>
      <c r="O2038" s="52" t="str">
        <f t="shared" si="221"/>
        <v>38 years, 5 months</v>
      </c>
    </row>
    <row r="2039" spans="8:15" x14ac:dyDescent="0.25">
      <c r="H2039" s="49">
        <v>1996</v>
      </c>
      <c r="I2039" s="51">
        <f t="shared" si="217"/>
        <v>38</v>
      </c>
      <c r="J2039" s="51" t="str">
        <f t="shared" si="215"/>
        <v xml:space="preserve"> years</v>
      </c>
      <c r="K2039" s="51" t="str">
        <f t="shared" si="216"/>
        <v xml:space="preserve">, </v>
      </c>
      <c r="L2039" s="51">
        <f t="shared" si="218"/>
        <v>5</v>
      </c>
      <c r="M2039" s="51">
        <f t="shared" si="219"/>
        <v>5</v>
      </c>
      <c r="N2039" s="51" t="str">
        <f t="shared" si="220"/>
        <v xml:space="preserve"> months</v>
      </c>
      <c r="O2039" s="52" t="str">
        <f t="shared" si="221"/>
        <v>38 years, 5 months</v>
      </c>
    </row>
    <row r="2040" spans="8:15" x14ac:dyDescent="0.25">
      <c r="H2040" s="49">
        <v>1997</v>
      </c>
      <c r="I2040" s="51">
        <f t="shared" si="217"/>
        <v>38</v>
      </c>
      <c r="J2040" s="51" t="str">
        <f t="shared" si="215"/>
        <v xml:space="preserve"> years</v>
      </c>
      <c r="K2040" s="51" t="str">
        <f t="shared" si="216"/>
        <v xml:space="preserve">, </v>
      </c>
      <c r="L2040" s="51">
        <f t="shared" si="218"/>
        <v>5</v>
      </c>
      <c r="M2040" s="51">
        <f t="shared" si="219"/>
        <v>5</v>
      </c>
      <c r="N2040" s="51" t="str">
        <f t="shared" si="220"/>
        <v xml:space="preserve"> months</v>
      </c>
      <c r="O2040" s="52" t="str">
        <f t="shared" si="221"/>
        <v>38 years, 5 months</v>
      </c>
    </row>
    <row r="2041" spans="8:15" x14ac:dyDescent="0.25">
      <c r="H2041" s="49">
        <v>1998</v>
      </c>
      <c r="I2041" s="51">
        <f t="shared" si="217"/>
        <v>38</v>
      </c>
      <c r="J2041" s="51" t="str">
        <f t="shared" si="215"/>
        <v xml:space="preserve"> years</v>
      </c>
      <c r="K2041" s="51" t="str">
        <f t="shared" si="216"/>
        <v xml:space="preserve">, </v>
      </c>
      <c r="L2041" s="51">
        <f t="shared" si="218"/>
        <v>6</v>
      </c>
      <c r="M2041" s="51">
        <f t="shared" si="219"/>
        <v>6</v>
      </c>
      <c r="N2041" s="51" t="str">
        <f t="shared" si="220"/>
        <v xml:space="preserve"> months</v>
      </c>
      <c r="O2041" s="52" t="str">
        <f t="shared" si="221"/>
        <v>38 years, 6 months</v>
      </c>
    </row>
    <row r="2042" spans="8:15" x14ac:dyDescent="0.25">
      <c r="H2042" s="49">
        <v>1999</v>
      </c>
      <c r="I2042" s="51">
        <f t="shared" si="217"/>
        <v>38</v>
      </c>
      <c r="J2042" s="51" t="str">
        <f t="shared" si="215"/>
        <v xml:space="preserve"> years</v>
      </c>
      <c r="K2042" s="51" t="str">
        <f t="shared" si="216"/>
        <v xml:space="preserve">, </v>
      </c>
      <c r="L2042" s="51">
        <f t="shared" si="218"/>
        <v>6</v>
      </c>
      <c r="M2042" s="51">
        <f t="shared" si="219"/>
        <v>6</v>
      </c>
      <c r="N2042" s="51" t="str">
        <f t="shared" si="220"/>
        <v xml:space="preserve"> months</v>
      </c>
      <c r="O2042" s="52" t="str">
        <f t="shared" si="221"/>
        <v>38 years, 6 months</v>
      </c>
    </row>
    <row r="2043" spans="8:15" x14ac:dyDescent="0.25">
      <c r="H2043" s="49">
        <v>2000</v>
      </c>
      <c r="I2043" s="51">
        <f t="shared" si="217"/>
        <v>38</v>
      </c>
      <c r="J2043" s="51" t="str">
        <f t="shared" si="215"/>
        <v xml:space="preserve"> years</v>
      </c>
      <c r="K2043" s="51" t="str">
        <f t="shared" si="216"/>
        <v xml:space="preserve">, </v>
      </c>
      <c r="L2043" s="51">
        <f t="shared" si="218"/>
        <v>6</v>
      </c>
      <c r="M2043" s="51">
        <f t="shared" si="219"/>
        <v>6</v>
      </c>
      <c r="N2043" s="51" t="str">
        <f t="shared" si="220"/>
        <v xml:space="preserve"> months</v>
      </c>
      <c r="O2043" s="52" t="str">
        <f t="shared" si="221"/>
        <v>38 years, 6 months</v>
      </c>
    </row>
    <row r="2044" spans="8:15" x14ac:dyDescent="0.25">
      <c r="H2044" s="49">
        <v>2001</v>
      </c>
      <c r="I2044" s="51">
        <f t="shared" si="217"/>
        <v>38</v>
      </c>
      <c r="J2044" s="51" t="str">
        <f t="shared" si="215"/>
        <v xml:space="preserve"> years</v>
      </c>
      <c r="K2044" s="51" t="str">
        <f t="shared" si="216"/>
        <v xml:space="preserve">, </v>
      </c>
      <c r="L2044" s="51">
        <f t="shared" si="218"/>
        <v>6</v>
      </c>
      <c r="M2044" s="51">
        <f t="shared" si="219"/>
        <v>6</v>
      </c>
      <c r="N2044" s="51" t="str">
        <f t="shared" si="220"/>
        <v xml:space="preserve"> months</v>
      </c>
      <c r="O2044" s="52" t="str">
        <f t="shared" si="221"/>
        <v>38 years, 6 months</v>
      </c>
    </row>
    <row r="2045" spans="8:15" x14ac:dyDescent="0.25">
      <c r="H2045" s="49">
        <v>2002</v>
      </c>
      <c r="I2045" s="51">
        <f t="shared" si="217"/>
        <v>38</v>
      </c>
      <c r="J2045" s="51" t="str">
        <f t="shared" si="215"/>
        <v xml:space="preserve"> years</v>
      </c>
      <c r="K2045" s="51" t="str">
        <f t="shared" si="216"/>
        <v xml:space="preserve">, </v>
      </c>
      <c r="L2045" s="51">
        <f t="shared" si="218"/>
        <v>6</v>
      </c>
      <c r="M2045" s="51">
        <f t="shared" si="219"/>
        <v>6</v>
      </c>
      <c r="N2045" s="51" t="str">
        <f t="shared" si="220"/>
        <v xml:space="preserve"> months</v>
      </c>
      <c r="O2045" s="52" t="str">
        <f t="shared" si="221"/>
        <v>38 years, 6 months</v>
      </c>
    </row>
    <row r="2046" spans="8:15" x14ac:dyDescent="0.25">
      <c r="H2046" s="49">
        <v>2003</v>
      </c>
      <c r="I2046" s="51">
        <f t="shared" si="217"/>
        <v>38</v>
      </c>
      <c r="J2046" s="51" t="str">
        <f t="shared" si="215"/>
        <v xml:space="preserve"> years</v>
      </c>
      <c r="K2046" s="51" t="str">
        <f t="shared" si="216"/>
        <v xml:space="preserve">, </v>
      </c>
      <c r="L2046" s="51">
        <f t="shared" si="218"/>
        <v>7</v>
      </c>
      <c r="M2046" s="51">
        <f t="shared" si="219"/>
        <v>7</v>
      </c>
      <c r="N2046" s="51" t="str">
        <f t="shared" si="220"/>
        <v xml:space="preserve"> months</v>
      </c>
      <c r="O2046" s="52" t="str">
        <f t="shared" si="221"/>
        <v>38 years, 7 months</v>
      </c>
    </row>
    <row r="2047" spans="8:15" x14ac:dyDescent="0.25">
      <c r="H2047" s="49">
        <v>2004</v>
      </c>
      <c r="I2047" s="51">
        <f t="shared" si="217"/>
        <v>38</v>
      </c>
      <c r="J2047" s="51" t="str">
        <f t="shared" si="215"/>
        <v xml:space="preserve"> years</v>
      </c>
      <c r="K2047" s="51" t="str">
        <f t="shared" si="216"/>
        <v xml:space="preserve">, </v>
      </c>
      <c r="L2047" s="51">
        <f t="shared" si="218"/>
        <v>7</v>
      </c>
      <c r="M2047" s="51">
        <f t="shared" si="219"/>
        <v>7</v>
      </c>
      <c r="N2047" s="51" t="str">
        <f t="shared" si="220"/>
        <v xml:space="preserve"> months</v>
      </c>
      <c r="O2047" s="52" t="str">
        <f t="shared" si="221"/>
        <v>38 years, 7 months</v>
      </c>
    </row>
    <row r="2048" spans="8:15" x14ac:dyDescent="0.25">
      <c r="H2048" s="49">
        <v>2005</v>
      </c>
      <c r="I2048" s="51">
        <f t="shared" si="217"/>
        <v>38</v>
      </c>
      <c r="J2048" s="51" t="str">
        <f t="shared" si="215"/>
        <v xml:space="preserve"> years</v>
      </c>
      <c r="K2048" s="51" t="str">
        <f t="shared" si="216"/>
        <v xml:space="preserve">, </v>
      </c>
      <c r="L2048" s="51">
        <f t="shared" si="218"/>
        <v>7</v>
      </c>
      <c r="M2048" s="51">
        <f t="shared" si="219"/>
        <v>7</v>
      </c>
      <c r="N2048" s="51" t="str">
        <f t="shared" si="220"/>
        <v xml:space="preserve"> months</v>
      </c>
      <c r="O2048" s="52" t="str">
        <f t="shared" si="221"/>
        <v>38 years, 7 months</v>
      </c>
    </row>
    <row r="2049" spans="8:15" x14ac:dyDescent="0.25">
      <c r="H2049" s="49">
        <v>2006</v>
      </c>
      <c r="I2049" s="51">
        <f t="shared" si="217"/>
        <v>38</v>
      </c>
      <c r="J2049" s="51" t="str">
        <f t="shared" si="215"/>
        <v xml:space="preserve"> years</v>
      </c>
      <c r="K2049" s="51" t="str">
        <f t="shared" si="216"/>
        <v xml:space="preserve">, </v>
      </c>
      <c r="L2049" s="51">
        <f t="shared" si="218"/>
        <v>7</v>
      </c>
      <c r="M2049" s="51">
        <f t="shared" si="219"/>
        <v>7</v>
      </c>
      <c r="N2049" s="51" t="str">
        <f t="shared" si="220"/>
        <v xml:space="preserve"> months</v>
      </c>
      <c r="O2049" s="52" t="str">
        <f t="shared" si="221"/>
        <v>38 years, 7 months</v>
      </c>
    </row>
    <row r="2050" spans="8:15" x14ac:dyDescent="0.25">
      <c r="H2050" s="49">
        <v>2007</v>
      </c>
      <c r="I2050" s="51">
        <f t="shared" si="217"/>
        <v>38</v>
      </c>
      <c r="J2050" s="51" t="str">
        <f t="shared" si="215"/>
        <v xml:space="preserve"> years</v>
      </c>
      <c r="K2050" s="51" t="str">
        <f t="shared" si="216"/>
        <v xml:space="preserve">, </v>
      </c>
      <c r="L2050" s="51">
        <f t="shared" si="218"/>
        <v>8</v>
      </c>
      <c r="M2050" s="51">
        <f t="shared" si="219"/>
        <v>8</v>
      </c>
      <c r="N2050" s="51" t="str">
        <f t="shared" si="220"/>
        <v xml:space="preserve"> months</v>
      </c>
      <c r="O2050" s="52" t="str">
        <f t="shared" si="221"/>
        <v>38 years, 8 months</v>
      </c>
    </row>
    <row r="2051" spans="8:15" x14ac:dyDescent="0.25">
      <c r="H2051" s="49">
        <v>2008</v>
      </c>
      <c r="I2051" s="51">
        <f t="shared" si="217"/>
        <v>38</v>
      </c>
      <c r="J2051" s="51" t="str">
        <f t="shared" si="215"/>
        <v xml:space="preserve"> years</v>
      </c>
      <c r="K2051" s="51" t="str">
        <f t="shared" si="216"/>
        <v xml:space="preserve">, </v>
      </c>
      <c r="L2051" s="51">
        <f t="shared" si="218"/>
        <v>8</v>
      </c>
      <c r="M2051" s="51">
        <f t="shared" si="219"/>
        <v>8</v>
      </c>
      <c r="N2051" s="51" t="str">
        <f t="shared" si="220"/>
        <v xml:space="preserve"> months</v>
      </c>
      <c r="O2051" s="52" t="str">
        <f t="shared" si="221"/>
        <v>38 years, 8 months</v>
      </c>
    </row>
    <row r="2052" spans="8:15" x14ac:dyDescent="0.25">
      <c r="H2052" s="49">
        <v>2009</v>
      </c>
      <c r="I2052" s="51">
        <f t="shared" si="217"/>
        <v>38</v>
      </c>
      <c r="J2052" s="51" t="str">
        <f t="shared" si="215"/>
        <v xml:space="preserve"> years</v>
      </c>
      <c r="K2052" s="51" t="str">
        <f t="shared" si="216"/>
        <v xml:space="preserve">, </v>
      </c>
      <c r="L2052" s="51">
        <f t="shared" si="218"/>
        <v>8</v>
      </c>
      <c r="M2052" s="51">
        <f t="shared" si="219"/>
        <v>8</v>
      </c>
      <c r="N2052" s="51" t="str">
        <f t="shared" si="220"/>
        <v xml:space="preserve"> months</v>
      </c>
      <c r="O2052" s="52" t="str">
        <f t="shared" si="221"/>
        <v>38 years, 8 months</v>
      </c>
    </row>
    <row r="2053" spans="8:15" x14ac:dyDescent="0.25">
      <c r="H2053" s="49">
        <v>2010</v>
      </c>
      <c r="I2053" s="51">
        <f t="shared" si="217"/>
        <v>38</v>
      </c>
      <c r="J2053" s="51" t="str">
        <f t="shared" si="215"/>
        <v xml:space="preserve"> years</v>
      </c>
      <c r="K2053" s="51" t="str">
        <f t="shared" si="216"/>
        <v xml:space="preserve">, </v>
      </c>
      <c r="L2053" s="51">
        <f t="shared" si="218"/>
        <v>8</v>
      </c>
      <c r="M2053" s="51">
        <f t="shared" si="219"/>
        <v>8</v>
      </c>
      <c r="N2053" s="51" t="str">
        <f t="shared" si="220"/>
        <v xml:space="preserve"> months</v>
      </c>
      <c r="O2053" s="52" t="str">
        <f t="shared" si="221"/>
        <v>38 years, 8 months</v>
      </c>
    </row>
    <row r="2054" spans="8:15" x14ac:dyDescent="0.25">
      <c r="H2054" s="49">
        <v>2011</v>
      </c>
      <c r="I2054" s="51">
        <f t="shared" si="217"/>
        <v>38</v>
      </c>
      <c r="J2054" s="51" t="str">
        <f t="shared" si="215"/>
        <v xml:space="preserve"> years</v>
      </c>
      <c r="K2054" s="51" t="str">
        <f t="shared" si="216"/>
        <v xml:space="preserve">, </v>
      </c>
      <c r="L2054" s="51">
        <f t="shared" si="218"/>
        <v>9</v>
      </c>
      <c r="M2054" s="51">
        <f t="shared" si="219"/>
        <v>9</v>
      </c>
      <c r="N2054" s="51" t="str">
        <f t="shared" si="220"/>
        <v xml:space="preserve"> months</v>
      </c>
      <c r="O2054" s="52" t="str">
        <f t="shared" si="221"/>
        <v>38 years, 9 months</v>
      </c>
    </row>
    <row r="2055" spans="8:15" x14ac:dyDescent="0.25">
      <c r="H2055" s="49">
        <v>2012</v>
      </c>
      <c r="I2055" s="51">
        <f t="shared" si="217"/>
        <v>38</v>
      </c>
      <c r="J2055" s="51" t="str">
        <f t="shared" si="215"/>
        <v xml:space="preserve"> years</v>
      </c>
      <c r="K2055" s="51" t="str">
        <f t="shared" si="216"/>
        <v xml:space="preserve">, </v>
      </c>
      <c r="L2055" s="51">
        <f t="shared" si="218"/>
        <v>9</v>
      </c>
      <c r="M2055" s="51">
        <f t="shared" si="219"/>
        <v>9</v>
      </c>
      <c r="N2055" s="51" t="str">
        <f t="shared" si="220"/>
        <v xml:space="preserve"> months</v>
      </c>
      <c r="O2055" s="52" t="str">
        <f t="shared" si="221"/>
        <v>38 years, 9 months</v>
      </c>
    </row>
    <row r="2056" spans="8:15" x14ac:dyDescent="0.25">
      <c r="H2056" s="49">
        <v>2013</v>
      </c>
      <c r="I2056" s="51">
        <f t="shared" si="217"/>
        <v>38</v>
      </c>
      <c r="J2056" s="51" t="str">
        <f t="shared" si="215"/>
        <v xml:space="preserve"> years</v>
      </c>
      <c r="K2056" s="51" t="str">
        <f t="shared" si="216"/>
        <v xml:space="preserve">, </v>
      </c>
      <c r="L2056" s="51">
        <f t="shared" si="218"/>
        <v>9</v>
      </c>
      <c r="M2056" s="51">
        <f t="shared" si="219"/>
        <v>9</v>
      </c>
      <c r="N2056" s="51" t="str">
        <f t="shared" si="220"/>
        <v xml:space="preserve"> months</v>
      </c>
      <c r="O2056" s="52" t="str">
        <f t="shared" si="221"/>
        <v>38 years, 9 months</v>
      </c>
    </row>
    <row r="2057" spans="8:15" x14ac:dyDescent="0.25">
      <c r="H2057" s="49">
        <v>2014</v>
      </c>
      <c r="I2057" s="51">
        <f t="shared" si="217"/>
        <v>38</v>
      </c>
      <c r="J2057" s="51" t="str">
        <f t="shared" si="215"/>
        <v xml:space="preserve"> years</v>
      </c>
      <c r="K2057" s="51" t="str">
        <f t="shared" si="216"/>
        <v xml:space="preserve">, </v>
      </c>
      <c r="L2057" s="51">
        <f t="shared" si="218"/>
        <v>9</v>
      </c>
      <c r="M2057" s="51">
        <f t="shared" si="219"/>
        <v>9</v>
      </c>
      <c r="N2057" s="51" t="str">
        <f t="shared" si="220"/>
        <v xml:space="preserve"> months</v>
      </c>
      <c r="O2057" s="52" t="str">
        <f t="shared" si="221"/>
        <v>38 years, 9 months</v>
      </c>
    </row>
    <row r="2058" spans="8:15" x14ac:dyDescent="0.25">
      <c r="H2058" s="49">
        <v>2015</v>
      </c>
      <c r="I2058" s="51">
        <f t="shared" si="217"/>
        <v>38</v>
      </c>
      <c r="J2058" s="51" t="str">
        <f t="shared" si="215"/>
        <v xml:space="preserve"> years</v>
      </c>
      <c r="K2058" s="51" t="str">
        <f t="shared" si="216"/>
        <v xml:space="preserve">, </v>
      </c>
      <c r="L2058" s="51">
        <f t="shared" si="218"/>
        <v>9</v>
      </c>
      <c r="M2058" s="51">
        <f t="shared" si="219"/>
        <v>9</v>
      </c>
      <c r="N2058" s="51" t="str">
        <f t="shared" si="220"/>
        <v xml:space="preserve"> months</v>
      </c>
      <c r="O2058" s="52" t="str">
        <f t="shared" si="221"/>
        <v>38 years, 9 months</v>
      </c>
    </row>
    <row r="2059" spans="8:15" x14ac:dyDescent="0.25">
      <c r="H2059" s="49">
        <v>2016</v>
      </c>
      <c r="I2059" s="51">
        <f t="shared" si="217"/>
        <v>38</v>
      </c>
      <c r="J2059" s="51" t="str">
        <f t="shared" si="215"/>
        <v xml:space="preserve"> years</v>
      </c>
      <c r="K2059" s="51" t="str">
        <f t="shared" si="216"/>
        <v xml:space="preserve">, </v>
      </c>
      <c r="L2059" s="51">
        <f t="shared" si="218"/>
        <v>10</v>
      </c>
      <c r="M2059" s="51">
        <f t="shared" si="219"/>
        <v>10</v>
      </c>
      <c r="N2059" s="51" t="str">
        <f t="shared" si="220"/>
        <v xml:space="preserve"> months</v>
      </c>
      <c r="O2059" s="52" t="str">
        <f t="shared" si="221"/>
        <v>38 years, 10 months</v>
      </c>
    </row>
    <row r="2060" spans="8:15" x14ac:dyDescent="0.25">
      <c r="H2060" s="49">
        <v>2017</v>
      </c>
      <c r="I2060" s="51">
        <f t="shared" si="217"/>
        <v>38</v>
      </c>
      <c r="J2060" s="51" t="str">
        <f t="shared" si="215"/>
        <v xml:space="preserve"> years</v>
      </c>
      <c r="K2060" s="51" t="str">
        <f t="shared" si="216"/>
        <v xml:space="preserve">, </v>
      </c>
      <c r="L2060" s="51">
        <f t="shared" si="218"/>
        <v>10</v>
      </c>
      <c r="M2060" s="51">
        <f t="shared" si="219"/>
        <v>10</v>
      </c>
      <c r="N2060" s="51" t="str">
        <f t="shared" si="220"/>
        <v xml:space="preserve"> months</v>
      </c>
      <c r="O2060" s="52" t="str">
        <f t="shared" si="221"/>
        <v>38 years, 10 months</v>
      </c>
    </row>
    <row r="2061" spans="8:15" x14ac:dyDescent="0.25">
      <c r="H2061" s="49">
        <v>2018</v>
      </c>
      <c r="I2061" s="51">
        <f t="shared" si="217"/>
        <v>38</v>
      </c>
      <c r="J2061" s="51" t="str">
        <f t="shared" si="215"/>
        <v xml:space="preserve"> years</v>
      </c>
      <c r="K2061" s="51" t="str">
        <f t="shared" si="216"/>
        <v xml:space="preserve">, </v>
      </c>
      <c r="L2061" s="51">
        <f t="shared" si="218"/>
        <v>10</v>
      </c>
      <c r="M2061" s="51">
        <f t="shared" si="219"/>
        <v>10</v>
      </c>
      <c r="N2061" s="51" t="str">
        <f t="shared" si="220"/>
        <v xml:space="preserve"> months</v>
      </c>
      <c r="O2061" s="52" t="str">
        <f t="shared" si="221"/>
        <v>38 years, 10 months</v>
      </c>
    </row>
    <row r="2062" spans="8:15" x14ac:dyDescent="0.25">
      <c r="H2062" s="49">
        <v>2019</v>
      </c>
      <c r="I2062" s="51">
        <f t="shared" si="217"/>
        <v>38</v>
      </c>
      <c r="J2062" s="51" t="str">
        <f t="shared" si="215"/>
        <v xml:space="preserve"> years</v>
      </c>
      <c r="K2062" s="51" t="str">
        <f t="shared" si="216"/>
        <v xml:space="preserve">, </v>
      </c>
      <c r="L2062" s="51">
        <f t="shared" si="218"/>
        <v>10</v>
      </c>
      <c r="M2062" s="51">
        <f t="shared" si="219"/>
        <v>10</v>
      </c>
      <c r="N2062" s="51" t="str">
        <f t="shared" si="220"/>
        <v xml:space="preserve"> months</v>
      </c>
      <c r="O2062" s="52" t="str">
        <f t="shared" si="221"/>
        <v>38 years, 10 months</v>
      </c>
    </row>
    <row r="2063" spans="8:15" x14ac:dyDescent="0.25">
      <c r="H2063" s="49">
        <v>2020</v>
      </c>
      <c r="I2063" s="51">
        <f t="shared" si="217"/>
        <v>38</v>
      </c>
      <c r="J2063" s="51" t="str">
        <f t="shared" si="215"/>
        <v xml:space="preserve"> years</v>
      </c>
      <c r="K2063" s="51" t="str">
        <f t="shared" si="216"/>
        <v xml:space="preserve">, </v>
      </c>
      <c r="L2063" s="51">
        <f t="shared" si="218"/>
        <v>11</v>
      </c>
      <c r="M2063" s="51">
        <f t="shared" si="219"/>
        <v>11</v>
      </c>
      <c r="N2063" s="51" t="str">
        <f t="shared" si="220"/>
        <v xml:space="preserve"> months</v>
      </c>
      <c r="O2063" s="52" t="str">
        <f t="shared" si="221"/>
        <v>38 years, 11 months</v>
      </c>
    </row>
    <row r="2064" spans="8:15" x14ac:dyDescent="0.25">
      <c r="H2064" s="49">
        <v>2021</v>
      </c>
      <c r="I2064" s="51">
        <f t="shared" si="217"/>
        <v>38</v>
      </c>
      <c r="J2064" s="51" t="str">
        <f t="shared" si="215"/>
        <v xml:space="preserve"> years</v>
      </c>
      <c r="K2064" s="51" t="str">
        <f t="shared" si="216"/>
        <v xml:space="preserve">, </v>
      </c>
      <c r="L2064" s="51">
        <f t="shared" si="218"/>
        <v>11</v>
      </c>
      <c r="M2064" s="51">
        <f t="shared" si="219"/>
        <v>11</v>
      </c>
      <c r="N2064" s="51" t="str">
        <f t="shared" si="220"/>
        <v xml:space="preserve"> months</v>
      </c>
      <c r="O2064" s="52" t="str">
        <f t="shared" si="221"/>
        <v>38 years, 11 months</v>
      </c>
    </row>
    <row r="2065" spans="8:15" x14ac:dyDescent="0.25">
      <c r="H2065" s="49">
        <v>2022</v>
      </c>
      <c r="I2065" s="51">
        <f t="shared" si="217"/>
        <v>38</v>
      </c>
      <c r="J2065" s="51" t="str">
        <f t="shared" si="215"/>
        <v xml:space="preserve"> years</v>
      </c>
      <c r="K2065" s="51" t="str">
        <f t="shared" si="216"/>
        <v xml:space="preserve">, </v>
      </c>
      <c r="L2065" s="51">
        <f t="shared" si="218"/>
        <v>11</v>
      </c>
      <c r="M2065" s="51">
        <f t="shared" si="219"/>
        <v>11</v>
      </c>
      <c r="N2065" s="51" t="str">
        <f t="shared" si="220"/>
        <v xml:space="preserve"> months</v>
      </c>
      <c r="O2065" s="52" t="str">
        <f t="shared" si="221"/>
        <v>38 years, 11 months</v>
      </c>
    </row>
    <row r="2066" spans="8:15" x14ac:dyDescent="0.25">
      <c r="H2066" s="49">
        <v>2023</v>
      </c>
      <c r="I2066" s="51">
        <f t="shared" si="217"/>
        <v>38</v>
      </c>
      <c r="J2066" s="51" t="str">
        <f t="shared" si="215"/>
        <v xml:space="preserve"> years</v>
      </c>
      <c r="K2066" s="51" t="str">
        <f t="shared" si="216"/>
        <v xml:space="preserve">, </v>
      </c>
      <c r="L2066" s="51">
        <f t="shared" si="218"/>
        <v>11</v>
      </c>
      <c r="M2066" s="51">
        <f t="shared" si="219"/>
        <v>11</v>
      </c>
      <c r="N2066" s="51" t="str">
        <f t="shared" si="220"/>
        <v xml:space="preserve"> months</v>
      </c>
      <c r="O2066" s="52" t="str">
        <f t="shared" si="221"/>
        <v>38 years, 11 months</v>
      </c>
    </row>
    <row r="2067" spans="8:15" x14ac:dyDescent="0.25">
      <c r="H2067" s="49">
        <v>2024</v>
      </c>
      <c r="I2067" s="51">
        <f t="shared" si="217"/>
        <v>39</v>
      </c>
      <c r="J2067" s="51" t="str">
        <f t="shared" si="215"/>
        <v xml:space="preserve"> years</v>
      </c>
      <c r="K2067" s="51" t="str">
        <f t="shared" si="216"/>
        <v/>
      </c>
      <c r="L2067" s="51">
        <f t="shared" si="218"/>
        <v>12</v>
      </c>
      <c r="M2067" s="51" t="str">
        <f t="shared" si="219"/>
        <v/>
      </c>
      <c r="N2067" s="51" t="str">
        <f t="shared" si="220"/>
        <v/>
      </c>
      <c r="O2067" s="52" t="str">
        <f t="shared" si="221"/>
        <v>39 years</v>
      </c>
    </row>
    <row r="2068" spans="8:15" x14ac:dyDescent="0.25">
      <c r="H2068" s="49">
        <v>2025</v>
      </c>
      <c r="I2068" s="51">
        <f t="shared" si="217"/>
        <v>39</v>
      </c>
      <c r="J2068" s="51" t="str">
        <f t="shared" si="215"/>
        <v xml:space="preserve"> years</v>
      </c>
      <c r="K2068" s="51" t="str">
        <f t="shared" si="216"/>
        <v/>
      </c>
      <c r="L2068" s="51">
        <f t="shared" si="218"/>
        <v>12</v>
      </c>
      <c r="M2068" s="51" t="str">
        <f t="shared" si="219"/>
        <v/>
      </c>
      <c r="N2068" s="51" t="str">
        <f t="shared" si="220"/>
        <v/>
      </c>
      <c r="O2068" s="52" t="str">
        <f t="shared" si="221"/>
        <v>39 years</v>
      </c>
    </row>
    <row r="2069" spans="8:15" x14ac:dyDescent="0.25">
      <c r="H2069" s="49">
        <v>2026</v>
      </c>
      <c r="I2069" s="51">
        <f t="shared" si="217"/>
        <v>39</v>
      </c>
      <c r="J2069" s="51" t="str">
        <f t="shared" si="215"/>
        <v xml:space="preserve"> years</v>
      </c>
      <c r="K2069" s="51" t="str">
        <f t="shared" si="216"/>
        <v/>
      </c>
      <c r="L2069" s="51">
        <f t="shared" si="218"/>
        <v>12</v>
      </c>
      <c r="M2069" s="51" t="str">
        <f t="shared" si="219"/>
        <v/>
      </c>
      <c r="N2069" s="51" t="str">
        <f t="shared" si="220"/>
        <v/>
      </c>
      <c r="O2069" s="52" t="str">
        <f t="shared" si="221"/>
        <v>39 years</v>
      </c>
    </row>
    <row r="2070" spans="8:15" x14ac:dyDescent="0.25">
      <c r="H2070" s="49">
        <v>2027</v>
      </c>
      <c r="I2070" s="51">
        <f t="shared" si="217"/>
        <v>39</v>
      </c>
      <c r="J2070" s="51" t="str">
        <f t="shared" si="215"/>
        <v xml:space="preserve"> years</v>
      </c>
      <c r="K2070" s="51" t="str">
        <f t="shared" si="216"/>
        <v/>
      </c>
      <c r="L2070" s="51">
        <f t="shared" si="218"/>
        <v>12</v>
      </c>
      <c r="M2070" s="51" t="str">
        <f t="shared" si="219"/>
        <v/>
      </c>
      <c r="N2070" s="51" t="str">
        <f t="shared" si="220"/>
        <v/>
      </c>
      <c r="O2070" s="52" t="str">
        <f t="shared" si="221"/>
        <v>39 years</v>
      </c>
    </row>
    <row r="2071" spans="8:15" x14ac:dyDescent="0.25">
      <c r="H2071" s="49">
        <v>2028</v>
      </c>
      <c r="I2071" s="51">
        <f t="shared" si="217"/>
        <v>39</v>
      </c>
      <c r="J2071" s="51" t="str">
        <f t="shared" si="215"/>
        <v xml:space="preserve"> years</v>
      </c>
      <c r="K2071" s="51" t="str">
        <f t="shared" si="216"/>
        <v/>
      </c>
      <c r="L2071" s="51">
        <f t="shared" si="218"/>
        <v>0</v>
      </c>
      <c r="M2071" s="51" t="str">
        <f t="shared" si="219"/>
        <v/>
      </c>
      <c r="N2071" s="51" t="str">
        <f t="shared" si="220"/>
        <v/>
      </c>
      <c r="O2071" s="52" t="str">
        <f t="shared" si="221"/>
        <v>39 years</v>
      </c>
    </row>
    <row r="2072" spans="8:15" x14ac:dyDescent="0.25">
      <c r="H2072" s="49">
        <v>2029</v>
      </c>
      <c r="I2072" s="51">
        <f t="shared" si="217"/>
        <v>39</v>
      </c>
      <c r="J2072" s="51" t="str">
        <f t="shared" si="215"/>
        <v xml:space="preserve"> years</v>
      </c>
      <c r="K2072" s="51" t="str">
        <f t="shared" si="216"/>
        <v xml:space="preserve">, </v>
      </c>
      <c r="L2072" s="51">
        <f t="shared" si="218"/>
        <v>1</v>
      </c>
      <c r="M2072" s="51">
        <f t="shared" si="219"/>
        <v>1</v>
      </c>
      <c r="N2072" s="51" t="str">
        <f t="shared" si="220"/>
        <v xml:space="preserve"> month</v>
      </c>
      <c r="O2072" s="52" t="str">
        <f t="shared" si="221"/>
        <v>39 years, 1 month</v>
      </c>
    </row>
    <row r="2073" spans="8:15" x14ac:dyDescent="0.25">
      <c r="H2073" s="49">
        <v>2030</v>
      </c>
      <c r="I2073" s="51">
        <f t="shared" si="217"/>
        <v>39</v>
      </c>
      <c r="J2073" s="51" t="str">
        <f t="shared" si="215"/>
        <v xml:space="preserve"> years</v>
      </c>
      <c r="K2073" s="51" t="str">
        <f t="shared" si="216"/>
        <v xml:space="preserve">, </v>
      </c>
      <c r="L2073" s="51">
        <f t="shared" si="218"/>
        <v>1</v>
      </c>
      <c r="M2073" s="51">
        <f t="shared" si="219"/>
        <v>1</v>
      </c>
      <c r="N2073" s="51" t="str">
        <f t="shared" si="220"/>
        <v xml:space="preserve"> month</v>
      </c>
      <c r="O2073" s="52" t="str">
        <f t="shared" si="221"/>
        <v>39 years, 1 month</v>
      </c>
    </row>
    <row r="2074" spans="8:15" x14ac:dyDescent="0.25">
      <c r="H2074" s="49">
        <v>2031</v>
      </c>
      <c r="I2074" s="51">
        <f t="shared" si="217"/>
        <v>39</v>
      </c>
      <c r="J2074" s="51" t="str">
        <f t="shared" si="215"/>
        <v xml:space="preserve"> years</v>
      </c>
      <c r="K2074" s="51" t="str">
        <f t="shared" si="216"/>
        <v xml:space="preserve">, </v>
      </c>
      <c r="L2074" s="51">
        <f t="shared" si="218"/>
        <v>1</v>
      </c>
      <c r="M2074" s="51">
        <f t="shared" si="219"/>
        <v>1</v>
      </c>
      <c r="N2074" s="51" t="str">
        <f t="shared" si="220"/>
        <v xml:space="preserve"> month</v>
      </c>
      <c r="O2074" s="52" t="str">
        <f t="shared" si="221"/>
        <v>39 years, 1 month</v>
      </c>
    </row>
    <row r="2075" spans="8:15" x14ac:dyDescent="0.25">
      <c r="H2075" s="49">
        <v>2032</v>
      </c>
      <c r="I2075" s="51">
        <f t="shared" si="217"/>
        <v>39</v>
      </c>
      <c r="J2075" s="51" t="str">
        <f t="shared" si="215"/>
        <v xml:space="preserve"> years</v>
      </c>
      <c r="K2075" s="51" t="str">
        <f t="shared" si="216"/>
        <v xml:space="preserve">, </v>
      </c>
      <c r="L2075" s="51">
        <f t="shared" si="218"/>
        <v>1</v>
      </c>
      <c r="M2075" s="51">
        <f t="shared" si="219"/>
        <v>1</v>
      </c>
      <c r="N2075" s="51" t="str">
        <f t="shared" si="220"/>
        <v xml:space="preserve"> month</v>
      </c>
      <c r="O2075" s="52" t="str">
        <f t="shared" si="221"/>
        <v>39 years, 1 month</v>
      </c>
    </row>
    <row r="2076" spans="8:15" x14ac:dyDescent="0.25">
      <c r="H2076" s="49">
        <v>2033</v>
      </c>
      <c r="I2076" s="51">
        <f t="shared" si="217"/>
        <v>39</v>
      </c>
      <c r="J2076" s="51" t="str">
        <f t="shared" ref="J2076:J2139" si="222">IF(I2076=1," year"," years")</f>
        <v xml:space="preserve"> years</v>
      </c>
      <c r="K2076" s="51" t="str">
        <f t="shared" ref="K2076:K2139" si="223">IF(OR(L2076=12,L2076=0),"",", ")</f>
        <v xml:space="preserve">, </v>
      </c>
      <c r="L2076" s="51">
        <f t="shared" si="218"/>
        <v>2</v>
      </c>
      <c r="M2076" s="51">
        <f t="shared" si="219"/>
        <v>2</v>
      </c>
      <c r="N2076" s="51" t="str">
        <f t="shared" si="220"/>
        <v xml:space="preserve"> months</v>
      </c>
      <c r="O2076" s="52" t="str">
        <f t="shared" si="221"/>
        <v>39 years, 2 months</v>
      </c>
    </row>
    <row r="2077" spans="8:15" x14ac:dyDescent="0.25">
      <c r="H2077" s="49">
        <v>2034</v>
      </c>
      <c r="I2077" s="51">
        <f t="shared" si="217"/>
        <v>39</v>
      </c>
      <c r="J2077" s="51" t="str">
        <f t="shared" si="222"/>
        <v xml:space="preserve"> years</v>
      </c>
      <c r="K2077" s="51" t="str">
        <f t="shared" si="223"/>
        <v xml:space="preserve">, </v>
      </c>
      <c r="L2077" s="51">
        <f t="shared" si="218"/>
        <v>2</v>
      </c>
      <c r="M2077" s="51">
        <f t="shared" si="219"/>
        <v>2</v>
      </c>
      <c r="N2077" s="51" t="str">
        <f t="shared" si="220"/>
        <v xml:space="preserve"> months</v>
      </c>
      <c r="O2077" s="52" t="str">
        <f t="shared" si="221"/>
        <v>39 years, 2 months</v>
      </c>
    </row>
    <row r="2078" spans="8:15" x14ac:dyDescent="0.25">
      <c r="H2078" s="49">
        <v>2035</v>
      </c>
      <c r="I2078" s="51">
        <f t="shared" si="217"/>
        <v>39</v>
      </c>
      <c r="J2078" s="51" t="str">
        <f t="shared" si="222"/>
        <v xml:space="preserve"> years</v>
      </c>
      <c r="K2078" s="51" t="str">
        <f t="shared" si="223"/>
        <v xml:space="preserve">, </v>
      </c>
      <c r="L2078" s="51">
        <f t="shared" si="218"/>
        <v>2</v>
      </c>
      <c r="M2078" s="51">
        <f t="shared" si="219"/>
        <v>2</v>
      </c>
      <c r="N2078" s="51" t="str">
        <f t="shared" si="220"/>
        <v xml:space="preserve"> months</v>
      </c>
      <c r="O2078" s="52" t="str">
        <f t="shared" si="221"/>
        <v>39 years, 2 months</v>
      </c>
    </row>
    <row r="2079" spans="8:15" x14ac:dyDescent="0.25">
      <c r="H2079" s="49">
        <v>2036</v>
      </c>
      <c r="I2079" s="51">
        <f t="shared" si="217"/>
        <v>39</v>
      </c>
      <c r="J2079" s="51" t="str">
        <f t="shared" si="222"/>
        <v xml:space="preserve"> years</v>
      </c>
      <c r="K2079" s="51" t="str">
        <f t="shared" si="223"/>
        <v xml:space="preserve">, </v>
      </c>
      <c r="L2079" s="51">
        <f t="shared" si="218"/>
        <v>2</v>
      </c>
      <c r="M2079" s="51">
        <f t="shared" si="219"/>
        <v>2</v>
      </c>
      <c r="N2079" s="51" t="str">
        <f t="shared" si="220"/>
        <v xml:space="preserve"> months</v>
      </c>
      <c r="O2079" s="52" t="str">
        <f t="shared" si="221"/>
        <v>39 years, 2 months</v>
      </c>
    </row>
    <row r="2080" spans="8:15" x14ac:dyDescent="0.25">
      <c r="H2080" s="49">
        <v>2037</v>
      </c>
      <c r="I2080" s="51">
        <f t="shared" ref="I2080:I2143" si="224">IF(INT(H2080/52)=0,"",INT(H2080/52))+IF(L2080=12,1,0)</f>
        <v>39</v>
      </c>
      <c r="J2080" s="51" t="str">
        <f t="shared" si="222"/>
        <v xml:space="preserve"> years</v>
      </c>
      <c r="K2080" s="51" t="str">
        <f t="shared" si="223"/>
        <v xml:space="preserve">, </v>
      </c>
      <c r="L2080" s="51">
        <f t="shared" si="218"/>
        <v>3</v>
      </c>
      <c r="M2080" s="51">
        <f t="shared" si="219"/>
        <v>3</v>
      </c>
      <c r="N2080" s="51" t="str">
        <f t="shared" si="220"/>
        <v xml:space="preserve"> months</v>
      </c>
      <c r="O2080" s="52" t="str">
        <f t="shared" si="221"/>
        <v>39 years, 3 months</v>
      </c>
    </row>
    <row r="2081" spans="8:15" x14ac:dyDescent="0.25">
      <c r="H2081" s="49">
        <v>2038</v>
      </c>
      <c r="I2081" s="51">
        <f t="shared" si="224"/>
        <v>39</v>
      </c>
      <c r="J2081" s="51" t="str">
        <f t="shared" si="222"/>
        <v xml:space="preserve"> years</v>
      </c>
      <c r="K2081" s="51" t="str">
        <f t="shared" si="223"/>
        <v xml:space="preserve">, </v>
      </c>
      <c r="L2081" s="51">
        <f t="shared" si="218"/>
        <v>3</v>
      </c>
      <c r="M2081" s="51">
        <f t="shared" si="219"/>
        <v>3</v>
      </c>
      <c r="N2081" s="51" t="str">
        <f t="shared" si="220"/>
        <v xml:space="preserve"> months</v>
      </c>
      <c r="O2081" s="52" t="str">
        <f t="shared" si="221"/>
        <v>39 years, 3 months</v>
      </c>
    </row>
    <row r="2082" spans="8:15" x14ac:dyDescent="0.25">
      <c r="H2082" s="49">
        <v>2039</v>
      </c>
      <c r="I2082" s="51">
        <f t="shared" si="224"/>
        <v>39</v>
      </c>
      <c r="J2082" s="51" t="str">
        <f t="shared" si="222"/>
        <v xml:space="preserve"> years</v>
      </c>
      <c r="K2082" s="51" t="str">
        <f t="shared" si="223"/>
        <v xml:space="preserve">, </v>
      </c>
      <c r="L2082" s="51">
        <f t="shared" si="218"/>
        <v>3</v>
      </c>
      <c r="M2082" s="51">
        <f t="shared" si="219"/>
        <v>3</v>
      </c>
      <c r="N2082" s="51" t="str">
        <f t="shared" si="220"/>
        <v xml:space="preserve"> months</v>
      </c>
      <c r="O2082" s="52" t="str">
        <f t="shared" si="221"/>
        <v>39 years, 3 months</v>
      </c>
    </row>
    <row r="2083" spans="8:15" x14ac:dyDescent="0.25">
      <c r="H2083" s="49">
        <v>2040</v>
      </c>
      <c r="I2083" s="51">
        <f t="shared" si="224"/>
        <v>39</v>
      </c>
      <c r="J2083" s="51" t="str">
        <f t="shared" si="222"/>
        <v xml:space="preserve"> years</v>
      </c>
      <c r="K2083" s="51" t="str">
        <f t="shared" si="223"/>
        <v xml:space="preserve">, </v>
      </c>
      <c r="L2083" s="51">
        <f t="shared" si="218"/>
        <v>3</v>
      </c>
      <c r="M2083" s="51">
        <f t="shared" si="219"/>
        <v>3</v>
      </c>
      <c r="N2083" s="51" t="str">
        <f t="shared" si="220"/>
        <v xml:space="preserve"> months</v>
      </c>
      <c r="O2083" s="52" t="str">
        <f t="shared" si="221"/>
        <v>39 years, 3 months</v>
      </c>
    </row>
    <row r="2084" spans="8:15" x14ac:dyDescent="0.25">
      <c r="H2084" s="49">
        <v>2041</v>
      </c>
      <c r="I2084" s="51">
        <f t="shared" si="224"/>
        <v>39</v>
      </c>
      <c r="J2084" s="51" t="str">
        <f t="shared" si="222"/>
        <v xml:space="preserve"> years</v>
      </c>
      <c r="K2084" s="51" t="str">
        <f t="shared" si="223"/>
        <v xml:space="preserve">, </v>
      </c>
      <c r="L2084" s="51">
        <f t="shared" si="218"/>
        <v>3</v>
      </c>
      <c r="M2084" s="51">
        <f t="shared" si="219"/>
        <v>3</v>
      </c>
      <c r="N2084" s="51" t="str">
        <f t="shared" si="220"/>
        <v xml:space="preserve"> months</v>
      </c>
      <c r="O2084" s="52" t="str">
        <f t="shared" si="221"/>
        <v>39 years, 3 months</v>
      </c>
    </row>
    <row r="2085" spans="8:15" x14ac:dyDescent="0.25">
      <c r="H2085" s="49">
        <v>2042</v>
      </c>
      <c r="I2085" s="51">
        <f t="shared" si="224"/>
        <v>39</v>
      </c>
      <c r="J2085" s="51" t="str">
        <f t="shared" si="222"/>
        <v xml:space="preserve"> years</v>
      </c>
      <c r="K2085" s="51" t="str">
        <f t="shared" si="223"/>
        <v xml:space="preserve">, </v>
      </c>
      <c r="L2085" s="51">
        <f t="shared" si="218"/>
        <v>4</v>
      </c>
      <c r="M2085" s="51">
        <f t="shared" si="219"/>
        <v>4</v>
      </c>
      <c r="N2085" s="51" t="str">
        <f t="shared" si="220"/>
        <v xml:space="preserve"> months</v>
      </c>
      <c r="O2085" s="52" t="str">
        <f t="shared" si="221"/>
        <v>39 years, 4 months</v>
      </c>
    </row>
    <row r="2086" spans="8:15" x14ac:dyDescent="0.25">
      <c r="H2086" s="49">
        <v>2043</v>
      </c>
      <c r="I2086" s="51">
        <f t="shared" si="224"/>
        <v>39</v>
      </c>
      <c r="J2086" s="51" t="str">
        <f t="shared" si="222"/>
        <v xml:space="preserve"> years</v>
      </c>
      <c r="K2086" s="51" t="str">
        <f t="shared" si="223"/>
        <v xml:space="preserve">, </v>
      </c>
      <c r="L2086" s="51">
        <f t="shared" si="218"/>
        <v>4</v>
      </c>
      <c r="M2086" s="51">
        <f t="shared" si="219"/>
        <v>4</v>
      </c>
      <c r="N2086" s="51" t="str">
        <f t="shared" si="220"/>
        <v xml:space="preserve"> months</v>
      </c>
      <c r="O2086" s="52" t="str">
        <f t="shared" si="221"/>
        <v>39 years, 4 months</v>
      </c>
    </row>
    <row r="2087" spans="8:15" x14ac:dyDescent="0.25">
      <c r="H2087" s="49">
        <v>2044</v>
      </c>
      <c r="I2087" s="51">
        <f t="shared" si="224"/>
        <v>39</v>
      </c>
      <c r="J2087" s="51" t="str">
        <f t="shared" si="222"/>
        <v xml:space="preserve"> years</v>
      </c>
      <c r="K2087" s="51" t="str">
        <f t="shared" si="223"/>
        <v xml:space="preserve">, </v>
      </c>
      <c r="L2087" s="51">
        <f t="shared" si="218"/>
        <v>4</v>
      </c>
      <c r="M2087" s="51">
        <f t="shared" si="219"/>
        <v>4</v>
      </c>
      <c r="N2087" s="51" t="str">
        <f t="shared" si="220"/>
        <v xml:space="preserve"> months</v>
      </c>
      <c r="O2087" s="52" t="str">
        <f t="shared" si="221"/>
        <v>39 years, 4 months</v>
      </c>
    </row>
    <row r="2088" spans="8:15" x14ac:dyDescent="0.25">
      <c r="H2088" s="49">
        <v>2045</v>
      </c>
      <c r="I2088" s="51">
        <f t="shared" si="224"/>
        <v>39</v>
      </c>
      <c r="J2088" s="51" t="str">
        <f t="shared" si="222"/>
        <v xml:space="preserve"> years</v>
      </c>
      <c r="K2088" s="51" t="str">
        <f t="shared" si="223"/>
        <v xml:space="preserve">, </v>
      </c>
      <c r="L2088" s="51">
        <f t="shared" si="218"/>
        <v>4</v>
      </c>
      <c r="M2088" s="51">
        <f t="shared" si="219"/>
        <v>4</v>
      </c>
      <c r="N2088" s="51" t="str">
        <f t="shared" si="220"/>
        <v xml:space="preserve"> months</v>
      </c>
      <c r="O2088" s="52" t="str">
        <f t="shared" si="221"/>
        <v>39 years, 4 months</v>
      </c>
    </row>
    <row r="2089" spans="8:15" x14ac:dyDescent="0.25">
      <c r="H2089" s="49">
        <v>2046</v>
      </c>
      <c r="I2089" s="51">
        <f t="shared" si="224"/>
        <v>39</v>
      </c>
      <c r="J2089" s="51" t="str">
        <f t="shared" si="222"/>
        <v xml:space="preserve"> years</v>
      </c>
      <c r="K2089" s="51" t="str">
        <f t="shared" si="223"/>
        <v xml:space="preserve">, </v>
      </c>
      <c r="L2089" s="51">
        <f t="shared" si="218"/>
        <v>5</v>
      </c>
      <c r="M2089" s="51">
        <f t="shared" si="219"/>
        <v>5</v>
      </c>
      <c r="N2089" s="51" t="str">
        <f t="shared" si="220"/>
        <v xml:space="preserve"> months</v>
      </c>
      <c r="O2089" s="52" t="str">
        <f t="shared" si="221"/>
        <v>39 years, 5 months</v>
      </c>
    </row>
    <row r="2090" spans="8:15" x14ac:dyDescent="0.25">
      <c r="H2090" s="49">
        <v>2047</v>
      </c>
      <c r="I2090" s="51">
        <f t="shared" si="224"/>
        <v>39</v>
      </c>
      <c r="J2090" s="51" t="str">
        <f t="shared" si="222"/>
        <v xml:space="preserve"> years</v>
      </c>
      <c r="K2090" s="51" t="str">
        <f t="shared" si="223"/>
        <v xml:space="preserve">, </v>
      </c>
      <c r="L2090" s="51">
        <f t="shared" si="218"/>
        <v>5</v>
      </c>
      <c r="M2090" s="51">
        <f t="shared" si="219"/>
        <v>5</v>
      </c>
      <c r="N2090" s="51" t="str">
        <f t="shared" si="220"/>
        <v xml:space="preserve"> months</v>
      </c>
      <c r="O2090" s="52" t="str">
        <f t="shared" si="221"/>
        <v>39 years, 5 months</v>
      </c>
    </row>
    <row r="2091" spans="8:15" x14ac:dyDescent="0.25">
      <c r="H2091" s="49">
        <v>2048</v>
      </c>
      <c r="I2091" s="51">
        <f t="shared" si="224"/>
        <v>39</v>
      </c>
      <c r="J2091" s="51" t="str">
        <f t="shared" si="222"/>
        <v xml:space="preserve"> years</v>
      </c>
      <c r="K2091" s="51" t="str">
        <f t="shared" si="223"/>
        <v xml:space="preserve">, </v>
      </c>
      <c r="L2091" s="51">
        <f t="shared" si="218"/>
        <v>5</v>
      </c>
      <c r="M2091" s="51">
        <f t="shared" si="219"/>
        <v>5</v>
      </c>
      <c r="N2091" s="51" t="str">
        <f t="shared" si="220"/>
        <v xml:space="preserve"> months</v>
      </c>
      <c r="O2091" s="52" t="str">
        <f t="shared" si="221"/>
        <v>39 years, 5 months</v>
      </c>
    </row>
    <row r="2092" spans="8:15" x14ac:dyDescent="0.25">
      <c r="H2092" s="49">
        <v>2049</v>
      </c>
      <c r="I2092" s="51">
        <f t="shared" si="224"/>
        <v>39</v>
      </c>
      <c r="J2092" s="51" t="str">
        <f t="shared" si="222"/>
        <v xml:space="preserve"> years</v>
      </c>
      <c r="K2092" s="51" t="str">
        <f t="shared" si="223"/>
        <v xml:space="preserve">, </v>
      </c>
      <c r="L2092" s="51">
        <f t="shared" si="218"/>
        <v>5</v>
      </c>
      <c r="M2092" s="51">
        <f t="shared" si="219"/>
        <v>5</v>
      </c>
      <c r="N2092" s="51" t="str">
        <f t="shared" si="220"/>
        <v xml:space="preserve"> months</v>
      </c>
      <c r="O2092" s="52" t="str">
        <f t="shared" si="221"/>
        <v>39 years, 5 months</v>
      </c>
    </row>
    <row r="2093" spans="8:15" x14ac:dyDescent="0.25">
      <c r="H2093" s="49">
        <v>2050</v>
      </c>
      <c r="I2093" s="51">
        <f t="shared" si="224"/>
        <v>39</v>
      </c>
      <c r="J2093" s="51" t="str">
        <f t="shared" si="222"/>
        <v xml:space="preserve"> years</v>
      </c>
      <c r="K2093" s="51" t="str">
        <f t="shared" si="223"/>
        <v xml:space="preserve">, </v>
      </c>
      <c r="L2093" s="51">
        <f t="shared" ref="L2093:L2156" si="225">IF((H2093/52*12-INT(H2093/52*12))=0,(H2093/52-INT(H2093/52))*12,INT((H2093/52-INT(H2093/52))*12)+1)</f>
        <v>6</v>
      </c>
      <c r="M2093" s="51">
        <f t="shared" ref="M2093:M2156" si="226">IF(OR(L2093=0,L2093=12),"",L2093)</f>
        <v>6</v>
      </c>
      <c r="N2093" s="51" t="str">
        <f t="shared" ref="N2093:N2156" si="227">IF(L2093=1," month",IF(OR(L2093=0,L2093=12),""," months"))</f>
        <v xml:space="preserve"> months</v>
      </c>
      <c r="O2093" s="52" t="str">
        <f t="shared" ref="O2093:O2156" si="228">CONCATENATE(I2093&amp;J2093&amp;K2093&amp;M2093&amp;N2093)</f>
        <v>39 years, 6 months</v>
      </c>
    </row>
    <row r="2094" spans="8:15" x14ac:dyDescent="0.25">
      <c r="H2094" s="49">
        <v>2051</v>
      </c>
      <c r="I2094" s="51">
        <f t="shared" si="224"/>
        <v>39</v>
      </c>
      <c r="J2094" s="51" t="str">
        <f t="shared" si="222"/>
        <v xml:space="preserve"> years</v>
      </c>
      <c r="K2094" s="51" t="str">
        <f t="shared" si="223"/>
        <v xml:space="preserve">, </v>
      </c>
      <c r="L2094" s="51">
        <f t="shared" si="225"/>
        <v>6</v>
      </c>
      <c r="M2094" s="51">
        <f t="shared" si="226"/>
        <v>6</v>
      </c>
      <c r="N2094" s="51" t="str">
        <f t="shared" si="227"/>
        <v xml:space="preserve"> months</v>
      </c>
      <c r="O2094" s="52" t="str">
        <f t="shared" si="228"/>
        <v>39 years, 6 months</v>
      </c>
    </row>
    <row r="2095" spans="8:15" x14ac:dyDescent="0.25">
      <c r="H2095" s="49">
        <v>2052</v>
      </c>
      <c r="I2095" s="51">
        <f t="shared" si="224"/>
        <v>39</v>
      </c>
      <c r="J2095" s="51" t="str">
        <f t="shared" si="222"/>
        <v xml:space="preserve"> years</v>
      </c>
      <c r="K2095" s="51" t="str">
        <f t="shared" si="223"/>
        <v xml:space="preserve">, </v>
      </c>
      <c r="L2095" s="51">
        <f t="shared" si="225"/>
        <v>6</v>
      </c>
      <c r="M2095" s="51">
        <f t="shared" si="226"/>
        <v>6</v>
      </c>
      <c r="N2095" s="51" t="str">
        <f t="shared" si="227"/>
        <v xml:space="preserve"> months</v>
      </c>
      <c r="O2095" s="52" t="str">
        <f t="shared" si="228"/>
        <v>39 years, 6 months</v>
      </c>
    </row>
    <row r="2096" spans="8:15" x14ac:dyDescent="0.25">
      <c r="H2096" s="49">
        <v>2053</v>
      </c>
      <c r="I2096" s="51">
        <f t="shared" si="224"/>
        <v>39</v>
      </c>
      <c r="J2096" s="51" t="str">
        <f t="shared" si="222"/>
        <v xml:space="preserve"> years</v>
      </c>
      <c r="K2096" s="51" t="str">
        <f t="shared" si="223"/>
        <v xml:space="preserve">, </v>
      </c>
      <c r="L2096" s="51">
        <f t="shared" si="225"/>
        <v>6</v>
      </c>
      <c r="M2096" s="51">
        <f t="shared" si="226"/>
        <v>6</v>
      </c>
      <c r="N2096" s="51" t="str">
        <f t="shared" si="227"/>
        <v xml:space="preserve"> months</v>
      </c>
      <c r="O2096" s="52" t="str">
        <f t="shared" si="228"/>
        <v>39 years, 6 months</v>
      </c>
    </row>
    <row r="2097" spans="8:15" x14ac:dyDescent="0.25">
      <c r="H2097" s="49">
        <v>2054</v>
      </c>
      <c r="I2097" s="51">
        <f t="shared" si="224"/>
        <v>39</v>
      </c>
      <c r="J2097" s="51" t="str">
        <f t="shared" si="222"/>
        <v xml:space="preserve"> years</v>
      </c>
      <c r="K2097" s="51" t="str">
        <f t="shared" si="223"/>
        <v xml:space="preserve">, </v>
      </c>
      <c r="L2097" s="51">
        <f t="shared" si="225"/>
        <v>6</v>
      </c>
      <c r="M2097" s="51">
        <f t="shared" si="226"/>
        <v>6</v>
      </c>
      <c r="N2097" s="51" t="str">
        <f t="shared" si="227"/>
        <v xml:space="preserve"> months</v>
      </c>
      <c r="O2097" s="52" t="str">
        <f t="shared" si="228"/>
        <v>39 years, 6 months</v>
      </c>
    </row>
    <row r="2098" spans="8:15" x14ac:dyDescent="0.25">
      <c r="H2098" s="49">
        <v>2055</v>
      </c>
      <c r="I2098" s="51">
        <f t="shared" si="224"/>
        <v>39</v>
      </c>
      <c r="J2098" s="51" t="str">
        <f t="shared" si="222"/>
        <v xml:space="preserve"> years</v>
      </c>
      <c r="K2098" s="51" t="str">
        <f t="shared" si="223"/>
        <v xml:space="preserve">, </v>
      </c>
      <c r="L2098" s="51">
        <f t="shared" si="225"/>
        <v>7</v>
      </c>
      <c r="M2098" s="51">
        <f t="shared" si="226"/>
        <v>7</v>
      </c>
      <c r="N2098" s="51" t="str">
        <f t="shared" si="227"/>
        <v xml:space="preserve"> months</v>
      </c>
      <c r="O2098" s="52" t="str">
        <f t="shared" si="228"/>
        <v>39 years, 7 months</v>
      </c>
    </row>
    <row r="2099" spans="8:15" x14ac:dyDescent="0.25">
      <c r="H2099" s="49">
        <v>2056</v>
      </c>
      <c r="I2099" s="51">
        <f t="shared" si="224"/>
        <v>39</v>
      </c>
      <c r="J2099" s="51" t="str">
        <f t="shared" si="222"/>
        <v xml:space="preserve"> years</v>
      </c>
      <c r="K2099" s="51" t="str">
        <f t="shared" si="223"/>
        <v xml:space="preserve">, </v>
      </c>
      <c r="L2099" s="51">
        <f t="shared" si="225"/>
        <v>7</v>
      </c>
      <c r="M2099" s="51">
        <f t="shared" si="226"/>
        <v>7</v>
      </c>
      <c r="N2099" s="51" t="str">
        <f t="shared" si="227"/>
        <v xml:space="preserve"> months</v>
      </c>
      <c r="O2099" s="52" t="str">
        <f t="shared" si="228"/>
        <v>39 years, 7 months</v>
      </c>
    </row>
    <row r="2100" spans="8:15" x14ac:dyDescent="0.25">
      <c r="H2100" s="49">
        <v>2057</v>
      </c>
      <c r="I2100" s="51">
        <f t="shared" si="224"/>
        <v>39</v>
      </c>
      <c r="J2100" s="51" t="str">
        <f t="shared" si="222"/>
        <v xml:space="preserve"> years</v>
      </c>
      <c r="K2100" s="51" t="str">
        <f t="shared" si="223"/>
        <v xml:space="preserve">, </v>
      </c>
      <c r="L2100" s="51">
        <f t="shared" si="225"/>
        <v>7</v>
      </c>
      <c r="M2100" s="51">
        <f t="shared" si="226"/>
        <v>7</v>
      </c>
      <c r="N2100" s="51" t="str">
        <f t="shared" si="227"/>
        <v xml:space="preserve"> months</v>
      </c>
      <c r="O2100" s="52" t="str">
        <f t="shared" si="228"/>
        <v>39 years, 7 months</v>
      </c>
    </row>
    <row r="2101" spans="8:15" x14ac:dyDescent="0.25">
      <c r="H2101" s="49">
        <v>2058</v>
      </c>
      <c r="I2101" s="51">
        <f t="shared" si="224"/>
        <v>39</v>
      </c>
      <c r="J2101" s="51" t="str">
        <f t="shared" si="222"/>
        <v xml:space="preserve"> years</v>
      </c>
      <c r="K2101" s="51" t="str">
        <f t="shared" si="223"/>
        <v xml:space="preserve">, </v>
      </c>
      <c r="L2101" s="51">
        <f t="shared" si="225"/>
        <v>7</v>
      </c>
      <c r="M2101" s="51">
        <f t="shared" si="226"/>
        <v>7</v>
      </c>
      <c r="N2101" s="51" t="str">
        <f t="shared" si="227"/>
        <v xml:space="preserve"> months</v>
      </c>
      <c r="O2101" s="52" t="str">
        <f t="shared" si="228"/>
        <v>39 years, 7 months</v>
      </c>
    </row>
    <row r="2102" spans="8:15" x14ac:dyDescent="0.25">
      <c r="H2102" s="49">
        <v>2059</v>
      </c>
      <c r="I2102" s="51">
        <f t="shared" si="224"/>
        <v>39</v>
      </c>
      <c r="J2102" s="51" t="str">
        <f t="shared" si="222"/>
        <v xml:space="preserve"> years</v>
      </c>
      <c r="K2102" s="51" t="str">
        <f t="shared" si="223"/>
        <v xml:space="preserve">, </v>
      </c>
      <c r="L2102" s="51">
        <f t="shared" si="225"/>
        <v>8</v>
      </c>
      <c r="M2102" s="51">
        <f t="shared" si="226"/>
        <v>8</v>
      </c>
      <c r="N2102" s="51" t="str">
        <f t="shared" si="227"/>
        <v xml:space="preserve"> months</v>
      </c>
      <c r="O2102" s="52" t="str">
        <f t="shared" si="228"/>
        <v>39 years, 8 months</v>
      </c>
    </row>
    <row r="2103" spans="8:15" x14ac:dyDescent="0.25">
      <c r="H2103" s="49">
        <v>2060</v>
      </c>
      <c r="I2103" s="51">
        <f t="shared" si="224"/>
        <v>39</v>
      </c>
      <c r="J2103" s="51" t="str">
        <f t="shared" si="222"/>
        <v xml:space="preserve"> years</v>
      </c>
      <c r="K2103" s="51" t="str">
        <f t="shared" si="223"/>
        <v xml:space="preserve">, </v>
      </c>
      <c r="L2103" s="51">
        <f t="shared" si="225"/>
        <v>8</v>
      </c>
      <c r="M2103" s="51">
        <f t="shared" si="226"/>
        <v>8</v>
      </c>
      <c r="N2103" s="51" t="str">
        <f t="shared" si="227"/>
        <v xml:space="preserve"> months</v>
      </c>
      <c r="O2103" s="52" t="str">
        <f t="shared" si="228"/>
        <v>39 years, 8 months</v>
      </c>
    </row>
    <row r="2104" spans="8:15" x14ac:dyDescent="0.25">
      <c r="H2104" s="49">
        <v>2061</v>
      </c>
      <c r="I2104" s="51">
        <f t="shared" si="224"/>
        <v>39</v>
      </c>
      <c r="J2104" s="51" t="str">
        <f t="shared" si="222"/>
        <v xml:space="preserve"> years</v>
      </c>
      <c r="K2104" s="51" t="str">
        <f t="shared" si="223"/>
        <v xml:space="preserve">, </v>
      </c>
      <c r="L2104" s="51">
        <f t="shared" si="225"/>
        <v>8</v>
      </c>
      <c r="M2104" s="51">
        <f t="shared" si="226"/>
        <v>8</v>
      </c>
      <c r="N2104" s="51" t="str">
        <f t="shared" si="227"/>
        <v xml:space="preserve"> months</v>
      </c>
      <c r="O2104" s="52" t="str">
        <f t="shared" si="228"/>
        <v>39 years, 8 months</v>
      </c>
    </row>
    <row r="2105" spans="8:15" x14ac:dyDescent="0.25">
      <c r="H2105" s="49">
        <v>2062</v>
      </c>
      <c r="I2105" s="51">
        <f t="shared" si="224"/>
        <v>39</v>
      </c>
      <c r="J2105" s="51" t="str">
        <f t="shared" si="222"/>
        <v xml:space="preserve"> years</v>
      </c>
      <c r="K2105" s="51" t="str">
        <f t="shared" si="223"/>
        <v xml:space="preserve">, </v>
      </c>
      <c r="L2105" s="51">
        <f t="shared" si="225"/>
        <v>8</v>
      </c>
      <c r="M2105" s="51">
        <f t="shared" si="226"/>
        <v>8</v>
      </c>
      <c r="N2105" s="51" t="str">
        <f t="shared" si="227"/>
        <v xml:space="preserve"> months</v>
      </c>
      <c r="O2105" s="52" t="str">
        <f t="shared" si="228"/>
        <v>39 years, 8 months</v>
      </c>
    </row>
    <row r="2106" spans="8:15" x14ac:dyDescent="0.25">
      <c r="H2106" s="49">
        <v>2063</v>
      </c>
      <c r="I2106" s="51">
        <f t="shared" si="224"/>
        <v>39</v>
      </c>
      <c r="J2106" s="51" t="str">
        <f t="shared" si="222"/>
        <v xml:space="preserve"> years</v>
      </c>
      <c r="K2106" s="51" t="str">
        <f t="shared" si="223"/>
        <v xml:space="preserve">, </v>
      </c>
      <c r="L2106" s="51">
        <f t="shared" si="225"/>
        <v>9</v>
      </c>
      <c r="M2106" s="51">
        <f t="shared" si="226"/>
        <v>9</v>
      </c>
      <c r="N2106" s="51" t="str">
        <f t="shared" si="227"/>
        <v xml:space="preserve"> months</v>
      </c>
      <c r="O2106" s="52" t="str">
        <f t="shared" si="228"/>
        <v>39 years, 9 months</v>
      </c>
    </row>
    <row r="2107" spans="8:15" x14ac:dyDescent="0.25">
      <c r="H2107" s="49">
        <v>2064</v>
      </c>
      <c r="I2107" s="51">
        <f t="shared" si="224"/>
        <v>39</v>
      </c>
      <c r="J2107" s="51" t="str">
        <f t="shared" si="222"/>
        <v xml:space="preserve"> years</v>
      </c>
      <c r="K2107" s="51" t="str">
        <f t="shared" si="223"/>
        <v xml:space="preserve">, </v>
      </c>
      <c r="L2107" s="51">
        <f t="shared" si="225"/>
        <v>9</v>
      </c>
      <c r="M2107" s="51">
        <f t="shared" si="226"/>
        <v>9</v>
      </c>
      <c r="N2107" s="51" t="str">
        <f t="shared" si="227"/>
        <v xml:space="preserve"> months</v>
      </c>
      <c r="O2107" s="52" t="str">
        <f t="shared" si="228"/>
        <v>39 years, 9 months</v>
      </c>
    </row>
    <row r="2108" spans="8:15" x14ac:dyDescent="0.25">
      <c r="H2108" s="49">
        <v>2065</v>
      </c>
      <c r="I2108" s="51">
        <f t="shared" si="224"/>
        <v>39</v>
      </c>
      <c r="J2108" s="51" t="str">
        <f t="shared" si="222"/>
        <v xml:space="preserve"> years</v>
      </c>
      <c r="K2108" s="51" t="str">
        <f t="shared" si="223"/>
        <v xml:space="preserve">, </v>
      </c>
      <c r="L2108" s="51">
        <f t="shared" si="225"/>
        <v>9</v>
      </c>
      <c r="M2108" s="51">
        <f t="shared" si="226"/>
        <v>9</v>
      </c>
      <c r="N2108" s="51" t="str">
        <f t="shared" si="227"/>
        <v xml:space="preserve"> months</v>
      </c>
      <c r="O2108" s="52" t="str">
        <f t="shared" si="228"/>
        <v>39 years, 9 months</v>
      </c>
    </row>
    <row r="2109" spans="8:15" x14ac:dyDescent="0.25">
      <c r="H2109" s="49">
        <v>2066</v>
      </c>
      <c r="I2109" s="51">
        <f t="shared" si="224"/>
        <v>39</v>
      </c>
      <c r="J2109" s="51" t="str">
        <f t="shared" si="222"/>
        <v xml:space="preserve"> years</v>
      </c>
      <c r="K2109" s="51" t="str">
        <f t="shared" si="223"/>
        <v xml:space="preserve">, </v>
      </c>
      <c r="L2109" s="51">
        <f t="shared" si="225"/>
        <v>9</v>
      </c>
      <c r="M2109" s="51">
        <f t="shared" si="226"/>
        <v>9</v>
      </c>
      <c r="N2109" s="51" t="str">
        <f t="shared" si="227"/>
        <v xml:space="preserve"> months</v>
      </c>
      <c r="O2109" s="52" t="str">
        <f t="shared" si="228"/>
        <v>39 years, 9 months</v>
      </c>
    </row>
    <row r="2110" spans="8:15" x14ac:dyDescent="0.25">
      <c r="H2110" s="49">
        <v>2067</v>
      </c>
      <c r="I2110" s="51">
        <f t="shared" si="224"/>
        <v>39</v>
      </c>
      <c r="J2110" s="51" t="str">
        <f t="shared" si="222"/>
        <v xml:space="preserve"> years</v>
      </c>
      <c r="K2110" s="51" t="str">
        <f t="shared" si="223"/>
        <v xml:space="preserve">, </v>
      </c>
      <c r="L2110" s="51">
        <f t="shared" si="225"/>
        <v>9</v>
      </c>
      <c r="M2110" s="51">
        <f t="shared" si="226"/>
        <v>9</v>
      </c>
      <c r="N2110" s="51" t="str">
        <f t="shared" si="227"/>
        <v xml:space="preserve"> months</v>
      </c>
      <c r="O2110" s="52" t="str">
        <f t="shared" si="228"/>
        <v>39 years, 9 months</v>
      </c>
    </row>
    <row r="2111" spans="8:15" x14ac:dyDescent="0.25">
      <c r="H2111" s="49">
        <v>2068</v>
      </c>
      <c r="I2111" s="51">
        <f t="shared" si="224"/>
        <v>39</v>
      </c>
      <c r="J2111" s="51" t="str">
        <f t="shared" si="222"/>
        <v xml:space="preserve"> years</v>
      </c>
      <c r="K2111" s="51" t="str">
        <f t="shared" si="223"/>
        <v xml:space="preserve">, </v>
      </c>
      <c r="L2111" s="51">
        <f t="shared" si="225"/>
        <v>10</v>
      </c>
      <c r="M2111" s="51">
        <f t="shared" si="226"/>
        <v>10</v>
      </c>
      <c r="N2111" s="51" t="str">
        <f t="shared" si="227"/>
        <v xml:space="preserve"> months</v>
      </c>
      <c r="O2111" s="52" t="str">
        <f t="shared" si="228"/>
        <v>39 years, 10 months</v>
      </c>
    </row>
    <row r="2112" spans="8:15" x14ac:dyDescent="0.25">
      <c r="H2112" s="49">
        <v>2069</v>
      </c>
      <c r="I2112" s="51">
        <f t="shared" si="224"/>
        <v>39</v>
      </c>
      <c r="J2112" s="51" t="str">
        <f t="shared" si="222"/>
        <v xml:space="preserve"> years</v>
      </c>
      <c r="K2112" s="51" t="str">
        <f t="shared" si="223"/>
        <v xml:space="preserve">, </v>
      </c>
      <c r="L2112" s="51">
        <f t="shared" si="225"/>
        <v>10</v>
      </c>
      <c r="M2112" s="51">
        <f t="shared" si="226"/>
        <v>10</v>
      </c>
      <c r="N2112" s="51" t="str">
        <f t="shared" si="227"/>
        <v xml:space="preserve"> months</v>
      </c>
      <c r="O2112" s="52" t="str">
        <f t="shared" si="228"/>
        <v>39 years, 10 months</v>
      </c>
    </row>
    <row r="2113" spans="8:15" x14ac:dyDescent="0.25">
      <c r="H2113" s="49">
        <v>2070</v>
      </c>
      <c r="I2113" s="51">
        <f t="shared" si="224"/>
        <v>39</v>
      </c>
      <c r="J2113" s="51" t="str">
        <f t="shared" si="222"/>
        <v xml:space="preserve"> years</v>
      </c>
      <c r="K2113" s="51" t="str">
        <f t="shared" si="223"/>
        <v xml:space="preserve">, </v>
      </c>
      <c r="L2113" s="51">
        <f t="shared" si="225"/>
        <v>10</v>
      </c>
      <c r="M2113" s="51">
        <f t="shared" si="226"/>
        <v>10</v>
      </c>
      <c r="N2113" s="51" t="str">
        <f t="shared" si="227"/>
        <v xml:space="preserve"> months</v>
      </c>
      <c r="O2113" s="52" t="str">
        <f t="shared" si="228"/>
        <v>39 years, 10 months</v>
      </c>
    </row>
    <row r="2114" spans="8:15" x14ac:dyDescent="0.25">
      <c r="H2114" s="49">
        <v>2071</v>
      </c>
      <c r="I2114" s="51">
        <f t="shared" si="224"/>
        <v>39</v>
      </c>
      <c r="J2114" s="51" t="str">
        <f t="shared" si="222"/>
        <v xml:space="preserve"> years</v>
      </c>
      <c r="K2114" s="51" t="str">
        <f t="shared" si="223"/>
        <v xml:space="preserve">, </v>
      </c>
      <c r="L2114" s="51">
        <f t="shared" si="225"/>
        <v>10</v>
      </c>
      <c r="M2114" s="51">
        <f t="shared" si="226"/>
        <v>10</v>
      </c>
      <c r="N2114" s="51" t="str">
        <f t="shared" si="227"/>
        <v xml:space="preserve"> months</v>
      </c>
      <c r="O2114" s="52" t="str">
        <f t="shared" si="228"/>
        <v>39 years, 10 months</v>
      </c>
    </row>
    <row r="2115" spans="8:15" x14ac:dyDescent="0.25">
      <c r="H2115" s="49">
        <v>2072</v>
      </c>
      <c r="I2115" s="51">
        <f t="shared" si="224"/>
        <v>39</v>
      </c>
      <c r="J2115" s="51" t="str">
        <f t="shared" si="222"/>
        <v xml:space="preserve"> years</v>
      </c>
      <c r="K2115" s="51" t="str">
        <f t="shared" si="223"/>
        <v xml:space="preserve">, </v>
      </c>
      <c r="L2115" s="51">
        <f t="shared" si="225"/>
        <v>11</v>
      </c>
      <c r="M2115" s="51">
        <f t="shared" si="226"/>
        <v>11</v>
      </c>
      <c r="N2115" s="51" t="str">
        <f t="shared" si="227"/>
        <v xml:space="preserve"> months</v>
      </c>
      <c r="O2115" s="52" t="str">
        <f t="shared" si="228"/>
        <v>39 years, 11 months</v>
      </c>
    </row>
    <row r="2116" spans="8:15" x14ac:dyDescent="0.25">
      <c r="H2116" s="49">
        <v>2073</v>
      </c>
      <c r="I2116" s="51">
        <f t="shared" si="224"/>
        <v>39</v>
      </c>
      <c r="J2116" s="51" t="str">
        <f t="shared" si="222"/>
        <v xml:space="preserve"> years</v>
      </c>
      <c r="K2116" s="51" t="str">
        <f t="shared" si="223"/>
        <v xml:space="preserve">, </v>
      </c>
      <c r="L2116" s="51">
        <f t="shared" si="225"/>
        <v>11</v>
      </c>
      <c r="M2116" s="51">
        <f t="shared" si="226"/>
        <v>11</v>
      </c>
      <c r="N2116" s="51" t="str">
        <f t="shared" si="227"/>
        <v xml:space="preserve"> months</v>
      </c>
      <c r="O2116" s="52" t="str">
        <f t="shared" si="228"/>
        <v>39 years, 11 months</v>
      </c>
    </row>
    <row r="2117" spans="8:15" x14ac:dyDescent="0.25">
      <c r="H2117" s="49">
        <v>2074</v>
      </c>
      <c r="I2117" s="51">
        <f t="shared" si="224"/>
        <v>39</v>
      </c>
      <c r="J2117" s="51" t="str">
        <f t="shared" si="222"/>
        <v xml:space="preserve"> years</v>
      </c>
      <c r="K2117" s="51" t="str">
        <f t="shared" si="223"/>
        <v xml:space="preserve">, </v>
      </c>
      <c r="L2117" s="51">
        <f t="shared" si="225"/>
        <v>11</v>
      </c>
      <c r="M2117" s="51">
        <f t="shared" si="226"/>
        <v>11</v>
      </c>
      <c r="N2117" s="51" t="str">
        <f t="shared" si="227"/>
        <v xml:space="preserve"> months</v>
      </c>
      <c r="O2117" s="52" t="str">
        <f t="shared" si="228"/>
        <v>39 years, 11 months</v>
      </c>
    </row>
    <row r="2118" spans="8:15" x14ac:dyDescent="0.25">
      <c r="H2118" s="49">
        <v>2075</v>
      </c>
      <c r="I2118" s="51">
        <f t="shared" si="224"/>
        <v>39</v>
      </c>
      <c r="J2118" s="51" t="str">
        <f t="shared" si="222"/>
        <v xml:space="preserve"> years</v>
      </c>
      <c r="K2118" s="51" t="str">
        <f t="shared" si="223"/>
        <v xml:space="preserve">, </v>
      </c>
      <c r="L2118" s="51">
        <f t="shared" si="225"/>
        <v>11</v>
      </c>
      <c r="M2118" s="51">
        <f t="shared" si="226"/>
        <v>11</v>
      </c>
      <c r="N2118" s="51" t="str">
        <f t="shared" si="227"/>
        <v xml:space="preserve"> months</v>
      </c>
      <c r="O2118" s="52" t="str">
        <f t="shared" si="228"/>
        <v>39 years, 11 months</v>
      </c>
    </row>
    <row r="2119" spans="8:15" x14ac:dyDescent="0.25">
      <c r="H2119" s="49">
        <v>2076</v>
      </c>
      <c r="I2119" s="51">
        <f t="shared" si="224"/>
        <v>40</v>
      </c>
      <c r="J2119" s="51" t="str">
        <f t="shared" si="222"/>
        <v xml:space="preserve"> years</v>
      </c>
      <c r="K2119" s="51" t="str">
        <f t="shared" si="223"/>
        <v/>
      </c>
      <c r="L2119" s="51">
        <f t="shared" si="225"/>
        <v>12</v>
      </c>
      <c r="M2119" s="51" t="str">
        <f t="shared" si="226"/>
        <v/>
      </c>
      <c r="N2119" s="51" t="str">
        <f t="shared" si="227"/>
        <v/>
      </c>
      <c r="O2119" s="52" t="str">
        <f t="shared" si="228"/>
        <v>40 years</v>
      </c>
    </row>
    <row r="2120" spans="8:15" x14ac:dyDescent="0.25">
      <c r="H2120" s="49">
        <v>2077</v>
      </c>
      <c r="I2120" s="51">
        <f t="shared" si="224"/>
        <v>40</v>
      </c>
      <c r="J2120" s="51" t="str">
        <f t="shared" si="222"/>
        <v xml:space="preserve"> years</v>
      </c>
      <c r="K2120" s="51" t="str">
        <f t="shared" si="223"/>
        <v/>
      </c>
      <c r="L2120" s="51">
        <f t="shared" si="225"/>
        <v>12</v>
      </c>
      <c r="M2120" s="51" t="str">
        <f t="shared" si="226"/>
        <v/>
      </c>
      <c r="N2120" s="51" t="str">
        <f t="shared" si="227"/>
        <v/>
      </c>
      <c r="O2120" s="52" t="str">
        <f t="shared" si="228"/>
        <v>40 years</v>
      </c>
    </row>
    <row r="2121" spans="8:15" x14ac:dyDescent="0.25">
      <c r="H2121" s="49">
        <v>2078</v>
      </c>
      <c r="I2121" s="51">
        <f t="shared" si="224"/>
        <v>40</v>
      </c>
      <c r="J2121" s="51" t="str">
        <f t="shared" si="222"/>
        <v xml:space="preserve"> years</v>
      </c>
      <c r="K2121" s="51" t="str">
        <f t="shared" si="223"/>
        <v/>
      </c>
      <c r="L2121" s="51">
        <f t="shared" si="225"/>
        <v>12</v>
      </c>
      <c r="M2121" s="51" t="str">
        <f t="shared" si="226"/>
        <v/>
      </c>
      <c r="N2121" s="51" t="str">
        <f t="shared" si="227"/>
        <v/>
      </c>
      <c r="O2121" s="52" t="str">
        <f t="shared" si="228"/>
        <v>40 years</v>
      </c>
    </row>
    <row r="2122" spans="8:15" x14ac:dyDescent="0.25">
      <c r="H2122" s="49">
        <v>2079</v>
      </c>
      <c r="I2122" s="51">
        <f t="shared" si="224"/>
        <v>40</v>
      </c>
      <c r="J2122" s="51" t="str">
        <f t="shared" si="222"/>
        <v xml:space="preserve"> years</v>
      </c>
      <c r="K2122" s="51" t="str">
        <f t="shared" si="223"/>
        <v/>
      </c>
      <c r="L2122" s="51">
        <f t="shared" si="225"/>
        <v>12</v>
      </c>
      <c r="M2122" s="51" t="str">
        <f t="shared" si="226"/>
        <v/>
      </c>
      <c r="N2122" s="51" t="str">
        <f t="shared" si="227"/>
        <v/>
      </c>
      <c r="O2122" s="52" t="str">
        <f t="shared" si="228"/>
        <v>40 years</v>
      </c>
    </row>
    <row r="2123" spans="8:15" x14ac:dyDescent="0.25">
      <c r="H2123" s="49">
        <v>2080</v>
      </c>
      <c r="I2123" s="51">
        <f t="shared" si="224"/>
        <v>40</v>
      </c>
      <c r="J2123" s="51" t="str">
        <f t="shared" si="222"/>
        <v xml:space="preserve"> years</v>
      </c>
      <c r="K2123" s="51" t="str">
        <f t="shared" si="223"/>
        <v/>
      </c>
      <c r="L2123" s="51">
        <f t="shared" si="225"/>
        <v>0</v>
      </c>
      <c r="M2123" s="51" t="str">
        <f t="shared" si="226"/>
        <v/>
      </c>
      <c r="N2123" s="51" t="str">
        <f t="shared" si="227"/>
        <v/>
      </c>
      <c r="O2123" s="52" t="str">
        <f t="shared" si="228"/>
        <v>40 years</v>
      </c>
    </row>
    <row r="2124" spans="8:15" x14ac:dyDescent="0.25">
      <c r="H2124" s="49">
        <v>2081</v>
      </c>
      <c r="I2124" s="51">
        <f t="shared" si="224"/>
        <v>40</v>
      </c>
      <c r="J2124" s="51" t="str">
        <f t="shared" si="222"/>
        <v xml:space="preserve"> years</v>
      </c>
      <c r="K2124" s="51" t="str">
        <f t="shared" si="223"/>
        <v xml:space="preserve">, </v>
      </c>
      <c r="L2124" s="51">
        <f t="shared" si="225"/>
        <v>1</v>
      </c>
      <c r="M2124" s="51">
        <f t="shared" si="226"/>
        <v>1</v>
      </c>
      <c r="N2124" s="51" t="str">
        <f t="shared" si="227"/>
        <v xml:space="preserve"> month</v>
      </c>
      <c r="O2124" s="52" t="str">
        <f t="shared" si="228"/>
        <v>40 years, 1 month</v>
      </c>
    </row>
    <row r="2125" spans="8:15" x14ac:dyDescent="0.25">
      <c r="H2125" s="49">
        <v>2082</v>
      </c>
      <c r="I2125" s="51">
        <f t="shared" si="224"/>
        <v>40</v>
      </c>
      <c r="J2125" s="51" t="str">
        <f t="shared" si="222"/>
        <v xml:space="preserve"> years</v>
      </c>
      <c r="K2125" s="51" t="str">
        <f t="shared" si="223"/>
        <v xml:space="preserve">, </v>
      </c>
      <c r="L2125" s="51">
        <f t="shared" si="225"/>
        <v>1</v>
      </c>
      <c r="M2125" s="51">
        <f t="shared" si="226"/>
        <v>1</v>
      </c>
      <c r="N2125" s="51" t="str">
        <f t="shared" si="227"/>
        <v xml:space="preserve"> month</v>
      </c>
      <c r="O2125" s="52" t="str">
        <f t="shared" si="228"/>
        <v>40 years, 1 month</v>
      </c>
    </row>
    <row r="2126" spans="8:15" x14ac:dyDescent="0.25">
      <c r="H2126" s="49">
        <v>2083</v>
      </c>
      <c r="I2126" s="51">
        <f t="shared" si="224"/>
        <v>40</v>
      </c>
      <c r="J2126" s="51" t="str">
        <f t="shared" si="222"/>
        <v xml:space="preserve"> years</v>
      </c>
      <c r="K2126" s="51" t="str">
        <f t="shared" si="223"/>
        <v xml:space="preserve">, </v>
      </c>
      <c r="L2126" s="51">
        <f t="shared" si="225"/>
        <v>1</v>
      </c>
      <c r="M2126" s="51">
        <f t="shared" si="226"/>
        <v>1</v>
      </c>
      <c r="N2126" s="51" t="str">
        <f t="shared" si="227"/>
        <v xml:space="preserve"> month</v>
      </c>
      <c r="O2126" s="52" t="str">
        <f t="shared" si="228"/>
        <v>40 years, 1 month</v>
      </c>
    </row>
    <row r="2127" spans="8:15" x14ac:dyDescent="0.25">
      <c r="H2127" s="49">
        <v>2084</v>
      </c>
      <c r="I2127" s="51">
        <f t="shared" si="224"/>
        <v>40</v>
      </c>
      <c r="J2127" s="51" t="str">
        <f t="shared" si="222"/>
        <v xml:space="preserve"> years</v>
      </c>
      <c r="K2127" s="51" t="str">
        <f t="shared" si="223"/>
        <v xml:space="preserve">, </v>
      </c>
      <c r="L2127" s="51">
        <f t="shared" si="225"/>
        <v>1</v>
      </c>
      <c r="M2127" s="51">
        <f t="shared" si="226"/>
        <v>1</v>
      </c>
      <c r="N2127" s="51" t="str">
        <f t="shared" si="227"/>
        <v xml:space="preserve"> month</v>
      </c>
      <c r="O2127" s="52" t="str">
        <f t="shared" si="228"/>
        <v>40 years, 1 month</v>
      </c>
    </row>
    <row r="2128" spans="8:15" x14ac:dyDescent="0.25">
      <c r="H2128" s="49">
        <v>2085</v>
      </c>
      <c r="I2128" s="51">
        <f t="shared" si="224"/>
        <v>40</v>
      </c>
      <c r="J2128" s="51" t="str">
        <f t="shared" si="222"/>
        <v xml:space="preserve"> years</v>
      </c>
      <c r="K2128" s="51" t="str">
        <f t="shared" si="223"/>
        <v xml:space="preserve">, </v>
      </c>
      <c r="L2128" s="51">
        <f t="shared" si="225"/>
        <v>2</v>
      </c>
      <c r="M2128" s="51">
        <f t="shared" si="226"/>
        <v>2</v>
      </c>
      <c r="N2128" s="51" t="str">
        <f t="shared" si="227"/>
        <v xml:space="preserve"> months</v>
      </c>
      <c r="O2128" s="52" t="str">
        <f t="shared" si="228"/>
        <v>40 years, 2 months</v>
      </c>
    </row>
    <row r="2129" spans="8:15" x14ac:dyDescent="0.25">
      <c r="H2129" s="49">
        <v>2086</v>
      </c>
      <c r="I2129" s="51">
        <f t="shared" si="224"/>
        <v>40</v>
      </c>
      <c r="J2129" s="51" t="str">
        <f t="shared" si="222"/>
        <v xml:space="preserve"> years</v>
      </c>
      <c r="K2129" s="51" t="str">
        <f t="shared" si="223"/>
        <v xml:space="preserve">, </v>
      </c>
      <c r="L2129" s="51">
        <f t="shared" si="225"/>
        <v>2</v>
      </c>
      <c r="M2129" s="51">
        <f t="shared" si="226"/>
        <v>2</v>
      </c>
      <c r="N2129" s="51" t="str">
        <f t="shared" si="227"/>
        <v xml:space="preserve"> months</v>
      </c>
      <c r="O2129" s="52" t="str">
        <f t="shared" si="228"/>
        <v>40 years, 2 months</v>
      </c>
    </row>
    <row r="2130" spans="8:15" x14ac:dyDescent="0.25">
      <c r="H2130" s="49">
        <v>2087</v>
      </c>
      <c r="I2130" s="51">
        <f t="shared" si="224"/>
        <v>40</v>
      </c>
      <c r="J2130" s="51" t="str">
        <f t="shared" si="222"/>
        <v xml:space="preserve"> years</v>
      </c>
      <c r="K2130" s="51" t="str">
        <f t="shared" si="223"/>
        <v xml:space="preserve">, </v>
      </c>
      <c r="L2130" s="51">
        <f t="shared" si="225"/>
        <v>2</v>
      </c>
      <c r="M2130" s="51">
        <f t="shared" si="226"/>
        <v>2</v>
      </c>
      <c r="N2130" s="51" t="str">
        <f t="shared" si="227"/>
        <v xml:space="preserve"> months</v>
      </c>
      <c r="O2130" s="52" t="str">
        <f t="shared" si="228"/>
        <v>40 years, 2 months</v>
      </c>
    </row>
    <row r="2131" spans="8:15" x14ac:dyDescent="0.25">
      <c r="H2131" s="49">
        <v>2088</v>
      </c>
      <c r="I2131" s="51">
        <f t="shared" si="224"/>
        <v>40</v>
      </c>
      <c r="J2131" s="51" t="str">
        <f t="shared" si="222"/>
        <v xml:space="preserve"> years</v>
      </c>
      <c r="K2131" s="51" t="str">
        <f t="shared" si="223"/>
        <v xml:space="preserve">, </v>
      </c>
      <c r="L2131" s="51">
        <f t="shared" si="225"/>
        <v>2</v>
      </c>
      <c r="M2131" s="51">
        <f t="shared" si="226"/>
        <v>2</v>
      </c>
      <c r="N2131" s="51" t="str">
        <f t="shared" si="227"/>
        <v xml:space="preserve"> months</v>
      </c>
      <c r="O2131" s="52" t="str">
        <f t="shared" si="228"/>
        <v>40 years, 2 months</v>
      </c>
    </row>
    <row r="2132" spans="8:15" x14ac:dyDescent="0.25">
      <c r="H2132" s="49">
        <v>2089</v>
      </c>
      <c r="I2132" s="51">
        <f t="shared" si="224"/>
        <v>40</v>
      </c>
      <c r="J2132" s="51" t="str">
        <f t="shared" si="222"/>
        <v xml:space="preserve"> years</v>
      </c>
      <c r="K2132" s="51" t="str">
        <f t="shared" si="223"/>
        <v xml:space="preserve">, </v>
      </c>
      <c r="L2132" s="51">
        <f t="shared" si="225"/>
        <v>3</v>
      </c>
      <c r="M2132" s="51">
        <f t="shared" si="226"/>
        <v>3</v>
      </c>
      <c r="N2132" s="51" t="str">
        <f t="shared" si="227"/>
        <v xml:space="preserve"> months</v>
      </c>
      <c r="O2132" s="52" t="str">
        <f t="shared" si="228"/>
        <v>40 years, 3 months</v>
      </c>
    </row>
    <row r="2133" spans="8:15" x14ac:dyDescent="0.25">
      <c r="H2133" s="49">
        <v>2090</v>
      </c>
      <c r="I2133" s="51">
        <f t="shared" si="224"/>
        <v>40</v>
      </c>
      <c r="J2133" s="51" t="str">
        <f t="shared" si="222"/>
        <v xml:space="preserve"> years</v>
      </c>
      <c r="K2133" s="51" t="str">
        <f t="shared" si="223"/>
        <v xml:space="preserve">, </v>
      </c>
      <c r="L2133" s="51">
        <f t="shared" si="225"/>
        <v>3</v>
      </c>
      <c r="M2133" s="51">
        <f t="shared" si="226"/>
        <v>3</v>
      </c>
      <c r="N2133" s="51" t="str">
        <f t="shared" si="227"/>
        <v xml:space="preserve"> months</v>
      </c>
      <c r="O2133" s="52" t="str">
        <f t="shared" si="228"/>
        <v>40 years, 3 months</v>
      </c>
    </row>
    <row r="2134" spans="8:15" x14ac:dyDescent="0.25">
      <c r="H2134" s="49">
        <v>2091</v>
      </c>
      <c r="I2134" s="51">
        <f t="shared" si="224"/>
        <v>40</v>
      </c>
      <c r="J2134" s="51" t="str">
        <f t="shared" si="222"/>
        <v xml:space="preserve"> years</v>
      </c>
      <c r="K2134" s="51" t="str">
        <f t="shared" si="223"/>
        <v xml:space="preserve">, </v>
      </c>
      <c r="L2134" s="51">
        <f t="shared" si="225"/>
        <v>3</v>
      </c>
      <c r="M2134" s="51">
        <f t="shared" si="226"/>
        <v>3</v>
      </c>
      <c r="N2134" s="51" t="str">
        <f t="shared" si="227"/>
        <v xml:space="preserve"> months</v>
      </c>
      <c r="O2134" s="52" t="str">
        <f t="shared" si="228"/>
        <v>40 years, 3 months</v>
      </c>
    </row>
    <row r="2135" spans="8:15" x14ac:dyDescent="0.25">
      <c r="H2135" s="49">
        <v>2092</v>
      </c>
      <c r="I2135" s="51">
        <f t="shared" si="224"/>
        <v>40</v>
      </c>
      <c r="J2135" s="51" t="str">
        <f t="shared" si="222"/>
        <v xml:space="preserve"> years</v>
      </c>
      <c r="K2135" s="51" t="str">
        <f t="shared" si="223"/>
        <v xml:space="preserve">, </v>
      </c>
      <c r="L2135" s="51">
        <f t="shared" si="225"/>
        <v>3</v>
      </c>
      <c r="M2135" s="51">
        <f t="shared" si="226"/>
        <v>3</v>
      </c>
      <c r="N2135" s="51" t="str">
        <f t="shared" si="227"/>
        <v xml:space="preserve"> months</v>
      </c>
      <c r="O2135" s="52" t="str">
        <f t="shared" si="228"/>
        <v>40 years, 3 months</v>
      </c>
    </row>
    <row r="2136" spans="8:15" x14ac:dyDescent="0.25">
      <c r="H2136" s="49">
        <v>2093</v>
      </c>
      <c r="I2136" s="51">
        <f t="shared" si="224"/>
        <v>40</v>
      </c>
      <c r="J2136" s="51" t="str">
        <f t="shared" si="222"/>
        <v xml:space="preserve"> years</v>
      </c>
      <c r="K2136" s="51" t="str">
        <f t="shared" si="223"/>
        <v xml:space="preserve">, </v>
      </c>
      <c r="L2136" s="51">
        <f t="shared" si="225"/>
        <v>3</v>
      </c>
      <c r="M2136" s="51">
        <f t="shared" si="226"/>
        <v>3</v>
      </c>
      <c r="N2136" s="51" t="str">
        <f t="shared" si="227"/>
        <v xml:space="preserve"> months</v>
      </c>
      <c r="O2136" s="52" t="str">
        <f t="shared" si="228"/>
        <v>40 years, 3 months</v>
      </c>
    </row>
    <row r="2137" spans="8:15" x14ac:dyDescent="0.25">
      <c r="H2137" s="49">
        <v>2094</v>
      </c>
      <c r="I2137" s="51">
        <f t="shared" si="224"/>
        <v>40</v>
      </c>
      <c r="J2137" s="51" t="str">
        <f t="shared" si="222"/>
        <v xml:space="preserve"> years</v>
      </c>
      <c r="K2137" s="51" t="str">
        <f t="shared" si="223"/>
        <v xml:space="preserve">, </v>
      </c>
      <c r="L2137" s="51">
        <f t="shared" si="225"/>
        <v>4</v>
      </c>
      <c r="M2137" s="51">
        <f t="shared" si="226"/>
        <v>4</v>
      </c>
      <c r="N2137" s="51" t="str">
        <f t="shared" si="227"/>
        <v xml:space="preserve"> months</v>
      </c>
      <c r="O2137" s="52" t="str">
        <f t="shared" si="228"/>
        <v>40 years, 4 months</v>
      </c>
    </row>
    <row r="2138" spans="8:15" x14ac:dyDescent="0.25">
      <c r="H2138" s="49">
        <v>2095</v>
      </c>
      <c r="I2138" s="51">
        <f t="shared" si="224"/>
        <v>40</v>
      </c>
      <c r="J2138" s="51" t="str">
        <f t="shared" si="222"/>
        <v xml:space="preserve"> years</v>
      </c>
      <c r="K2138" s="51" t="str">
        <f t="shared" si="223"/>
        <v xml:space="preserve">, </v>
      </c>
      <c r="L2138" s="51">
        <f t="shared" si="225"/>
        <v>4</v>
      </c>
      <c r="M2138" s="51">
        <f t="shared" si="226"/>
        <v>4</v>
      </c>
      <c r="N2138" s="51" t="str">
        <f t="shared" si="227"/>
        <v xml:space="preserve"> months</v>
      </c>
      <c r="O2138" s="52" t="str">
        <f t="shared" si="228"/>
        <v>40 years, 4 months</v>
      </c>
    </row>
    <row r="2139" spans="8:15" x14ac:dyDescent="0.25">
      <c r="H2139" s="49">
        <v>2096</v>
      </c>
      <c r="I2139" s="51">
        <f t="shared" si="224"/>
        <v>40</v>
      </c>
      <c r="J2139" s="51" t="str">
        <f t="shared" si="222"/>
        <v xml:space="preserve"> years</v>
      </c>
      <c r="K2139" s="51" t="str">
        <f t="shared" si="223"/>
        <v xml:space="preserve">, </v>
      </c>
      <c r="L2139" s="51">
        <f t="shared" si="225"/>
        <v>4</v>
      </c>
      <c r="M2139" s="51">
        <f t="shared" si="226"/>
        <v>4</v>
      </c>
      <c r="N2139" s="51" t="str">
        <f t="shared" si="227"/>
        <v xml:space="preserve"> months</v>
      </c>
      <c r="O2139" s="52" t="str">
        <f t="shared" si="228"/>
        <v>40 years, 4 months</v>
      </c>
    </row>
    <row r="2140" spans="8:15" x14ac:dyDescent="0.25">
      <c r="H2140" s="49">
        <v>2097</v>
      </c>
      <c r="I2140" s="51">
        <f t="shared" si="224"/>
        <v>40</v>
      </c>
      <c r="J2140" s="51" t="str">
        <f t="shared" ref="J2140:J2203" si="229">IF(I2140=1," year"," years")</f>
        <v xml:space="preserve"> years</v>
      </c>
      <c r="K2140" s="51" t="str">
        <f t="shared" ref="K2140:K2203" si="230">IF(OR(L2140=12,L2140=0),"",", ")</f>
        <v xml:space="preserve">, </v>
      </c>
      <c r="L2140" s="51">
        <f t="shared" si="225"/>
        <v>4</v>
      </c>
      <c r="M2140" s="51">
        <f t="shared" si="226"/>
        <v>4</v>
      </c>
      <c r="N2140" s="51" t="str">
        <f t="shared" si="227"/>
        <v xml:space="preserve"> months</v>
      </c>
      <c r="O2140" s="52" t="str">
        <f t="shared" si="228"/>
        <v>40 years, 4 months</v>
      </c>
    </row>
    <row r="2141" spans="8:15" x14ac:dyDescent="0.25">
      <c r="H2141" s="49">
        <v>2098</v>
      </c>
      <c r="I2141" s="51">
        <f t="shared" si="224"/>
        <v>40</v>
      </c>
      <c r="J2141" s="51" t="str">
        <f t="shared" si="229"/>
        <v xml:space="preserve"> years</v>
      </c>
      <c r="K2141" s="51" t="str">
        <f t="shared" si="230"/>
        <v xml:space="preserve">, </v>
      </c>
      <c r="L2141" s="51">
        <f t="shared" si="225"/>
        <v>5</v>
      </c>
      <c r="M2141" s="51">
        <f t="shared" si="226"/>
        <v>5</v>
      </c>
      <c r="N2141" s="51" t="str">
        <f t="shared" si="227"/>
        <v xml:space="preserve"> months</v>
      </c>
      <c r="O2141" s="52" t="str">
        <f t="shared" si="228"/>
        <v>40 years, 5 months</v>
      </c>
    </row>
    <row r="2142" spans="8:15" x14ac:dyDescent="0.25">
      <c r="H2142" s="49">
        <v>2099</v>
      </c>
      <c r="I2142" s="51">
        <f t="shared" si="224"/>
        <v>40</v>
      </c>
      <c r="J2142" s="51" t="str">
        <f t="shared" si="229"/>
        <v xml:space="preserve"> years</v>
      </c>
      <c r="K2142" s="51" t="str">
        <f t="shared" si="230"/>
        <v xml:space="preserve">, </v>
      </c>
      <c r="L2142" s="51">
        <f t="shared" si="225"/>
        <v>5</v>
      </c>
      <c r="M2142" s="51">
        <f t="shared" si="226"/>
        <v>5</v>
      </c>
      <c r="N2142" s="51" t="str">
        <f t="shared" si="227"/>
        <v xml:space="preserve"> months</v>
      </c>
      <c r="O2142" s="52" t="str">
        <f t="shared" si="228"/>
        <v>40 years, 5 months</v>
      </c>
    </row>
    <row r="2143" spans="8:15" x14ac:dyDescent="0.25">
      <c r="H2143" s="49">
        <v>2100</v>
      </c>
      <c r="I2143" s="51">
        <f t="shared" si="224"/>
        <v>40</v>
      </c>
      <c r="J2143" s="51" t="str">
        <f t="shared" si="229"/>
        <v xml:space="preserve"> years</v>
      </c>
      <c r="K2143" s="51" t="str">
        <f t="shared" si="230"/>
        <v xml:space="preserve">, </v>
      </c>
      <c r="L2143" s="51">
        <f t="shared" si="225"/>
        <v>5</v>
      </c>
      <c r="M2143" s="51">
        <f t="shared" si="226"/>
        <v>5</v>
      </c>
      <c r="N2143" s="51" t="str">
        <f t="shared" si="227"/>
        <v xml:space="preserve"> months</v>
      </c>
      <c r="O2143" s="52" t="str">
        <f t="shared" si="228"/>
        <v>40 years, 5 months</v>
      </c>
    </row>
    <row r="2144" spans="8:15" x14ac:dyDescent="0.25">
      <c r="H2144" s="49">
        <v>2101</v>
      </c>
      <c r="I2144" s="51">
        <f t="shared" ref="I2144:I2207" si="231">IF(INT(H2144/52)=0,"",INT(H2144/52))+IF(L2144=12,1,0)</f>
        <v>40</v>
      </c>
      <c r="J2144" s="51" t="str">
        <f t="shared" si="229"/>
        <v xml:space="preserve"> years</v>
      </c>
      <c r="K2144" s="51" t="str">
        <f t="shared" si="230"/>
        <v xml:space="preserve">, </v>
      </c>
      <c r="L2144" s="51">
        <f t="shared" si="225"/>
        <v>5</v>
      </c>
      <c r="M2144" s="51">
        <f t="shared" si="226"/>
        <v>5</v>
      </c>
      <c r="N2144" s="51" t="str">
        <f t="shared" si="227"/>
        <v xml:space="preserve"> months</v>
      </c>
      <c r="O2144" s="52" t="str">
        <f t="shared" si="228"/>
        <v>40 years, 5 months</v>
      </c>
    </row>
    <row r="2145" spans="8:15" x14ac:dyDescent="0.25">
      <c r="H2145" s="49">
        <v>2102</v>
      </c>
      <c r="I2145" s="51">
        <f t="shared" si="231"/>
        <v>40</v>
      </c>
      <c r="J2145" s="51" t="str">
        <f t="shared" si="229"/>
        <v xml:space="preserve"> years</v>
      </c>
      <c r="K2145" s="51" t="str">
        <f t="shared" si="230"/>
        <v xml:space="preserve">, </v>
      </c>
      <c r="L2145" s="51">
        <f t="shared" si="225"/>
        <v>6</v>
      </c>
      <c r="M2145" s="51">
        <f t="shared" si="226"/>
        <v>6</v>
      </c>
      <c r="N2145" s="51" t="str">
        <f t="shared" si="227"/>
        <v xml:space="preserve"> months</v>
      </c>
      <c r="O2145" s="52" t="str">
        <f t="shared" si="228"/>
        <v>40 years, 6 months</v>
      </c>
    </row>
    <row r="2146" spans="8:15" x14ac:dyDescent="0.25">
      <c r="H2146" s="49">
        <v>2103</v>
      </c>
      <c r="I2146" s="51">
        <f t="shared" si="231"/>
        <v>40</v>
      </c>
      <c r="J2146" s="51" t="str">
        <f t="shared" si="229"/>
        <v xml:space="preserve"> years</v>
      </c>
      <c r="K2146" s="51" t="str">
        <f t="shared" si="230"/>
        <v xml:space="preserve">, </v>
      </c>
      <c r="L2146" s="51">
        <f t="shared" si="225"/>
        <v>6</v>
      </c>
      <c r="M2146" s="51">
        <f t="shared" si="226"/>
        <v>6</v>
      </c>
      <c r="N2146" s="51" t="str">
        <f t="shared" si="227"/>
        <v xml:space="preserve"> months</v>
      </c>
      <c r="O2146" s="52" t="str">
        <f t="shared" si="228"/>
        <v>40 years, 6 months</v>
      </c>
    </row>
    <row r="2147" spans="8:15" x14ac:dyDescent="0.25">
      <c r="H2147" s="49">
        <v>2104</v>
      </c>
      <c r="I2147" s="51">
        <f t="shared" si="231"/>
        <v>40</v>
      </c>
      <c r="J2147" s="51" t="str">
        <f t="shared" si="229"/>
        <v xml:space="preserve"> years</v>
      </c>
      <c r="K2147" s="51" t="str">
        <f t="shared" si="230"/>
        <v xml:space="preserve">, </v>
      </c>
      <c r="L2147" s="51">
        <f t="shared" si="225"/>
        <v>6</v>
      </c>
      <c r="M2147" s="51">
        <f t="shared" si="226"/>
        <v>6</v>
      </c>
      <c r="N2147" s="51" t="str">
        <f t="shared" si="227"/>
        <v xml:space="preserve"> months</v>
      </c>
      <c r="O2147" s="52" t="str">
        <f t="shared" si="228"/>
        <v>40 years, 6 months</v>
      </c>
    </row>
    <row r="2148" spans="8:15" x14ac:dyDescent="0.25">
      <c r="H2148" s="49">
        <v>2105</v>
      </c>
      <c r="I2148" s="51">
        <f t="shared" si="231"/>
        <v>40</v>
      </c>
      <c r="J2148" s="51" t="str">
        <f t="shared" si="229"/>
        <v xml:space="preserve"> years</v>
      </c>
      <c r="K2148" s="51" t="str">
        <f t="shared" si="230"/>
        <v xml:space="preserve">, </v>
      </c>
      <c r="L2148" s="51">
        <f t="shared" si="225"/>
        <v>6</v>
      </c>
      <c r="M2148" s="51">
        <f t="shared" si="226"/>
        <v>6</v>
      </c>
      <c r="N2148" s="51" t="str">
        <f t="shared" si="227"/>
        <v xml:space="preserve"> months</v>
      </c>
      <c r="O2148" s="52" t="str">
        <f t="shared" si="228"/>
        <v>40 years, 6 months</v>
      </c>
    </row>
    <row r="2149" spans="8:15" x14ac:dyDescent="0.25">
      <c r="H2149" s="49">
        <v>2106</v>
      </c>
      <c r="I2149" s="51">
        <f t="shared" si="231"/>
        <v>40</v>
      </c>
      <c r="J2149" s="51" t="str">
        <f t="shared" si="229"/>
        <v xml:space="preserve"> years</v>
      </c>
      <c r="K2149" s="51" t="str">
        <f t="shared" si="230"/>
        <v xml:space="preserve">, </v>
      </c>
      <c r="L2149" s="51">
        <f t="shared" si="225"/>
        <v>6</v>
      </c>
      <c r="M2149" s="51">
        <f t="shared" si="226"/>
        <v>6</v>
      </c>
      <c r="N2149" s="51" t="str">
        <f t="shared" si="227"/>
        <v xml:space="preserve"> months</v>
      </c>
      <c r="O2149" s="52" t="str">
        <f t="shared" si="228"/>
        <v>40 years, 6 months</v>
      </c>
    </row>
    <row r="2150" spans="8:15" x14ac:dyDescent="0.25">
      <c r="H2150" s="49">
        <v>2107</v>
      </c>
      <c r="I2150" s="51">
        <f t="shared" si="231"/>
        <v>40</v>
      </c>
      <c r="J2150" s="51" t="str">
        <f t="shared" si="229"/>
        <v xml:space="preserve"> years</v>
      </c>
      <c r="K2150" s="51" t="str">
        <f t="shared" si="230"/>
        <v xml:space="preserve">, </v>
      </c>
      <c r="L2150" s="51">
        <f t="shared" si="225"/>
        <v>7</v>
      </c>
      <c r="M2150" s="51">
        <f t="shared" si="226"/>
        <v>7</v>
      </c>
      <c r="N2150" s="51" t="str">
        <f t="shared" si="227"/>
        <v xml:space="preserve"> months</v>
      </c>
      <c r="O2150" s="52" t="str">
        <f t="shared" si="228"/>
        <v>40 years, 7 months</v>
      </c>
    </row>
    <row r="2151" spans="8:15" x14ac:dyDescent="0.25">
      <c r="H2151" s="49">
        <v>2108</v>
      </c>
      <c r="I2151" s="51">
        <f t="shared" si="231"/>
        <v>40</v>
      </c>
      <c r="J2151" s="51" t="str">
        <f t="shared" si="229"/>
        <v xml:space="preserve"> years</v>
      </c>
      <c r="K2151" s="51" t="str">
        <f t="shared" si="230"/>
        <v xml:space="preserve">, </v>
      </c>
      <c r="L2151" s="51">
        <f t="shared" si="225"/>
        <v>7</v>
      </c>
      <c r="M2151" s="51">
        <f t="shared" si="226"/>
        <v>7</v>
      </c>
      <c r="N2151" s="51" t="str">
        <f t="shared" si="227"/>
        <v xml:space="preserve"> months</v>
      </c>
      <c r="O2151" s="52" t="str">
        <f t="shared" si="228"/>
        <v>40 years, 7 months</v>
      </c>
    </row>
    <row r="2152" spans="8:15" x14ac:dyDescent="0.25">
      <c r="H2152" s="49">
        <v>2109</v>
      </c>
      <c r="I2152" s="51">
        <f t="shared" si="231"/>
        <v>40</v>
      </c>
      <c r="J2152" s="51" t="str">
        <f t="shared" si="229"/>
        <v xml:space="preserve"> years</v>
      </c>
      <c r="K2152" s="51" t="str">
        <f t="shared" si="230"/>
        <v xml:space="preserve">, </v>
      </c>
      <c r="L2152" s="51">
        <f t="shared" si="225"/>
        <v>7</v>
      </c>
      <c r="M2152" s="51">
        <f t="shared" si="226"/>
        <v>7</v>
      </c>
      <c r="N2152" s="51" t="str">
        <f t="shared" si="227"/>
        <v xml:space="preserve"> months</v>
      </c>
      <c r="O2152" s="52" t="str">
        <f t="shared" si="228"/>
        <v>40 years, 7 months</v>
      </c>
    </row>
    <row r="2153" spans="8:15" x14ac:dyDescent="0.25">
      <c r="H2153" s="49">
        <v>2110</v>
      </c>
      <c r="I2153" s="51">
        <f t="shared" si="231"/>
        <v>40</v>
      </c>
      <c r="J2153" s="51" t="str">
        <f t="shared" si="229"/>
        <v xml:space="preserve"> years</v>
      </c>
      <c r="K2153" s="51" t="str">
        <f t="shared" si="230"/>
        <v xml:space="preserve">, </v>
      </c>
      <c r="L2153" s="51">
        <f t="shared" si="225"/>
        <v>7</v>
      </c>
      <c r="M2153" s="51">
        <f t="shared" si="226"/>
        <v>7</v>
      </c>
      <c r="N2153" s="51" t="str">
        <f t="shared" si="227"/>
        <v xml:space="preserve"> months</v>
      </c>
      <c r="O2153" s="52" t="str">
        <f t="shared" si="228"/>
        <v>40 years, 7 months</v>
      </c>
    </row>
    <row r="2154" spans="8:15" x14ac:dyDescent="0.25">
      <c r="H2154" s="49">
        <v>2111</v>
      </c>
      <c r="I2154" s="51">
        <f t="shared" si="231"/>
        <v>40</v>
      </c>
      <c r="J2154" s="51" t="str">
        <f t="shared" si="229"/>
        <v xml:space="preserve"> years</v>
      </c>
      <c r="K2154" s="51" t="str">
        <f t="shared" si="230"/>
        <v xml:space="preserve">, </v>
      </c>
      <c r="L2154" s="51">
        <f t="shared" si="225"/>
        <v>8</v>
      </c>
      <c r="M2154" s="51">
        <f t="shared" si="226"/>
        <v>8</v>
      </c>
      <c r="N2154" s="51" t="str">
        <f t="shared" si="227"/>
        <v xml:space="preserve"> months</v>
      </c>
      <c r="O2154" s="52" t="str">
        <f t="shared" si="228"/>
        <v>40 years, 8 months</v>
      </c>
    </row>
    <row r="2155" spans="8:15" x14ac:dyDescent="0.25">
      <c r="H2155" s="49">
        <v>2112</v>
      </c>
      <c r="I2155" s="51">
        <f t="shared" si="231"/>
        <v>40</v>
      </c>
      <c r="J2155" s="51" t="str">
        <f t="shared" si="229"/>
        <v xml:space="preserve"> years</v>
      </c>
      <c r="K2155" s="51" t="str">
        <f t="shared" si="230"/>
        <v xml:space="preserve">, </v>
      </c>
      <c r="L2155" s="51">
        <f t="shared" si="225"/>
        <v>8</v>
      </c>
      <c r="M2155" s="51">
        <f t="shared" si="226"/>
        <v>8</v>
      </c>
      <c r="N2155" s="51" t="str">
        <f t="shared" si="227"/>
        <v xml:space="preserve"> months</v>
      </c>
      <c r="O2155" s="52" t="str">
        <f t="shared" si="228"/>
        <v>40 years, 8 months</v>
      </c>
    </row>
    <row r="2156" spans="8:15" x14ac:dyDescent="0.25">
      <c r="H2156" s="49">
        <v>2113</v>
      </c>
      <c r="I2156" s="51">
        <f t="shared" si="231"/>
        <v>40</v>
      </c>
      <c r="J2156" s="51" t="str">
        <f t="shared" si="229"/>
        <v xml:space="preserve"> years</v>
      </c>
      <c r="K2156" s="51" t="str">
        <f t="shared" si="230"/>
        <v xml:space="preserve">, </v>
      </c>
      <c r="L2156" s="51">
        <f t="shared" si="225"/>
        <v>8</v>
      </c>
      <c r="M2156" s="51">
        <f t="shared" si="226"/>
        <v>8</v>
      </c>
      <c r="N2156" s="51" t="str">
        <f t="shared" si="227"/>
        <v xml:space="preserve"> months</v>
      </c>
      <c r="O2156" s="52" t="str">
        <f t="shared" si="228"/>
        <v>40 years, 8 months</v>
      </c>
    </row>
    <row r="2157" spans="8:15" x14ac:dyDescent="0.25">
      <c r="H2157" s="49">
        <v>2114</v>
      </c>
      <c r="I2157" s="51">
        <f t="shared" si="231"/>
        <v>40</v>
      </c>
      <c r="J2157" s="51" t="str">
        <f t="shared" si="229"/>
        <v xml:space="preserve"> years</v>
      </c>
      <c r="K2157" s="51" t="str">
        <f t="shared" si="230"/>
        <v xml:space="preserve">, </v>
      </c>
      <c r="L2157" s="51">
        <f t="shared" ref="L2157:L2220" si="232">IF((H2157/52*12-INT(H2157/52*12))=0,(H2157/52-INT(H2157/52))*12,INT((H2157/52-INT(H2157/52))*12)+1)</f>
        <v>8</v>
      </c>
      <c r="M2157" s="51">
        <f t="shared" ref="M2157:M2220" si="233">IF(OR(L2157=0,L2157=12),"",L2157)</f>
        <v>8</v>
      </c>
      <c r="N2157" s="51" t="str">
        <f t="shared" ref="N2157:N2220" si="234">IF(L2157=1," month",IF(OR(L2157=0,L2157=12),""," months"))</f>
        <v xml:space="preserve"> months</v>
      </c>
      <c r="O2157" s="52" t="str">
        <f t="shared" ref="O2157:O2220" si="235">CONCATENATE(I2157&amp;J2157&amp;K2157&amp;M2157&amp;N2157)</f>
        <v>40 years, 8 months</v>
      </c>
    </row>
    <row r="2158" spans="8:15" x14ac:dyDescent="0.25">
      <c r="H2158" s="49">
        <v>2115</v>
      </c>
      <c r="I2158" s="51">
        <f t="shared" si="231"/>
        <v>40</v>
      </c>
      <c r="J2158" s="51" t="str">
        <f t="shared" si="229"/>
        <v xml:space="preserve"> years</v>
      </c>
      <c r="K2158" s="51" t="str">
        <f t="shared" si="230"/>
        <v xml:space="preserve">, </v>
      </c>
      <c r="L2158" s="51">
        <f t="shared" si="232"/>
        <v>9</v>
      </c>
      <c r="M2158" s="51">
        <f t="shared" si="233"/>
        <v>9</v>
      </c>
      <c r="N2158" s="51" t="str">
        <f t="shared" si="234"/>
        <v xml:space="preserve"> months</v>
      </c>
      <c r="O2158" s="52" t="str">
        <f t="shared" si="235"/>
        <v>40 years, 9 months</v>
      </c>
    </row>
    <row r="2159" spans="8:15" x14ac:dyDescent="0.25">
      <c r="H2159" s="49">
        <v>2116</v>
      </c>
      <c r="I2159" s="51">
        <f t="shared" si="231"/>
        <v>40</v>
      </c>
      <c r="J2159" s="51" t="str">
        <f t="shared" si="229"/>
        <v xml:space="preserve"> years</v>
      </c>
      <c r="K2159" s="51" t="str">
        <f t="shared" si="230"/>
        <v xml:space="preserve">, </v>
      </c>
      <c r="L2159" s="51">
        <f t="shared" si="232"/>
        <v>9</v>
      </c>
      <c r="M2159" s="51">
        <f t="shared" si="233"/>
        <v>9</v>
      </c>
      <c r="N2159" s="51" t="str">
        <f t="shared" si="234"/>
        <v xml:space="preserve"> months</v>
      </c>
      <c r="O2159" s="52" t="str">
        <f t="shared" si="235"/>
        <v>40 years, 9 months</v>
      </c>
    </row>
    <row r="2160" spans="8:15" x14ac:dyDescent="0.25">
      <c r="H2160" s="49">
        <v>2117</v>
      </c>
      <c r="I2160" s="51">
        <f t="shared" si="231"/>
        <v>40</v>
      </c>
      <c r="J2160" s="51" t="str">
        <f t="shared" si="229"/>
        <v xml:space="preserve"> years</v>
      </c>
      <c r="K2160" s="51" t="str">
        <f t="shared" si="230"/>
        <v xml:space="preserve">, </v>
      </c>
      <c r="L2160" s="51">
        <f t="shared" si="232"/>
        <v>9</v>
      </c>
      <c r="M2160" s="51">
        <f t="shared" si="233"/>
        <v>9</v>
      </c>
      <c r="N2160" s="51" t="str">
        <f t="shared" si="234"/>
        <v xml:space="preserve"> months</v>
      </c>
      <c r="O2160" s="52" t="str">
        <f t="shared" si="235"/>
        <v>40 years, 9 months</v>
      </c>
    </row>
    <row r="2161" spans="8:15" x14ac:dyDescent="0.25">
      <c r="H2161" s="49">
        <v>2118</v>
      </c>
      <c r="I2161" s="51">
        <f t="shared" si="231"/>
        <v>40</v>
      </c>
      <c r="J2161" s="51" t="str">
        <f t="shared" si="229"/>
        <v xml:space="preserve"> years</v>
      </c>
      <c r="K2161" s="51" t="str">
        <f t="shared" si="230"/>
        <v xml:space="preserve">, </v>
      </c>
      <c r="L2161" s="51">
        <f t="shared" si="232"/>
        <v>9</v>
      </c>
      <c r="M2161" s="51">
        <f t="shared" si="233"/>
        <v>9</v>
      </c>
      <c r="N2161" s="51" t="str">
        <f t="shared" si="234"/>
        <v xml:space="preserve"> months</v>
      </c>
      <c r="O2161" s="52" t="str">
        <f t="shared" si="235"/>
        <v>40 years, 9 months</v>
      </c>
    </row>
    <row r="2162" spans="8:15" x14ac:dyDescent="0.25">
      <c r="H2162" s="49">
        <v>2119</v>
      </c>
      <c r="I2162" s="51">
        <f t="shared" si="231"/>
        <v>40</v>
      </c>
      <c r="J2162" s="51" t="str">
        <f t="shared" si="229"/>
        <v xml:space="preserve"> years</v>
      </c>
      <c r="K2162" s="51" t="str">
        <f t="shared" si="230"/>
        <v xml:space="preserve">, </v>
      </c>
      <c r="L2162" s="51">
        <f t="shared" si="232"/>
        <v>9</v>
      </c>
      <c r="M2162" s="51">
        <f t="shared" si="233"/>
        <v>9</v>
      </c>
      <c r="N2162" s="51" t="str">
        <f t="shared" si="234"/>
        <v xml:space="preserve"> months</v>
      </c>
      <c r="O2162" s="52" t="str">
        <f t="shared" si="235"/>
        <v>40 years, 9 months</v>
      </c>
    </row>
    <row r="2163" spans="8:15" x14ac:dyDescent="0.25">
      <c r="H2163" s="49">
        <v>2120</v>
      </c>
      <c r="I2163" s="51">
        <f t="shared" si="231"/>
        <v>40</v>
      </c>
      <c r="J2163" s="51" t="str">
        <f t="shared" si="229"/>
        <v xml:space="preserve"> years</v>
      </c>
      <c r="K2163" s="51" t="str">
        <f t="shared" si="230"/>
        <v xml:space="preserve">, </v>
      </c>
      <c r="L2163" s="51">
        <f t="shared" si="232"/>
        <v>10</v>
      </c>
      <c r="M2163" s="51">
        <f t="shared" si="233"/>
        <v>10</v>
      </c>
      <c r="N2163" s="51" t="str">
        <f t="shared" si="234"/>
        <v xml:space="preserve"> months</v>
      </c>
      <c r="O2163" s="52" t="str">
        <f t="shared" si="235"/>
        <v>40 years, 10 months</v>
      </c>
    </row>
    <row r="2164" spans="8:15" x14ac:dyDescent="0.25">
      <c r="H2164" s="49">
        <v>2121</v>
      </c>
      <c r="I2164" s="51">
        <f t="shared" si="231"/>
        <v>40</v>
      </c>
      <c r="J2164" s="51" t="str">
        <f t="shared" si="229"/>
        <v xml:space="preserve"> years</v>
      </c>
      <c r="K2164" s="51" t="str">
        <f t="shared" si="230"/>
        <v xml:space="preserve">, </v>
      </c>
      <c r="L2164" s="51">
        <f t="shared" si="232"/>
        <v>10</v>
      </c>
      <c r="M2164" s="51">
        <f t="shared" si="233"/>
        <v>10</v>
      </c>
      <c r="N2164" s="51" t="str">
        <f t="shared" si="234"/>
        <v xml:space="preserve"> months</v>
      </c>
      <c r="O2164" s="52" t="str">
        <f t="shared" si="235"/>
        <v>40 years, 10 months</v>
      </c>
    </row>
    <row r="2165" spans="8:15" x14ac:dyDescent="0.25">
      <c r="H2165" s="49">
        <v>2122</v>
      </c>
      <c r="I2165" s="51">
        <f t="shared" si="231"/>
        <v>40</v>
      </c>
      <c r="J2165" s="51" t="str">
        <f t="shared" si="229"/>
        <v xml:space="preserve"> years</v>
      </c>
      <c r="K2165" s="51" t="str">
        <f t="shared" si="230"/>
        <v xml:space="preserve">, </v>
      </c>
      <c r="L2165" s="51">
        <f t="shared" si="232"/>
        <v>10</v>
      </c>
      <c r="M2165" s="51">
        <f t="shared" si="233"/>
        <v>10</v>
      </c>
      <c r="N2165" s="51" t="str">
        <f t="shared" si="234"/>
        <v xml:space="preserve"> months</v>
      </c>
      <c r="O2165" s="52" t="str">
        <f t="shared" si="235"/>
        <v>40 years, 10 months</v>
      </c>
    </row>
    <row r="2166" spans="8:15" x14ac:dyDescent="0.25">
      <c r="H2166" s="49">
        <v>2123</v>
      </c>
      <c r="I2166" s="51">
        <f t="shared" si="231"/>
        <v>40</v>
      </c>
      <c r="J2166" s="51" t="str">
        <f t="shared" si="229"/>
        <v xml:space="preserve"> years</v>
      </c>
      <c r="K2166" s="51" t="str">
        <f t="shared" si="230"/>
        <v xml:space="preserve">, </v>
      </c>
      <c r="L2166" s="51">
        <f t="shared" si="232"/>
        <v>10</v>
      </c>
      <c r="M2166" s="51">
        <f t="shared" si="233"/>
        <v>10</v>
      </c>
      <c r="N2166" s="51" t="str">
        <f t="shared" si="234"/>
        <v xml:space="preserve"> months</v>
      </c>
      <c r="O2166" s="52" t="str">
        <f t="shared" si="235"/>
        <v>40 years, 10 months</v>
      </c>
    </row>
    <row r="2167" spans="8:15" x14ac:dyDescent="0.25">
      <c r="H2167" s="49">
        <v>2124</v>
      </c>
      <c r="I2167" s="51">
        <f t="shared" si="231"/>
        <v>40</v>
      </c>
      <c r="J2167" s="51" t="str">
        <f t="shared" si="229"/>
        <v xml:space="preserve"> years</v>
      </c>
      <c r="K2167" s="51" t="str">
        <f t="shared" si="230"/>
        <v xml:space="preserve">, </v>
      </c>
      <c r="L2167" s="51">
        <f t="shared" si="232"/>
        <v>11</v>
      </c>
      <c r="M2167" s="51">
        <f t="shared" si="233"/>
        <v>11</v>
      </c>
      <c r="N2167" s="51" t="str">
        <f t="shared" si="234"/>
        <v xml:space="preserve"> months</v>
      </c>
      <c r="O2167" s="52" t="str">
        <f t="shared" si="235"/>
        <v>40 years, 11 months</v>
      </c>
    </row>
    <row r="2168" spans="8:15" x14ac:dyDescent="0.25">
      <c r="H2168" s="49">
        <v>2125</v>
      </c>
      <c r="I2168" s="51">
        <f t="shared" si="231"/>
        <v>40</v>
      </c>
      <c r="J2168" s="51" t="str">
        <f t="shared" si="229"/>
        <v xml:space="preserve"> years</v>
      </c>
      <c r="K2168" s="51" t="str">
        <f t="shared" si="230"/>
        <v xml:space="preserve">, </v>
      </c>
      <c r="L2168" s="51">
        <f t="shared" si="232"/>
        <v>11</v>
      </c>
      <c r="M2168" s="51">
        <f t="shared" si="233"/>
        <v>11</v>
      </c>
      <c r="N2168" s="51" t="str">
        <f t="shared" si="234"/>
        <v xml:space="preserve"> months</v>
      </c>
      <c r="O2168" s="52" t="str">
        <f t="shared" si="235"/>
        <v>40 years, 11 months</v>
      </c>
    </row>
    <row r="2169" spans="8:15" x14ac:dyDescent="0.25">
      <c r="H2169" s="49">
        <v>2126</v>
      </c>
      <c r="I2169" s="51">
        <f t="shared" si="231"/>
        <v>40</v>
      </c>
      <c r="J2169" s="51" t="str">
        <f t="shared" si="229"/>
        <v xml:space="preserve"> years</v>
      </c>
      <c r="K2169" s="51" t="str">
        <f t="shared" si="230"/>
        <v xml:space="preserve">, </v>
      </c>
      <c r="L2169" s="51">
        <f t="shared" si="232"/>
        <v>11</v>
      </c>
      <c r="M2169" s="51">
        <f t="shared" si="233"/>
        <v>11</v>
      </c>
      <c r="N2169" s="51" t="str">
        <f t="shared" si="234"/>
        <v xml:space="preserve"> months</v>
      </c>
      <c r="O2169" s="52" t="str">
        <f t="shared" si="235"/>
        <v>40 years, 11 months</v>
      </c>
    </row>
    <row r="2170" spans="8:15" x14ac:dyDescent="0.25">
      <c r="H2170" s="49">
        <v>2127</v>
      </c>
      <c r="I2170" s="51">
        <f t="shared" si="231"/>
        <v>40</v>
      </c>
      <c r="J2170" s="51" t="str">
        <f t="shared" si="229"/>
        <v xml:space="preserve"> years</v>
      </c>
      <c r="K2170" s="51" t="str">
        <f t="shared" si="230"/>
        <v xml:space="preserve">, </v>
      </c>
      <c r="L2170" s="51">
        <f t="shared" si="232"/>
        <v>11</v>
      </c>
      <c r="M2170" s="51">
        <f t="shared" si="233"/>
        <v>11</v>
      </c>
      <c r="N2170" s="51" t="str">
        <f t="shared" si="234"/>
        <v xml:space="preserve"> months</v>
      </c>
      <c r="O2170" s="52" t="str">
        <f t="shared" si="235"/>
        <v>40 years, 11 months</v>
      </c>
    </row>
    <row r="2171" spans="8:15" x14ac:dyDescent="0.25">
      <c r="H2171" s="49">
        <v>2128</v>
      </c>
      <c r="I2171" s="51">
        <f t="shared" si="231"/>
        <v>41</v>
      </c>
      <c r="J2171" s="51" t="str">
        <f t="shared" si="229"/>
        <v xml:space="preserve"> years</v>
      </c>
      <c r="K2171" s="51" t="str">
        <f t="shared" si="230"/>
        <v/>
      </c>
      <c r="L2171" s="51">
        <f t="shared" si="232"/>
        <v>12</v>
      </c>
      <c r="M2171" s="51" t="str">
        <f t="shared" si="233"/>
        <v/>
      </c>
      <c r="N2171" s="51" t="str">
        <f t="shared" si="234"/>
        <v/>
      </c>
      <c r="O2171" s="52" t="str">
        <f t="shared" si="235"/>
        <v>41 years</v>
      </c>
    </row>
    <row r="2172" spans="8:15" x14ac:dyDescent="0.25">
      <c r="H2172" s="49">
        <v>2129</v>
      </c>
      <c r="I2172" s="51">
        <f t="shared" si="231"/>
        <v>41</v>
      </c>
      <c r="J2172" s="51" t="str">
        <f t="shared" si="229"/>
        <v xml:space="preserve"> years</v>
      </c>
      <c r="K2172" s="51" t="str">
        <f t="shared" si="230"/>
        <v/>
      </c>
      <c r="L2172" s="51">
        <f t="shared" si="232"/>
        <v>12</v>
      </c>
      <c r="M2172" s="51" t="str">
        <f t="shared" si="233"/>
        <v/>
      </c>
      <c r="N2172" s="51" t="str">
        <f t="shared" si="234"/>
        <v/>
      </c>
      <c r="O2172" s="52" t="str">
        <f t="shared" si="235"/>
        <v>41 years</v>
      </c>
    </row>
    <row r="2173" spans="8:15" x14ac:dyDescent="0.25">
      <c r="H2173" s="49">
        <v>2130</v>
      </c>
      <c r="I2173" s="51">
        <f t="shared" si="231"/>
        <v>41</v>
      </c>
      <c r="J2173" s="51" t="str">
        <f t="shared" si="229"/>
        <v xml:space="preserve"> years</v>
      </c>
      <c r="K2173" s="51" t="str">
        <f t="shared" si="230"/>
        <v/>
      </c>
      <c r="L2173" s="51">
        <f t="shared" si="232"/>
        <v>12</v>
      </c>
      <c r="M2173" s="51" t="str">
        <f t="shared" si="233"/>
        <v/>
      </c>
      <c r="N2173" s="51" t="str">
        <f t="shared" si="234"/>
        <v/>
      </c>
      <c r="O2173" s="52" t="str">
        <f t="shared" si="235"/>
        <v>41 years</v>
      </c>
    </row>
    <row r="2174" spans="8:15" x14ac:dyDescent="0.25">
      <c r="H2174" s="49">
        <v>2131</v>
      </c>
      <c r="I2174" s="51">
        <f t="shared" si="231"/>
        <v>41</v>
      </c>
      <c r="J2174" s="51" t="str">
        <f t="shared" si="229"/>
        <v xml:space="preserve"> years</v>
      </c>
      <c r="K2174" s="51" t="str">
        <f t="shared" si="230"/>
        <v/>
      </c>
      <c r="L2174" s="51">
        <f t="shared" si="232"/>
        <v>12</v>
      </c>
      <c r="M2174" s="51" t="str">
        <f t="shared" si="233"/>
        <v/>
      </c>
      <c r="N2174" s="51" t="str">
        <f t="shared" si="234"/>
        <v/>
      </c>
      <c r="O2174" s="52" t="str">
        <f t="shared" si="235"/>
        <v>41 years</v>
      </c>
    </row>
    <row r="2175" spans="8:15" x14ac:dyDescent="0.25">
      <c r="H2175" s="49">
        <v>2132</v>
      </c>
      <c r="I2175" s="51">
        <f t="shared" si="231"/>
        <v>41</v>
      </c>
      <c r="J2175" s="51" t="str">
        <f t="shared" si="229"/>
        <v xml:space="preserve"> years</v>
      </c>
      <c r="K2175" s="51" t="str">
        <f t="shared" si="230"/>
        <v/>
      </c>
      <c r="L2175" s="51">
        <f t="shared" si="232"/>
        <v>0</v>
      </c>
      <c r="M2175" s="51" t="str">
        <f t="shared" si="233"/>
        <v/>
      </c>
      <c r="N2175" s="51" t="str">
        <f t="shared" si="234"/>
        <v/>
      </c>
      <c r="O2175" s="52" t="str">
        <f t="shared" si="235"/>
        <v>41 years</v>
      </c>
    </row>
    <row r="2176" spans="8:15" x14ac:dyDescent="0.25">
      <c r="H2176" s="49">
        <v>2133</v>
      </c>
      <c r="I2176" s="51">
        <f t="shared" si="231"/>
        <v>41</v>
      </c>
      <c r="J2176" s="51" t="str">
        <f t="shared" si="229"/>
        <v xml:space="preserve"> years</v>
      </c>
      <c r="K2176" s="51" t="str">
        <f t="shared" si="230"/>
        <v xml:space="preserve">, </v>
      </c>
      <c r="L2176" s="51">
        <f t="shared" si="232"/>
        <v>1</v>
      </c>
      <c r="M2176" s="51">
        <f t="shared" si="233"/>
        <v>1</v>
      </c>
      <c r="N2176" s="51" t="str">
        <f t="shared" si="234"/>
        <v xml:space="preserve"> month</v>
      </c>
      <c r="O2176" s="52" t="str">
        <f t="shared" si="235"/>
        <v>41 years, 1 month</v>
      </c>
    </row>
    <row r="2177" spans="8:15" x14ac:dyDescent="0.25">
      <c r="H2177" s="49">
        <v>2134</v>
      </c>
      <c r="I2177" s="51">
        <f t="shared" si="231"/>
        <v>41</v>
      </c>
      <c r="J2177" s="51" t="str">
        <f t="shared" si="229"/>
        <v xml:space="preserve"> years</v>
      </c>
      <c r="K2177" s="51" t="str">
        <f t="shared" si="230"/>
        <v xml:space="preserve">, </v>
      </c>
      <c r="L2177" s="51">
        <f t="shared" si="232"/>
        <v>1</v>
      </c>
      <c r="M2177" s="51">
        <f t="shared" si="233"/>
        <v>1</v>
      </c>
      <c r="N2177" s="51" t="str">
        <f t="shared" si="234"/>
        <v xml:space="preserve"> month</v>
      </c>
      <c r="O2177" s="52" t="str">
        <f t="shared" si="235"/>
        <v>41 years, 1 month</v>
      </c>
    </row>
    <row r="2178" spans="8:15" x14ac:dyDescent="0.25">
      <c r="H2178" s="49">
        <v>2135</v>
      </c>
      <c r="I2178" s="51">
        <f t="shared" si="231"/>
        <v>41</v>
      </c>
      <c r="J2178" s="51" t="str">
        <f t="shared" si="229"/>
        <v xml:space="preserve"> years</v>
      </c>
      <c r="K2178" s="51" t="str">
        <f t="shared" si="230"/>
        <v xml:space="preserve">, </v>
      </c>
      <c r="L2178" s="51">
        <f t="shared" si="232"/>
        <v>1</v>
      </c>
      <c r="M2178" s="51">
        <f t="shared" si="233"/>
        <v>1</v>
      </c>
      <c r="N2178" s="51" t="str">
        <f t="shared" si="234"/>
        <v xml:space="preserve"> month</v>
      </c>
      <c r="O2178" s="52" t="str">
        <f t="shared" si="235"/>
        <v>41 years, 1 month</v>
      </c>
    </row>
    <row r="2179" spans="8:15" x14ac:dyDescent="0.25">
      <c r="H2179" s="49">
        <v>2136</v>
      </c>
      <c r="I2179" s="51">
        <f t="shared" si="231"/>
        <v>41</v>
      </c>
      <c r="J2179" s="51" t="str">
        <f t="shared" si="229"/>
        <v xml:space="preserve"> years</v>
      </c>
      <c r="K2179" s="51" t="str">
        <f t="shared" si="230"/>
        <v xml:space="preserve">, </v>
      </c>
      <c r="L2179" s="51">
        <f t="shared" si="232"/>
        <v>1</v>
      </c>
      <c r="M2179" s="51">
        <f t="shared" si="233"/>
        <v>1</v>
      </c>
      <c r="N2179" s="51" t="str">
        <f t="shared" si="234"/>
        <v xml:space="preserve"> month</v>
      </c>
      <c r="O2179" s="52" t="str">
        <f t="shared" si="235"/>
        <v>41 years, 1 month</v>
      </c>
    </row>
    <row r="2180" spans="8:15" x14ac:dyDescent="0.25">
      <c r="H2180" s="49">
        <v>2137</v>
      </c>
      <c r="I2180" s="51">
        <f t="shared" si="231"/>
        <v>41</v>
      </c>
      <c r="J2180" s="51" t="str">
        <f t="shared" si="229"/>
        <v xml:space="preserve"> years</v>
      </c>
      <c r="K2180" s="51" t="str">
        <f t="shared" si="230"/>
        <v xml:space="preserve">, </v>
      </c>
      <c r="L2180" s="51">
        <f t="shared" si="232"/>
        <v>2</v>
      </c>
      <c r="M2180" s="51">
        <f t="shared" si="233"/>
        <v>2</v>
      </c>
      <c r="N2180" s="51" t="str">
        <f t="shared" si="234"/>
        <v xml:space="preserve"> months</v>
      </c>
      <c r="O2180" s="52" t="str">
        <f t="shared" si="235"/>
        <v>41 years, 2 months</v>
      </c>
    </row>
    <row r="2181" spans="8:15" x14ac:dyDescent="0.25">
      <c r="H2181" s="49">
        <v>2138</v>
      </c>
      <c r="I2181" s="51">
        <f t="shared" si="231"/>
        <v>41</v>
      </c>
      <c r="J2181" s="51" t="str">
        <f t="shared" si="229"/>
        <v xml:space="preserve"> years</v>
      </c>
      <c r="K2181" s="51" t="str">
        <f t="shared" si="230"/>
        <v xml:space="preserve">, </v>
      </c>
      <c r="L2181" s="51">
        <f t="shared" si="232"/>
        <v>2</v>
      </c>
      <c r="M2181" s="51">
        <f t="shared" si="233"/>
        <v>2</v>
      </c>
      <c r="N2181" s="51" t="str">
        <f t="shared" si="234"/>
        <v xml:space="preserve"> months</v>
      </c>
      <c r="O2181" s="52" t="str">
        <f t="shared" si="235"/>
        <v>41 years, 2 months</v>
      </c>
    </row>
    <row r="2182" spans="8:15" x14ac:dyDescent="0.25">
      <c r="H2182" s="49">
        <v>2139</v>
      </c>
      <c r="I2182" s="51">
        <f t="shared" si="231"/>
        <v>41</v>
      </c>
      <c r="J2182" s="51" t="str">
        <f t="shared" si="229"/>
        <v xml:space="preserve"> years</v>
      </c>
      <c r="K2182" s="51" t="str">
        <f t="shared" si="230"/>
        <v xml:space="preserve">, </v>
      </c>
      <c r="L2182" s="51">
        <f t="shared" si="232"/>
        <v>2</v>
      </c>
      <c r="M2182" s="51">
        <f t="shared" si="233"/>
        <v>2</v>
      </c>
      <c r="N2182" s="51" t="str">
        <f t="shared" si="234"/>
        <v xml:space="preserve"> months</v>
      </c>
      <c r="O2182" s="52" t="str">
        <f t="shared" si="235"/>
        <v>41 years, 2 months</v>
      </c>
    </row>
    <row r="2183" spans="8:15" x14ac:dyDescent="0.25">
      <c r="H2183" s="49">
        <v>2140</v>
      </c>
      <c r="I2183" s="51">
        <f t="shared" si="231"/>
        <v>41</v>
      </c>
      <c r="J2183" s="51" t="str">
        <f t="shared" si="229"/>
        <v xml:space="preserve"> years</v>
      </c>
      <c r="K2183" s="51" t="str">
        <f t="shared" si="230"/>
        <v xml:space="preserve">, </v>
      </c>
      <c r="L2183" s="51">
        <f t="shared" si="232"/>
        <v>2</v>
      </c>
      <c r="M2183" s="51">
        <f t="shared" si="233"/>
        <v>2</v>
      </c>
      <c r="N2183" s="51" t="str">
        <f t="shared" si="234"/>
        <v xml:space="preserve"> months</v>
      </c>
      <c r="O2183" s="52" t="str">
        <f t="shared" si="235"/>
        <v>41 years, 2 months</v>
      </c>
    </row>
    <row r="2184" spans="8:15" x14ac:dyDescent="0.25">
      <c r="H2184" s="49">
        <v>2141</v>
      </c>
      <c r="I2184" s="51">
        <f t="shared" si="231"/>
        <v>41</v>
      </c>
      <c r="J2184" s="51" t="str">
        <f t="shared" si="229"/>
        <v xml:space="preserve"> years</v>
      </c>
      <c r="K2184" s="51" t="str">
        <f t="shared" si="230"/>
        <v xml:space="preserve">, </v>
      </c>
      <c r="L2184" s="51">
        <f t="shared" si="232"/>
        <v>3</v>
      </c>
      <c r="M2184" s="51">
        <f t="shared" si="233"/>
        <v>3</v>
      </c>
      <c r="N2184" s="51" t="str">
        <f t="shared" si="234"/>
        <v xml:space="preserve"> months</v>
      </c>
      <c r="O2184" s="52" t="str">
        <f t="shared" si="235"/>
        <v>41 years, 3 months</v>
      </c>
    </row>
    <row r="2185" spans="8:15" x14ac:dyDescent="0.25">
      <c r="H2185" s="49">
        <v>2142</v>
      </c>
      <c r="I2185" s="51">
        <f t="shared" si="231"/>
        <v>41</v>
      </c>
      <c r="J2185" s="51" t="str">
        <f t="shared" si="229"/>
        <v xml:space="preserve"> years</v>
      </c>
      <c r="K2185" s="51" t="str">
        <f t="shared" si="230"/>
        <v xml:space="preserve">, </v>
      </c>
      <c r="L2185" s="51">
        <f t="shared" si="232"/>
        <v>3</v>
      </c>
      <c r="M2185" s="51">
        <f t="shared" si="233"/>
        <v>3</v>
      </c>
      <c r="N2185" s="51" t="str">
        <f t="shared" si="234"/>
        <v xml:space="preserve"> months</v>
      </c>
      <c r="O2185" s="52" t="str">
        <f t="shared" si="235"/>
        <v>41 years, 3 months</v>
      </c>
    </row>
    <row r="2186" spans="8:15" x14ac:dyDescent="0.25">
      <c r="H2186" s="49">
        <v>2143</v>
      </c>
      <c r="I2186" s="51">
        <f t="shared" si="231"/>
        <v>41</v>
      </c>
      <c r="J2186" s="51" t="str">
        <f t="shared" si="229"/>
        <v xml:space="preserve"> years</v>
      </c>
      <c r="K2186" s="51" t="str">
        <f t="shared" si="230"/>
        <v xml:space="preserve">, </v>
      </c>
      <c r="L2186" s="51">
        <f t="shared" si="232"/>
        <v>3</v>
      </c>
      <c r="M2186" s="51">
        <f t="shared" si="233"/>
        <v>3</v>
      </c>
      <c r="N2186" s="51" t="str">
        <f t="shared" si="234"/>
        <v xml:space="preserve"> months</v>
      </c>
      <c r="O2186" s="52" t="str">
        <f t="shared" si="235"/>
        <v>41 years, 3 months</v>
      </c>
    </row>
    <row r="2187" spans="8:15" x14ac:dyDescent="0.25">
      <c r="H2187" s="49">
        <v>2144</v>
      </c>
      <c r="I2187" s="51">
        <f t="shared" si="231"/>
        <v>41</v>
      </c>
      <c r="J2187" s="51" t="str">
        <f t="shared" si="229"/>
        <v xml:space="preserve"> years</v>
      </c>
      <c r="K2187" s="51" t="str">
        <f t="shared" si="230"/>
        <v xml:space="preserve">, </v>
      </c>
      <c r="L2187" s="51">
        <f t="shared" si="232"/>
        <v>3</v>
      </c>
      <c r="M2187" s="51">
        <f t="shared" si="233"/>
        <v>3</v>
      </c>
      <c r="N2187" s="51" t="str">
        <f t="shared" si="234"/>
        <v xml:space="preserve"> months</v>
      </c>
      <c r="O2187" s="52" t="str">
        <f t="shared" si="235"/>
        <v>41 years, 3 months</v>
      </c>
    </row>
    <row r="2188" spans="8:15" x14ac:dyDescent="0.25">
      <c r="H2188" s="49">
        <v>2145</v>
      </c>
      <c r="I2188" s="51">
        <f t="shared" si="231"/>
        <v>41</v>
      </c>
      <c r="J2188" s="51" t="str">
        <f t="shared" si="229"/>
        <v xml:space="preserve"> years</v>
      </c>
      <c r="K2188" s="51" t="str">
        <f t="shared" si="230"/>
        <v xml:space="preserve">, </v>
      </c>
      <c r="L2188" s="51">
        <f t="shared" si="232"/>
        <v>3</v>
      </c>
      <c r="M2188" s="51">
        <f t="shared" si="233"/>
        <v>3</v>
      </c>
      <c r="N2188" s="51" t="str">
        <f t="shared" si="234"/>
        <v xml:space="preserve"> months</v>
      </c>
      <c r="O2188" s="52" t="str">
        <f t="shared" si="235"/>
        <v>41 years, 3 months</v>
      </c>
    </row>
    <row r="2189" spans="8:15" x14ac:dyDescent="0.25">
      <c r="H2189" s="49">
        <v>2146</v>
      </c>
      <c r="I2189" s="51">
        <f t="shared" si="231"/>
        <v>41</v>
      </c>
      <c r="J2189" s="51" t="str">
        <f t="shared" si="229"/>
        <v xml:space="preserve"> years</v>
      </c>
      <c r="K2189" s="51" t="str">
        <f t="shared" si="230"/>
        <v xml:space="preserve">, </v>
      </c>
      <c r="L2189" s="51">
        <f t="shared" si="232"/>
        <v>4</v>
      </c>
      <c r="M2189" s="51">
        <f t="shared" si="233"/>
        <v>4</v>
      </c>
      <c r="N2189" s="51" t="str">
        <f t="shared" si="234"/>
        <v xml:space="preserve"> months</v>
      </c>
      <c r="O2189" s="52" t="str">
        <f t="shared" si="235"/>
        <v>41 years, 4 months</v>
      </c>
    </row>
    <row r="2190" spans="8:15" x14ac:dyDescent="0.25">
      <c r="H2190" s="49">
        <v>2147</v>
      </c>
      <c r="I2190" s="51">
        <f t="shared" si="231"/>
        <v>41</v>
      </c>
      <c r="J2190" s="51" t="str">
        <f t="shared" si="229"/>
        <v xml:space="preserve"> years</v>
      </c>
      <c r="K2190" s="51" t="str">
        <f t="shared" si="230"/>
        <v xml:space="preserve">, </v>
      </c>
      <c r="L2190" s="51">
        <f t="shared" si="232"/>
        <v>4</v>
      </c>
      <c r="M2190" s="51">
        <f t="shared" si="233"/>
        <v>4</v>
      </c>
      <c r="N2190" s="51" t="str">
        <f t="shared" si="234"/>
        <v xml:space="preserve"> months</v>
      </c>
      <c r="O2190" s="52" t="str">
        <f t="shared" si="235"/>
        <v>41 years, 4 months</v>
      </c>
    </row>
    <row r="2191" spans="8:15" x14ac:dyDescent="0.25">
      <c r="H2191" s="49">
        <v>2148</v>
      </c>
      <c r="I2191" s="51">
        <f t="shared" si="231"/>
        <v>41</v>
      </c>
      <c r="J2191" s="51" t="str">
        <f t="shared" si="229"/>
        <v xml:space="preserve"> years</v>
      </c>
      <c r="K2191" s="51" t="str">
        <f t="shared" si="230"/>
        <v xml:space="preserve">, </v>
      </c>
      <c r="L2191" s="51">
        <f t="shared" si="232"/>
        <v>4</v>
      </c>
      <c r="M2191" s="51">
        <f t="shared" si="233"/>
        <v>4</v>
      </c>
      <c r="N2191" s="51" t="str">
        <f t="shared" si="234"/>
        <v xml:space="preserve"> months</v>
      </c>
      <c r="O2191" s="52" t="str">
        <f t="shared" si="235"/>
        <v>41 years, 4 months</v>
      </c>
    </row>
    <row r="2192" spans="8:15" x14ac:dyDescent="0.25">
      <c r="H2192" s="49">
        <v>2149</v>
      </c>
      <c r="I2192" s="51">
        <f t="shared" si="231"/>
        <v>41</v>
      </c>
      <c r="J2192" s="51" t="str">
        <f t="shared" si="229"/>
        <v xml:space="preserve"> years</v>
      </c>
      <c r="K2192" s="51" t="str">
        <f t="shared" si="230"/>
        <v xml:space="preserve">, </v>
      </c>
      <c r="L2192" s="51">
        <f t="shared" si="232"/>
        <v>4</v>
      </c>
      <c r="M2192" s="51">
        <f t="shared" si="233"/>
        <v>4</v>
      </c>
      <c r="N2192" s="51" t="str">
        <f t="shared" si="234"/>
        <v xml:space="preserve"> months</v>
      </c>
      <c r="O2192" s="52" t="str">
        <f t="shared" si="235"/>
        <v>41 years, 4 months</v>
      </c>
    </row>
    <row r="2193" spans="8:15" x14ac:dyDescent="0.25">
      <c r="H2193" s="49">
        <v>2150</v>
      </c>
      <c r="I2193" s="51">
        <f t="shared" si="231"/>
        <v>41</v>
      </c>
      <c r="J2193" s="51" t="str">
        <f t="shared" si="229"/>
        <v xml:space="preserve"> years</v>
      </c>
      <c r="K2193" s="51" t="str">
        <f t="shared" si="230"/>
        <v xml:space="preserve">, </v>
      </c>
      <c r="L2193" s="51">
        <f t="shared" si="232"/>
        <v>5</v>
      </c>
      <c r="M2193" s="51">
        <f t="shared" si="233"/>
        <v>5</v>
      </c>
      <c r="N2193" s="51" t="str">
        <f t="shared" si="234"/>
        <v xml:space="preserve"> months</v>
      </c>
      <c r="O2193" s="52" t="str">
        <f t="shared" si="235"/>
        <v>41 years, 5 months</v>
      </c>
    </row>
    <row r="2194" spans="8:15" x14ac:dyDescent="0.25">
      <c r="H2194" s="49">
        <v>2151</v>
      </c>
      <c r="I2194" s="51">
        <f t="shared" si="231"/>
        <v>41</v>
      </c>
      <c r="J2194" s="51" t="str">
        <f t="shared" si="229"/>
        <v xml:space="preserve"> years</v>
      </c>
      <c r="K2194" s="51" t="str">
        <f t="shared" si="230"/>
        <v xml:space="preserve">, </v>
      </c>
      <c r="L2194" s="51">
        <f t="shared" si="232"/>
        <v>5</v>
      </c>
      <c r="M2194" s="51">
        <f t="shared" si="233"/>
        <v>5</v>
      </c>
      <c r="N2194" s="51" t="str">
        <f t="shared" si="234"/>
        <v xml:space="preserve"> months</v>
      </c>
      <c r="O2194" s="52" t="str">
        <f t="shared" si="235"/>
        <v>41 years, 5 months</v>
      </c>
    </row>
    <row r="2195" spans="8:15" x14ac:dyDescent="0.25">
      <c r="H2195" s="49">
        <v>2152</v>
      </c>
      <c r="I2195" s="51">
        <f t="shared" si="231"/>
        <v>41</v>
      </c>
      <c r="J2195" s="51" t="str">
        <f t="shared" si="229"/>
        <v xml:space="preserve"> years</v>
      </c>
      <c r="K2195" s="51" t="str">
        <f t="shared" si="230"/>
        <v xml:space="preserve">, </v>
      </c>
      <c r="L2195" s="51">
        <f t="shared" si="232"/>
        <v>5</v>
      </c>
      <c r="M2195" s="51">
        <f t="shared" si="233"/>
        <v>5</v>
      </c>
      <c r="N2195" s="51" t="str">
        <f t="shared" si="234"/>
        <v xml:space="preserve"> months</v>
      </c>
      <c r="O2195" s="52" t="str">
        <f t="shared" si="235"/>
        <v>41 years, 5 months</v>
      </c>
    </row>
    <row r="2196" spans="8:15" x14ac:dyDescent="0.25">
      <c r="H2196" s="49">
        <v>2153</v>
      </c>
      <c r="I2196" s="51">
        <f t="shared" si="231"/>
        <v>41</v>
      </c>
      <c r="J2196" s="51" t="str">
        <f t="shared" si="229"/>
        <v xml:space="preserve"> years</v>
      </c>
      <c r="K2196" s="51" t="str">
        <f t="shared" si="230"/>
        <v xml:space="preserve">, </v>
      </c>
      <c r="L2196" s="51">
        <f t="shared" si="232"/>
        <v>5</v>
      </c>
      <c r="M2196" s="51">
        <f t="shared" si="233"/>
        <v>5</v>
      </c>
      <c r="N2196" s="51" t="str">
        <f t="shared" si="234"/>
        <v xml:space="preserve"> months</v>
      </c>
      <c r="O2196" s="52" t="str">
        <f t="shared" si="235"/>
        <v>41 years, 5 months</v>
      </c>
    </row>
    <row r="2197" spans="8:15" x14ac:dyDescent="0.25">
      <c r="H2197" s="49">
        <v>2154</v>
      </c>
      <c r="I2197" s="51">
        <f t="shared" si="231"/>
        <v>41</v>
      </c>
      <c r="J2197" s="51" t="str">
        <f t="shared" si="229"/>
        <v xml:space="preserve"> years</v>
      </c>
      <c r="K2197" s="51" t="str">
        <f t="shared" si="230"/>
        <v xml:space="preserve">, </v>
      </c>
      <c r="L2197" s="51">
        <f t="shared" si="232"/>
        <v>6</v>
      </c>
      <c r="M2197" s="51">
        <f t="shared" si="233"/>
        <v>6</v>
      </c>
      <c r="N2197" s="51" t="str">
        <f t="shared" si="234"/>
        <v xml:space="preserve"> months</v>
      </c>
      <c r="O2197" s="52" t="str">
        <f t="shared" si="235"/>
        <v>41 years, 6 months</v>
      </c>
    </row>
    <row r="2198" spans="8:15" x14ac:dyDescent="0.25">
      <c r="H2198" s="49">
        <v>2155</v>
      </c>
      <c r="I2198" s="51">
        <f t="shared" si="231"/>
        <v>41</v>
      </c>
      <c r="J2198" s="51" t="str">
        <f t="shared" si="229"/>
        <v xml:space="preserve"> years</v>
      </c>
      <c r="K2198" s="51" t="str">
        <f t="shared" si="230"/>
        <v xml:space="preserve">, </v>
      </c>
      <c r="L2198" s="51">
        <f t="shared" si="232"/>
        <v>6</v>
      </c>
      <c r="M2198" s="51">
        <f t="shared" si="233"/>
        <v>6</v>
      </c>
      <c r="N2198" s="51" t="str">
        <f t="shared" si="234"/>
        <v xml:space="preserve"> months</v>
      </c>
      <c r="O2198" s="52" t="str">
        <f t="shared" si="235"/>
        <v>41 years, 6 months</v>
      </c>
    </row>
    <row r="2199" spans="8:15" x14ac:dyDescent="0.25">
      <c r="H2199" s="49">
        <v>2156</v>
      </c>
      <c r="I2199" s="51">
        <f t="shared" si="231"/>
        <v>41</v>
      </c>
      <c r="J2199" s="51" t="str">
        <f t="shared" si="229"/>
        <v xml:space="preserve"> years</v>
      </c>
      <c r="K2199" s="51" t="str">
        <f t="shared" si="230"/>
        <v xml:space="preserve">, </v>
      </c>
      <c r="L2199" s="51">
        <f t="shared" si="232"/>
        <v>6</v>
      </c>
      <c r="M2199" s="51">
        <f t="shared" si="233"/>
        <v>6</v>
      </c>
      <c r="N2199" s="51" t="str">
        <f t="shared" si="234"/>
        <v xml:space="preserve"> months</v>
      </c>
      <c r="O2199" s="52" t="str">
        <f t="shared" si="235"/>
        <v>41 years, 6 months</v>
      </c>
    </row>
    <row r="2200" spans="8:15" x14ac:dyDescent="0.25">
      <c r="H2200" s="49">
        <v>2157</v>
      </c>
      <c r="I2200" s="51">
        <f t="shared" si="231"/>
        <v>41</v>
      </c>
      <c r="J2200" s="51" t="str">
        <f t="shared" si="229"/>
        <v xml:space="preserve"> years</v>
      </c>
      <c r="K2200" s="51" t="str">
        <f t="shared" si="230"/>
        <v xml:space="preserve">, </v>
      </c>
      <c r="L2200" s="51">
        <f t="shared" si="232"/>
        <v>6</v>
      </c>
      <c r="M2200" s="51">
        <f t="shared" si="233"/>
        <v>6</v>
      </c>
      <c r="N2200" s="51" t="str">
        <f t="shared" si="234"/>
        <v xml:space="preserve"> months</v>
      </c>
      <c r="O2200" s="52" t="str">
        <f t="shared" si="235"/>
        <v>41 years, 6 months</v>
      </c>
    </row>
    <row r="2201" spans="8:15" x14ac:dyDescent="0.25">
      <c r="H2201" s="49">
        <v>2158</v>
      </c>
      <c r="I2201" s="51">
        <f t="shared" si="231"/>
        <v>41</v>
      </c>
      <c r="J2201" s="51" t="str">
        <f t="shared" si="229"/>
        <v xml:space="preserve"> years</v>
      </c>
      <c r="K2201" s="51" t="str">
        <f t="shared" si="230"/>
        <v xml:space="preserve">, </v>
      </c>
      <c r="L2201" s="51">
        <f t="shared" si="232"/>
        <v>6</v>
      </c>
      <c r="M2201" s="51">
        <f t="shared" si="233"/>
        <v>6</v>
      </c>
      <c r="N2201" s="51" t="str">
        <f t="shared" si="234"/>
        <v xml:space="preserve"> months</v>
      </c>
      <c r="O2201" s="52" t="str">
        <f t="shared" si="235"/>
        <v>41 years, 6 months</v>
      </c>
    </row>
    <row r="2202" spans="8:15" x14ac:dyDescent="0.25">
      <c r="H2202" s="49">
        <v>2159</v>
      </c>
      <c r="I2202" s="51">
        <f t="shared" si="231"/>
        <v>41</v>
      </c>
      <c r="J2202" s="51" t="str">
        <f t="shared" si="229"/>
        <v xml:space="preserve"> years</v>
      </c>
      <c r="K2202" s="51" t="str">
        <f t="shared" si="230"/>
        <v xml:space="preserve">, </v>
      </c>
      <c r="L2202" s="51">
        <f t="shared" si="232"/>
        <v>7</v>
      </c>
      <c r="M2202" s="51">
        <f t="shared" si="233"/>
        <v>7</v>
      </c>
      <c r="N2202" s="51" t="str">
        <f t="shared" si="234"/>
        <v xml:space="preserve"> months</v>
      </c>
      <c r="O2202" s="52" t="str">
        <f t="shared" si="235"/>
        <v>41 years, 7 months</v>
      </c>
    </row>
    <row r="2203" spans="8:15" x14ac:dyDescent="0.25">
      <c r="H2203" s="49">
        <v>2160</v>
      </c>
      <c r="I2203" s="51">
        <f t="shared" si="231"/>
        <v>41</v>
      </c>
      <c r="J2203" s="51" t="str">
        <f t="shared" si="229"/>
        <v xml:space="preserve"> years</v>
      </c>
      <c r="K2203" s="51" t="str">
        <f t="shared" si="230"/>
        <v xml:space="preserve">, </v>
      </c>
      <c r="L2203" s="51">
        <f t="shared" si="232"/>
        <v>7</v>
      </c>
      <c r="M2203" s="51">
        <f t="shared" si="233"/>
        <v>7</v>
      </c>
      <c r="N2203" s="51" t="str">
        <f t="shared" si="234"/>
        <v xml:space="preserve"> months</v>
      </c>
      <c r="O2203" s="52" t="str">
        <f t="shared" si="235"/>
        <v>41 years, 7 months</v>
      </c>
    </row>
    <row r="2204" spans="8:15" x14ac:dyDescent="0.25">
      <c r="H2204" s="49">
        <v>2161</v>
      </c>
      <c r="I2204" s="51">
        <f t="shared" si="231"/>
        <v>41</v>
      </c>
      <c r="J2204" s="51" t="str">
        <f t="shared" ref="J2204:J2267" si="236">IF(I2204=1," year"," years")</f>
        <v xml:space="preserve"> years</v>
      </c>
      <c r="K2204" s="51" t="str">
        <f t="shared" ref="K2204:K2267" si="237">IF(OR(L2204=12,L2204=0),"",", ")</f>
        <v xml:space="preserve">, </v>
      </c>
      <c r="L2204" s="51">
        <f t="shared" si="232"/>
        <v>7</v>
      </c>
      <c r="M2204" s="51">
        <f t="shared" si="233"/>
        <v>7</v>
      </c>
      <c r="N2204" s="51" t="str">
        <f t="shared" si="234"/>
        <v xml:space="preserve"> months</v>
      </c>
      <c r="O2204" s="52" t="str">
        <f t="shared" si="235"/>
        <v>41 years, 7 months</v>
      </c>
    </row>
    <row r="2205" spans="8:15" x14ac:dyDescent="0.25">
      <c r="H2205" s="49">
        <v>2162</v>
      </c>
      <c r="I2205" s="51">
        <f t="shared" si="231"/>
        <v>41</v>
      </c>
      <c r="J2205" s="51" t="str">
        <f t="shared" si="236"/>
        <v xml:space="preserve"> years</v>
      </c>
      <c r="K2205" s="51" t="str">
        <f t="shared" si="237"/>
        <v xml:space="preserve">, </v>
      </c>
      <c r="L2205" s="51">
        <f t="shared" si="232"/>
        <v>7</v>
      </c>
      <c r="M2205" s="51">
        <f t="shared" si="233"/>
        <v>7</v>
      </c>
      <c r="N2205" s="51" t="str">
        <f t="shared" si="234"/>
        <v xml:space="preserve"> months</v>
      </c>
      <c r="O2205" s="52" t="str">
        <f t="shared" si="235"/>
        <v>41 years, 7 months</v>
      </c>
    </row>
    <row r="2206" spans="8:15" x14ac:dyDescent="0.25">
      <c r="H2206" s="49">
        <v>2163</v>
      </c>
      <c r="I2206" s="51">
        <f t="shared" si="231"/>
        <v>41</v>
      </c>
      <c r="J2206" s="51" t="str">
        <f t="shared" si="236"/>
        <v xml:space="preserve"> years</v>
      </c>
      <c r="K2206" s="51" t="str">
        <f t="shared" si="237"/>
        <v xml:space="preserve">, </v>
      </c>
      <c r="L2206" s="51">
        <f t="shared" si="232"/>
        <v>8</v>
      </c>
      <c r="M2206" s="51">
        <f t="shared" si="233"/>
        <v>8</v>
      </c>
      <c r="N2206" s="51" t="str">
        <f t="shared" si="234"/>
        <v xml:space="preserve"> months</v>
      </c>
      <c r="O2206" s="52" t="str">
        <f t="shared" si="235"/>
        <v>41 years, 8 months</v>
      </c>
    </row>
    <row r="2207" spans="8:15" x14ac:dyDescent="0.25">
      <c r="H2207" s="49">
        <v>2164</v>
      </c>
      <c r="I2207" s="51">
        <f t="shared" si="231"/>
        <v>41</v>
      </c>
      <c r="J2207" s="51" t="str">
        <f t="shared" si="236"/>
        <v xml:space="preserve"> years</v>
      </c>
      <c r="K2207" s="51" t="str">
        <f t="shared" si="237"/>
        <v xml:space="preserve">, </v>
      </c>
      <c r="L2207" s="51">
        <f t="shared" si="232"/>
        <v>8</v>
      </c>
      <c r="M2207" s="51">
        <f t="shared" si="233"/>
        <v>8</v>
      </c>
      <c r="N2207" s="51" t="str">
        <f t="shared" si="234"/>
        <v xml:space="preserve"> months</v>
      </c>
      <c r="O2207" s="52" t="str">
        <f t="shared" si="235"/>
        <v>41 years, 8 months</v>
      </c>
    </row>
    <row r="2208" spans="8:15" x14ac:dyDescent="0.25">
      <c r="H2208" s="49">
        <v>2165</v>
      </c>
      <c r="I2208" s="51">
        <f t="shared" ref="I2208:I2271" si="238">IF(INT(H2208/52)=0,"",INT(H2208/52))+IF(L2208=12,1,0)</f>
        <v>41</v>
      </c>
      <c r="J2208" s="51" t="str">
        <f t="shared" si="236"/>
        <v xml:space="preserve"> years</v>
      </c>
      <c r="K2208" s="51" t="str">
        <f t="shared" si="237"/>
        <v xml:space="preserve">, </v>
      </c>
      <c r="L2208" s="51">
        <f t="shared" si="232"/>
        <v>8</v>
      </c>
      <c r="M2208" s="51">
        <f t="shared" si="233"/>
        <v>8</v>
      </c>
      <c r="N2208" s="51" t="str">
        <f t="shared" si="234"/>
        <v xml:space="preserve"> months</v>
      </c>
      <c r="O2208" s="52" t="str">
        <f t="shared" si="235"/>
        <v>41 years, 8 months</v>
      </c>
    </row>
    <row r="2209" spans="8:15" x14ac:dyDescent="0.25">
      <c r="H2209" s="49">
        <v>2166</v>
      </c>
      <c r="I2209" s="51">
        <f t="shared" si="238"/>
        <v>41</v>
      </c>
      <c r="J2209" s="51" t="str">
        <f t="shared" si="236"/>
        <v xml:space="preserve"> years</v>
      </c>
      <c r="K2209" s="51" t="str">
        <f t="shared" si="237"/>
        <v xml:space="preserve">, </v>
      </c>
      <c r="L2209" s="51">
        <f t="shared" si="232"/>
        <v>8</v>
      </c>
      <c r="M2209" s="51">
        <f t="shared" si="233"/>
        <v>8</v>
      </c>
      <c r="N2209" s="51" t="str">
        <f t="shared" si="234"/>
        <v xml:space="preserve"> months</v>
      </c>
      <c r="O2209" s="52" t="str">
        <f t="shared" si="235"/>
        <v>41 years, 8 months</v>
      </c>
    </row>
    <row r="2210" spans="8:15" x14ac:dyDescent="0.25">
      <c r="H2210" s="49">
        <v>2167</v>
      </c>
      <c r="I2210" s="51">
        <f t="shared" si="238"/>
        <v>41</v>
      </c>
      <c r="J2210" s="51" t="str">
        <f t="shared" si="236"/>
        <v xml:space="preserve"> years</v>
      </c>
      <c r="K2210" s="51" t="str">
        <f t="shared" si="237"/>
        <v xml:space="preserve">, </v>
      </c>
      <c r="L2210" s="51">
        <f t="shared" si="232"/>
        <v>9</v>
      </c>
      <c r="M2210" s="51">
        <f t="shared" si="233"/>
        <v>9</v>
      </c>
      <c r="N2210" s="51" t="str">
        <f t="shared" si="234"/>
        <v xml:space="preserve"> months</v>
      </c>
      <c r="O2210" s="52" t="str">
        <f t="shared" si="235"/>
        <v>41 years, 9 months</v>
      </c>
    </row>
    <row r="2211" spans="8:15" x14ac:dyDescent="0.25">
      <c r="H2211" s="49">
        <v>2168</v>
      </c>
      <c r="I2211" s="51">
        <f t="shared" si="238"/>
        <v>41</v>
      </c>
      <c r="J2211" s="51" t="str">
        <f t="shared" si="236"/>
        <v xml:space="preserve"> years</v>
      </c>
      <c r="K2211" s="51" t="str">
        <f t="shared" si="237"/>
        <v xml:space="preserve">, </v>
      </c>
      <c r="L2211" s="51">
        <f t="shared" si="232"/>
        <v>9</v>
      </c>
      <c r="M2211" s="51">
        <f t="shared" si="233"/>
        <v>9</v>
      </c>
      <c r="N2211" s="51" t="str">
        <f t="shared" si="234"/>
        <v xml:space="preserve"> months</v>
      </c>
      <c r="O2211" s="52" t="str">
        <f t="shared" si="235"/>
        <v>41 years, 9 months</v>
      </c>
    </row>
    <row r="2212" spans="8:15" x14ac:dyDescent="0.25">
      <c r="H2212" s="49">
        <v>2169</v>
      </c>
      <c r="I2212" s="51">
        <f t="shared" si="238"/>
        <v>41</v>
      </c>
      <c r="J2212" s="51" t="str">
        <f t="shared" si="236"/>
        <v xml:space="preserve"> years</v>
      </c>
      <c r="K2212" s="51" t="str">
        <f t="shared" si="237"/>
        <v xml:space="preserve">, </v>
      </c>
      <c r="L2212" s="51">
        <f t="shared" si="232"/>
        <v>9</v>
      </c>
      <c r="M2212" s="51">
        <f t="shared" si="233"/>
        <v>9</v>
      </c>
      <c r="N2212" s="51" t="str">
        <f t="shared" si="234"/>
        <v xml:space="preserve"> months</v>
      </c>
      <c r="O2212" s="52" t="str">
        <f t="shared" si="235"/>
        <v>41 years, 9 months</v>
      </c>
    </row>
    <row r="2213" spans="8:15" x14ac:dyDescent="0.25">
      <c r="H2213" s="49">
        <v>2170</v>
      </c>
      <c r="I2213" s="51">
        <f t="shared" si="238"/>
        <v>41</v>
      </c>
      <c r="J2213" s="51" t="str">
        <f t="shared" si="236"/>
        <v xml:space="preserve"> years</v>
      </c>
      <c r="K2213" s="51" t="str">
        <f t="shared" si="237"/>
        <v xml:space="preserve">, </v>
      </c>
      <c r="L2213" s="51">
        <f t="shared" si="232"/>
        <v>9</v>
      </c>
      <c r="M2213" s="51">
        <f t="shared" si="233"/>
        <v>9</v>
      </c>
      <c r="N2213" s="51" t="str">
        <f t="shared" si="234"/>
        <v xml:space="preserve"> months</v>
      </c>
      <c r="O2213" s="52" t="str">
        <f t="shared" si="235"/>
        <v>41 years, 9 months</v>
      </c>
    </row>
    <row r="2214" spans="8:15" x14ac:dyDescent="0.25">
      <c r="H2214" s="49">
        <v>2171</v>
      </c>
      <c r="I2214" s="51">
        <f t="shared" si="238"/>
        <v>41</v>
      </c>
      <c r="J2214" s="51" t="str">
        <f t="shared" si="236"/>
        <v xml:space="preserve"> years</v>
      </c>
      <c r="K2214" s="51" t="str">
        <f t="shared" si="237"/>
        <v xml:space="preserve">, </v>
      </c>
      <c r="L2214" s="51">
        <f t="shared" si="232"/>
        <v>9</v>
      </c>
      <c r="M2214" s="51">
        <f t="shared" si="233"/>
        <v>9</v>
      </c>
      <c r="N2214" s="51" t="str">
        <f t="shared" si="234"/>
        <v xml:space="preserve"> months</v>
      </c>
      <c r="O2214" s="52" t="str">
        <f t="shared" si="235"/>
        <v>41 years, 9 months</v>
      </c>
    </row>
    <row r="2215" spans="8:15" x14ac:dyDescent="0.25">
      <c r="H2215" s="49">
        <v>2172</v>
      </c>
      <c r="I2215" s="51">
        <f t="shared" si="238"/>
        <v>41</v>
      </c>
      <c r="J2215" s="51" t="str">
        <f t="shared" si="236"/>
        <v xml:space="preserve"> years</v>
      </c>
      <c r="K2215" s="51" t="str">
        <f t="shared" si="237"/>
        <v xml:space="preserve">, </v>
      </c>
      <c r="L2215" s="51">
        <f t="shared" si="232"/>
        <v>10</v>
      </c>
      <c r="M2215" s="51">
        <f t="shared" si="233"/>
        <v>10</v>
      </c>
      <c r="N2215" s="51" t="str">
        <f t="shared" si="234"/>
        <v xml:space="preserve"> months</v>
      </c>
      <c r="O2215" s="52" t="str">
        <f t="shared" si="235"/>
        <v>41 years, 10 months</v>
      </c>
    </row>
    <row r="2216" spans="8:15" x14ac:dyDescent="0.25">
      <c r="H2216" s="49">
        <v>2173</v>
      </c>
      <c r="I2216" s="51">
        <f t="shared" si="238"/>
        <v>41</v>
      </c>
      <c r="J2216" s="51" t="str">
        <f t="shared" si="236"/>
        <v xml:space="preserve"> years</v>
      </c>
      <c r="K2216" s="51" t="str">
        <f t="shared" si="237"/>
        <v xml:space="preserve">, </v>
      </c>
      <c r="L2216" s="51">
        <f t="shared" si="232"/>
        <v>10</v>
      </c>
      <c r="M2216" s="51">
        <f t="shared" si="233"/>
        <v>10</v>
      </c>
      <c r="N2216" s="51" t="str">
        <f t="shared" si="234"/>
        <v xml:space="preserve"> months</v>
      </c>
      <c r="O2216" s="52" t="str">
        <f t="shared" si="235"/>
        <v>41 years, 10 months</v>
      </c>
    </row>
    <row r="2217" spans="8:15" x14ac:dyDescent="0.25">
      <c r="H2217" s="49">
        <v>2174</v>
      </c>
      <c r="I2217" s="51">
        <f t="shared" si="238"/>
        <v>41</v>
      </c>
      <c r="J2217" s="51" t="str">
        <f t="shared" si="236"/>
        <v xml:space="preserve"> years</v>
      </c>
      <c r="K2217" s="51" t="str">
        <f t="shared" si="237"/>
        <v xml:space="preserve">, </v>
      </c>
      <c r="L2217" s="51">
        <f t="shared" si="232"/>
        <v>10</v>
      </c>
      <c r="M2217" s="51">
        <f t="shared" si="233"/>
        <v>10</v>
      </c>
      <c r="N2217" s="51" t="str">
        <f t="shared" si="234"/>
        <v xml:space="preserve"> months</v>
      </c>
      <c r="O2217" s="52" t="str">
        <f t="shared" si="235"/>
        <v>41 years, 10 months</v>
      </c>
    </row>
    <row r="2218" spans="8:15" x14ac:dyDescent="0.25">
      <c r="H2218" s="49">
        <v>2175</v>
      </c>
      <c r="I2218" s="51">
        <f t="shared" si="238"/>
        <v>41</v>
      </c>
      <c r="J2218" s="51" t="str">
        <f t="shared" si="236"/>
        <v xml:space="preserve"> years</v>
      </c>
      <c r="K2218" s="51" t="str">
        <f t="shared" si="237"/>
        <v xml:space="preserve">, </v>
      </c>
      <c r="L2218" s="51">
        <f t="shared" si="232"/>
        <v>10</v>
      </c>
      <c r="M2218" s="51">
        <f t="shared" si="233"/>
        <v>10</v>
      </c>
      <c r="N2218" s="51" t="str">
        <f t="shared" si="234"/>
        <v xml:space="preserve"> months</v>
      </c>
      <c r="O2218" s="52" t="str">
        <f t="shared" si="235"/>
        <v>41 years, 10 months</v>
      </c>
    </row>
    <row r="2219" spans="8:15" x14ac:dyDescent="0.25">
      <c r="H2219" s="49">
        <v>2176</v>
      </c>
      <c r="I2219" s="51">
        <f t="shared" si="238"/>
        <v>41</v>
      </c>
      <c r="J2219" s="51" t="str">
        <f t="shared" si="236"/>
        <v xml:space="preserve"> years</v>
      </c>
      <c r="K2219" s="51" t="str">
        <f t="shared" si="237"/>
        <v xml:space="preserve">, </v>
      </c>
      <c r="L2219" s="51">
        <f t="shared" si="232"/>
        <v>11</v>
      </c>
      <c r="M2219" s="51">
        <f t="shared" si="233"/>
        <v>11</v>
      </c>
      <c r="N2219" s="51" t="str">
        <f t="shared" si="234"/>
        <v xml:space="preserve"> months</v>
      </c>
      <c r="O2219" s="52" t="str">
        <f t="shared" si="235"/>
        <v>41 years, 11 months</v>
      </c>
    </row>
    <row r="2220" spans="8:15" x14ac:dyDescent="0.25">
      <c r="H2220" s="49">
        <v>2177</v>
      </c>
      <c r="I2220" s="51">
        <f t="shared" si="238"/>
        <v>41</v>
      </c>
      <c r="J2220" s="51" t="str">
        <f t="shared" si="236"/>
        <v xml:space="preserve"> years</v>
      </c>
      <c r="K2220" s="51" t="str">
        <f t="shared" si="237"/>
        <v xml:space="preserve">, </v>
      </c>
      <c r="L2220" s="51">
        <f t="shared" si="232"/>
        <v>11</v>
      </c>
      <c r="M2220" s="51">
        <f t="shared" si="233"/>
        <v>11</v>
      </c>
      <c r="N2220" s="51" t="str">
        <f t="shared" si="234"/>
        <v xml:space="preserve"> months</v>
      </c>
      <c r="O2220" s="52" t="str">
        <f t="shared" si="235"/>
        <v>41 years, 11 months</v>
      </c>
    </row>
    <row r="2221" spans="8:15" x14ac:dyDescent="0.25">
      <c r="H2221" s="49">
        <v>2178</v>
      </c>
      <c r="I2221" s="51">
        <f t="shared" si="238"/>
        <v>41</v>
      </c>
      <c r="J2221" s="51" t="str">
        <f t="shared" si="236"/>
        <v xml:space="preserve"> years</v>
      </c>
      <c r="K2221" s="51" t="str">
        <f t="shared" si="237"/>
        <v xml:space="preserve">, </v>
      </c>
      <c r="L2221" s="51">
        <f t="shared" ref="L2221:L2284" si="239">IF((H2221/52*12-INT(H2221/52*12))=0,(H2221/52-INT(H2221/52))*12,INT((H2221/52-INT(H2221/52))*12)+1)</f>
        <v>11</v>
      </c>
      <c r="M2221" s="51">
        <f t="shared" ref="M2221:M2284" si="240">IF(OR(L2221=0,L2221=12),"",L2221)</f>
        <v>11</v>
      </c>
      <c r="N2221" s="51" t="str">
        <f t="shared" ref="N2221:N2284" si="241">IF(L2221=1," month",IF(OR(L2221=0,L2221=12),""," months"))</f>
        <v xml:space="preserve"> months</v>
      </c>
      <c r="O2221" s="52" t="str">
        <f t="shared" ref="O2221:O2284" si="242">CONCATENATE(I2221&amp;J2221&amp;K2221&amp;M2221&amp;N2221)</f>
        <v>41 years, 11 months</v>
      </c>
    </row>
    <row r="2222" spans="8:15" x14ac:dyDescent="0.25">
      <c r="H2222" s="49">
        <v>2179</v>
      </c>
      <c r="I2222" s="51">
        <f t="shared" si="238"/>
        <v>41</v>
      </c>
      <c r="J2222" s="51" t="str">
        <f t="shared" si="236"/>
        <v xml:space="preserve"> years</v>
      </c>
      <c r="K2222" s="51" t="str">
        <f t="shared" si="237"/>
        <v xml:space="preserve">, </v>
      </c>
      <c r="L2222" s="51">
        <f t="shared" si="239"/>
        <v>11</v>
      </c>
      <c r="M2222" s="51">
        <f t="shared" si="240"/>
        <v>11</v>
      </c>
      <c r="N2222" s="51" t="str">
        <f t="shared" si="241"/>
        <v xml:space="preserve"> months</v>
      </c>
      <c r="O2222" s="52" t="str">
        <f t="shared" si="242"/>
        <v>41 years, 11 months</v>
      </c>
    </row>
    <row r="2223" spans="8:15" x14ac:dyDescent="0.25">
      <c r="H2223" s="49">
        <v>2180</v>
      </c>
      <c r="I2223" s="51">
        <f t="shared" si="238"/>
        <v>42</v>
      </c>
      <c r="J2223" s="51" t="str">
        <f t="shared" si="236"/>
        <v xml:space="preserve"> years</v>
      </c>
      <c r="K2223" s="51" t="str">
        <f t="shared" si="237"/>
        <v/>
      </c>
      <c r="L2223" s="51">
        <f t="shared" si="239"/>
        <v>12</v>
      </c>
      <c r="M2223" s="51" t="str">
        <f t="shared" si="240"/>
        <v/>
      </c>
      <c r="N2223" s="51" t="str">
        <f t="shared" si="241"/>
        <v/>
      </c>
      <c r="O2223" s="52" t="str">
        <f t="shared" si="242"/>
        <v>42 years</v>
      </c>
    </row>
    <row r="2224" spans="8:15" x14ac:dyDescent="0.25">
      <c r="H2224" s="49">
        <v>2181</v>
      </c>
      <c r="I2224" s="51">
        <f t="shared" si="238"/>
        <v>42</v>
      </c>
      <c r="J2224" s="51" t="str">
        <f t="shared" si="236"/>
        <v xml:space="preserve"> years</v>
      </c>
      <c r="K2224" s="51" t="str">
        <f t="shared" si="237"/>
        <v/>
      </c>
      <c r="L2224" s="51">
        <f t="shared" si="239"/>
        <v>12</v>
      </c>
      <c r="M2224" s="51" t="str">
        <f t="shared" si="240"/>
        <v/>
      </c>
      <c r="N2224" s="51" t="str">
        <f t="shared" si="241"/>
        <v/>
      </c>
      <c r="O2224" s="52" t="str">
        <f t="shared" si="242"/>
        <v>42 years</v>
      </c>
    </row>
    <row r="2225" spans="8:15" x14ac:dyDescent="0.25">
      <c r="H2225" s="49">
        <v>2182</v>
      </c>
      <c r="I2225" s="51">
        <f t="shared" si="238"/>
        <v>42</v>
      </c>
      <c r="J2225" s="51" t="str">
        <f t="shared" si="236"/>
        <v xml:space="preserve"> years</v>
      </c>
      <c r="K2225" s="51" t="str">
        <f t="shared" si="237"/>
        <v/>
      </c>
      <c r="L2225" s="51">
        <f t="shared" si="239"/>
        <v>12</v>
      </c>
      <c r="M2225" s="51" t="str">
        <f t="shared" si="240"/>
        <v/>
      </c>
      <c r="N2225" s="51" t="str">
        <f t="shared" si="241"/>
        <v/>
      </c>
      <c r="O2225" s="52" t="str">
        <f t="shared" si="242"/>
        <v>42 years</v>
      </c>
    </row>
    <row r="2226" spans="8:15" x14ac:dyDescent="0.25">
      <c r="H2226" s="49">
        <v>2183</v>
      </c>
      <c r="I2226" s="51">
        <f t="shared" si="238"/>
        <v>42</v>
      </c>
      <c r="J2226" s="51" t="str">
        <f t="shared" si="236"/>
        <v xml:space="preserve"> years</v>
      </c>
      <c r="K2226" s="51" t="str">
        <f t="shared" si="237"/>
        <v/>
      </c>
      <c r="L2226" s="51">
        <f t="shared" si="239"/>
        <v>12</v>
      </c>
      <c r="M2226" s="51" t="str">
        <f t="shared" si="240"/>
        <v/>
      </c>
      <c r="N2226" s="51" t="str">
        <f t="shared" si="241"/>
        <v/>
      </c>
      <c r="O2226" s="52" t="str">
        <f t="shared" si="242"/>
        <v>42 years</v>
      </c>
    </row>
    <row r="2227" spans="8:15" x14ac:dyDescent="0.25">
      <c r="H2227" s="49">
        <v>2184</v>
      </c>
      <c r="I2227" s="51">
        <f t="shared" si="238"/>
        <v>42</v>
      </c>
      <c r="J2227" s="51" t="str">
        <f t="shared" si="236"/>
        <v xml:space="preserve"> years</v>
      </c>
      <c r="K2227" s="51" t="str">
        <f t="shared" si="237"/>
        <v/>
      </c>
      <c r="L2227" s="51">
        <f t="shared" si="239"/>
        <v>0</v>
      </c>
      <c r="M2227" s="51" t="str">
        <f t="shared" si="240"/>
        <v/>
      </c>
      <c r="N2227" s="51" t="str">
        <f t="shared" si="241"/>
        <v/>
      </c>
      <c r="O2227" s="52" t="str">
        <f t="shared" si="242"/>
        <v>42 years</v>
      </c>
    </row>
    <row r="2228" spans="8:15" x14ac:dyDescent="0.25">
      <c r="H2228" s="49">
        <v>2185</v>
      </c>
      <c r="I2228" s="51">
        <f t="shared" si="238"/>
        <v>42</v>
      </c>
      <c r="J2228" s="51" t="str">
        <f t="shared" si="236"/>
        <v xml:space="preserve"> years</v>
      </c>
      <c r="K2228" s="51" t="str">
        <f t="shared" si="237"/>
        <v xml:space="preserve">, </v>
      </c>
      <c r="L2228" s="51">
        <f t="shared" si="239"/>
        <v>1</v>
      </c>
      <c r="M2228" s="51">
        <f t="shared" si="240"/>
        <v>1</v>
      </c>
      <c r="N2228" s="51" t="str">
        <f t="shared" si="241"/>
        <v xml:space="preserve"> month</v>
      </c>
      <c r="O2228" s="52" t="str">
        <f t="shared" si="242"/>
        <v>42 years, 1 month</v>
      </c>
    </row>
    <row r="2229" spans="8:15" x14ac:dyDescent="0.25">
      <c r="H2229" s="49">
        <v>2186</v>
      </c>
      <c r="I2229" s="51">
        <f t="shared" si="238"/>
        <v>42</v>
      </c>
      <c r="J2229" s="51" t="str">
        <f t="shared" si="236"/>
        <v xml:space="preserve"> years</v>
      </c>
      <c r="K2229" s="51" t="str">
        <f t="shared" si="237"/>
        <v xml:space="preserve">, </v>
      </c>
      <c r="L2229" s="51">
        <f t="shared" si="239"/>
        <v>1</v>
      </c>
      <c r="M2229" s="51">
        <f t="shared" si="240"/>
        <v>1</v>
      </c>
      <c r="N2229" s="51" t="str">
        <f t="shared" si="241"/>
        <v xml:space="preserve"> month</v>
      </c>
      <c r="O2229" s="52" t="str">
        <f t="shared" si="242"/>
        <v>42 years, 1 month</v>
      </c>
    </row>
    <row r="2230" spans="8:15" x14ac:dyDescent="0.25">
      <c r="H2230" s="49">
        <v>2187</v>
      </c>
      <c r="I2230" s="51">
        <f t="shared" si="238"/>
        <v>42</v>
      </c>
      <c r="J2230" s="51" t="str">
        <f t="shared" si="236"/>
        <v xml:space="preserve"> years</v>
      </c>
      <c r="K2230" s="51" t="str">
        <f t="shared" si="237"/>
        <v xml:space="preserve">, </v>
      </c>
      <c r="L2230" s="51">
        <f t="shared" si="239"/>
        <v>1</v>
      </c>
      <c r="M2230" s="51">
        <f t="shared" si="240"/>
        <v>1</v>
      </c>
      <c r="N2230" s="51" t="str">
        <f t="shared" si="241"/>
        <v xml:space="preserve"> month</v>
      </c>
      <c r="O2230" s="52" t="str">
        <f t="shared" si="242"/>
        <v>42 years, 1 month</v>
      </c>
    </row>
    <row r="2231" spans="8:15" x14ac:dyDescent="0.25">
      <c r="H2231" s="49">
        <v>2188</v>
      </c>
      <c r="I2231" s="51">
        <f t="shared" si="238"/>
        <v>42</v>
      </c>
      <c r="J2231" s="51" t="str">
        <f t="shared" si="236"/>
        <v xml:space="preserve"> years</v>
      </c>
      <c r="K2231" s="51" t="str">
        <f t="shared" si="237"/>
        <v xml:space="preserve">, </v>
      </c>
      <c r="L2231" s="51">
        <f t="shared" si="239"/>
        <v>1</v>
      </c>
      <c r="M2231" s="51">
        <f t="shared" si="240"/>
        <v>1</v>
      </c>
      <c r="N2231" s="51" t="str">
        <f t="shared" si="241"/>
        <v xml:space="preserve"> month</v>
      </c>
      <c r="O2231" s="52" t="str">
        <f t="shared" si="242"/>
        <v>42 years, 1 month</v>
      </c>
    </row>
    <row r="2232" spans="8:15" x14ac:dyDescent="0.25">
      <c r="H2232" s="49">
        <v>2189</v>
      </c>
      <c r="I2232" s="51">
        <f t="shared" si="238"/>
        <v>42</v>
      </c>
      <c r="J2232" s="51" t="str">
        <f t="shared" si="236"/>
        <v xml:space="preserve"> years</v>
      </c>
      <c r="K2232" s="51" t="str">
        <f t="shared" si="237"/>
        <v xml:space="preserve">, </v>
      </c>
      <c r="L2232" s="51">
        <f t="shared" si="239"/>
        <v>2</v>
      </c>
      <c r="M2232" s="51">
        <f t="shared" si="240"/>
        <v>2</v>
      </c>
      <c r="N2232" s="51" t="str">
        <f t="shared" si="241"/>
        <v xml:space="preserve"> months</v>
      </c>
      <c r="O2232" s="52" t="str">
        <f t="shared" si="242"/>
        <v>42 years, 2 months</v>
      </c>
    </row>
    <row r="2233" spans="8:15" x14ac:dyDescent="0.25">
      <c r="H2233" s="49">
        <v>2190</v>
      </c>
      <c r="I2233" s="51">
        <f t="shared" si="238"/>
        <v>42</v>
      </c>
      <c r="J2233" s="51" t="str">
        <f t="shared" si="236"/>
        <v xml:space="preserve"> years</v>
      </c>
      <c r="K2233" s="51" t="str">
        <f t="shared" si="237"/>
        <v xml:space="preserve">, </v>
      </c>
      <c r="L2233" s="51">
        <f t="shared" si="239"/>
        <v>2</v>
      </c>
      <c r="M2233" s="51">
        <f t="shared" si="240"/>
        <v>2</v>
      </c>
      <c r="N2233" s="51" t="str">
        <f t="shared" si="241"/>
        <v xml:space="preserve"> months</v>
      </c>
      <c r="O2233" s="52" t="str">
        <f t="shared" si="242"/>
        <v>42 years, 2 months</v>
      </c>
    </row>
    <row r="2234" spans="8:15" x14ac:dyDescent="0.25">
      <c r="H2234" s="49">
        <v>2191</v>
      </c>
      <c r="I2234" s="51">
        <f t="shared" si="238"/>
        <v>42</v>
      </c>
      <c r="J2234" s="51" t="str">
        <f t="shared" si="236"/>
        <v xml:space="preserve"> years</v>
      </c>
      <c r="K2234" s="51" t="str">
        <f t="shared" si="237"/>
        <v xml:space="preserve">, </v>
      </c>
      <c r="L2234" s="51">
        <f t="shared" si="239"/>
        <v>2</v>
      </c>
      <c r="M2234" s="51">
        <f t="shared" si="240"/>
        <v>2</v>
      </c>
      <c r="N2234" s="51" t="str">
        <f t="shared" si="241"/>
        <v xml:space="preserve"> months</v>
      </c>
      <c r="O2234" s="52" t="str">
        <f t="shared" si="242"/>
        <v>42 years, 2 months</v>
      </c>
    </row>
    <row r="2235" spans="8:15" x14ac:dyDescent="0.25">
      <c r="H2235" s="49">
        <v>2192</v>
      </c>
      <c r="I2235" s="51">
        <f t="shared" si="238"/>
        <v>42</v>
      </c>
      <c r="J2235" s="51" t="str">
        <f t="shared" si="236"/>
        <v xml:space="preserve"> years</v>
      </c>
      <c r="K2235" s="51" t="str">
        <f t="shared" si="237"/>
        <v xml:space="preserve">, </v>
      </c>
      <c r="L2235" s="51">
        <f t="shared" si="239"/>
        <v>2</v>
      </c>
      <c r="M2235" s="51">
        <f t="shared" si="240"/>
        <v>2</v>
      </c>
      <c r="N2235" s="51" t="str">
        <f t="shared" si="241"/>
        <v xml:space="preserve"> months</v>
      </c>
      <c r="O2235" s="52" t="str">
        <f t="shared" si="242"/>
        <v>42 years, 2 months</v>
      </c>
    </row>
    <row r="2236" spans="8:15" x14ac:dyDescent="0.25">
      <c r="H2236" s="49">
        <v>2193</v>
      </c>
      <c r="I2236" s="51">
        <f t="shared" si="238"/>
        <v>42</v>
      </c>
      <c r="J2236" s="51" t="str">
        <f t="shared" si="236"/>
        <v xml:space="preserve"> years</v>
      </c>
      <c r="K2236" s="51" t="str">
        <f t="shared" si="237"/>
        <v xml:space="preserve">, </v>
      </c>
      <c r="L2236" s="51">
        <f t="shared" si="239"/>
        <v>3</v>
      </c>
      <c r="M2236" s="51">
        <f t="shared" si="240"/>
        <v>3</v>
      </c>
      <c r="N2236" s="51" t="str">
        <f t="shared" si="241"/>
        <v xml:space="preserve"> months</v>
      </c>
      <c r="O2236" s="52" t="str">
        <f t="shared" si="242"/>
        <v>42 years, 3 months</v>
      </c>
    </row>
    <row r="2237" spans="8:15" x14ac:dyDescent="0.25">
      <c r="H2237" s="49">
        <v>2194</v>
      </c>
      <c r="I2237" s="51">
        <f t="shared" si="238"/>
        <v>42</v>
      </c>
      <c r="J2237" s="51" t="str">
        <f t="shared" si="236"/>
        <v xml:space="preserve"> years</v>
      </c>
      <c r="K2237" s="51" t="str">
        <f t="shared" si="237"/>
        <v xml:space="preserve">, </v>
      </c>
      <c r="L2237" s="51">
        <f t="shared" si="239"/>
        <v>3</v>
      </c>
      <c r="M2237" s="51">
        <f t="shared" si="240"/>
        <v>3</v>
      </c>
      <c r="N2237" s="51" t="str">
        <f t="shared" si="241"/>
        <v xml:space="preserve"> months</v>
      </c>
      <c r="O2237" s="52" t="str">
        <f t="shared" si="242"/>
        <v>42 years, 3 months</v>
      </c>
    </row>
    <row r="2238" spans="8:15" x14ac:dyDescent="0.25">
      <c r="H2238" s="49">
        <v>2195</v>
      </c>
      <c r="I2238" s="51">
        <f t="shared" si="238"/>
        <v>42</v>
      </c>
      <c r="J2238" s="51" t="str">
        <f t="shared" si="236"/>
        <v xml:space="preserve"> years</v>
      </c>
      <c r="K2238" s="51" t="str">
        <f t="shared" si="237"/>
        <v xml:space="preserve">, </v>
      </c>
      <c r="L2238" s="51">
        <f t="shared" si="239"/>
        <v>3</v>
      </c>
      <c r="M2238" s="51">
        <f t="shared" si="240"/>
        <v>3</v>
      </c>
      <c r="N2238" s="51" t="str">
        <f t="shared" si="241"/>
        <v xml:space="preserve"> months</v>
      </c>
      <c r="O2238" s="52" t="str">
        <f t="shared" si="242"/>
        <v>42 years, 3 months</v>
      </c>
    </row>
    <row r="2239" spans="8:15" x14ac:dyDescent="0.25">
      <c r="H2239" s="49">
        <v>2196</v>
      </c>
      <c r="I2239" s="51">
        <f t="shared" si="238"/>
        <v>42</v>
      </c>
      <c r="J2239" s="51" t="str">
        <f t="shared" si="236"/>
        <v xml:space="preserve"> years</v>
      </c>
      <c r="K2239" s="51" t="str">
        <f t="shared" si="237"/>
        <v xml:space="preserve">, </v>
      </c>
      <c r="L2239" s="51">
        <f t="shared" si="239"/>
        <v>3</v>
      </c>
      <c r="M2239" s="51">
        <f t="shared" si="240"/>
        <v>3</v>
      </c>
      <c r="N2239" s="51" t="str">
        <f t="shared" si="241"/>
        <v xml:space="preserve"> months</v>
      </c>
      <c r="O2239" s="52" t="str">
        <f t="shared" si="242"/>
        <v>42 years, 3 months</v>
      </c>
    </row>
    <row r="2240" spans="8:15" x14ac:dyDescent="0.25">
      <c r="H2240" s="49">
        <v>2197</v>
      </c>
      <c r="I2240" s="51">
        <f t="shared" si="238"/>
        <v>42</v>
      </c>
      <c r="J2240" s="51" t="str">
        <f t="shared" si="236"/>
        <v xml:space="preserve"> years</v>
      </c>
      <c r="K2240" s="51" t="str">
        <f t="shared" si="237"/>
        <v xml:space="preserve">, </v>
      </c>
      <c r="L2240" s="51">
        <f t="shared" si="239"/>
        <v>3</v>
      </c>
      <c r="M2240" s="51">
        <f t="shared" si="240"/>
        <v>3</v>
      </c>
      <c r="N2240" s="51" t="str">
        <f t="shared" si="241"/>
        <v xml:space="preserve"> months</v>
      </c>
      <c r="O2240" s="52" t="str">
        <f t="shared" si="242"/>
        <v>42 years, 3 months</v>
      </c>
    </row>
    <row r="2241" spans="8:15" x14ac:dyDescent="0.25">
      <c r="H2241" s="49">
        <v>2198</v>
      </c>
      <c r="I2241" s="51">
        <f t="shared" si="238"/>
        <v>42</v>
      </c>
      <c r="J2241" s="51" t="str">
        <f t="shared" si="236"/>
        <v xml:space="preserve"> years</v>
      </c>
      <c r="K2241" s="51" t="str">
        <f t="shared" si="237"/>
        <v xml:space="preserve">, </v>
      </c>
      <c r="L2241" s="51">
        <f t="shared" si="239"/>
        <v>4</v>
      </c>
      <c r="M2241" s="51">
        <f t="shared" si="240"/>
        <v>4</v>
      </c>
      <c r="N2241" s="51" t="str">
        <f t="shared" si="241"/>
        <v xml:space="preserve"> months</v>
      </c>
      <c r="O2241" s="52" t="str">
        <f t="shared" si="242"/>
        <v>42 years, 4 months</v>
      </c>
    </row>
    <row r="2242" spans="8:15" x14ac:dyDescent="0.25">
      <c r="H2242" s="49">
        <v>2199</v>
      </c>
      <c r="I2242" s="51">
        <f t="shared" si="238"/>
        <v>42</v>
      </c>
      <c r="J2242" s="51" t="str">
        <f t="shared" si="236"/>
        <v xml:space="preserve"> years</v>
      </c>
      <c r="K2242" s="51" t="str">
        <f t="shared" si="237"/>
        <v xml:space="preserve">, </v>
      </c>
      <c r="L2242" s="51">
        <f t="shared" si="239"/>
        <v>4</v>
      </c>
      <c r="M2242" s="51">
        <f t="shared" si="240"/>
        <v>4</v>
      </c>
      <c r="N2242" s="51" t="str">
        <f t="shared" si="241"/>
        <v xml:space="preserve"> months</v>
      </c>
      <c r="O2242" s="52" t="str">
        <f t="shared" si="242"/>
        <v>42 years, 4 months</v>
      </c>
    </row>
    <row r="2243" spans="8:15" x14ac:dyDescent="0.25">
      <c r="H2243" s="49">
        <v>2200</v>
      </c>
      <c r="I2243" s="51">
        <f t="shared" si="238"/>
        <v>42</v>
      </c>
      <c r="J2243" s="51" t="str">
        <f t="shared" si="236"/>
        <v xml:space="preserve"> years</v>
      </c>
      <c r="K2243" s="51" t="str">
        <f t="shared" si="237"/>
        <v xml:space="preserve">, </v>
      </c>
      <c r="L2243" s="51">
        <f t="shared" si="239"/>
        <v>4</v>
      </c>
      <c r="M2243" s="51">
        <f t="shared" si="240"/>
        <v>4</v>
      </c>
      <c r="N2243" s="51" t="str">
        <f t="shared" si="241"/>
        <v xml:space="preserve"> months</v>
      </c>
      <c r="O2243" s="52" t="str">
        <f t="shared" si="242"/>
        <v>42 years, 4 months</v>
      </c>
    </row>
    <row r="2244" spans="8:15" x14ac:dyDescent="0.25">
      <c r="H2244" s="49">
        <v>2201</v>
      </c>
      <c r="I2244" s="51">
        <f t="shared" si="238"/>
        <v>42</v>
      </c>
      <c r="J2244" s="51" t="str">
        <f t="shared" si="236"/>
        <v xml:space="preserve"> years</v>
      </c>
      <c r="K2244" s="51" t="str">
        <f t="shared" si="237"/>
        <v xml:space="preserve">, </v>
      </c>
      <c r="L2244" s="51">
        <f t="shared" si="239"/>
        <v>4</v>
      </c>
      <c r="M2244" s="51">
        <f t="shared" si="240"/>
        <v>4</v>
      </c>
      <c r="N2244" s="51" t="str">
        <f t="shared" si="241"/>
        <v xml:space="preserve"> months</v>
      </c>
      <c r="O2244" s="52" t="str">
        <f t="shared" si="242"/>
        <v>42 years, 4 months</v>
      </c>
    </row>
    <row r="2245" spans="8:15" x14ac:dyDescent="0.25">
      <c r="H2245" s="49">
        <v>2202</v>
      </c>
      <c r="I2245" s="51">
        <f t="shared" si="238"/>
        <v>42</v>
      </c>
      <c r="J2245" s="51" t="str">
        <f t="shared" si="236"/>
        <v xml:space="preserve"> years</v>
      </c>
      <c r="K2245" s="51" t="str">
        <f t="shared" si="237"/>
        <v xml:space="preserve">, </v>
      </c>
      <c r="L2245" s="51">
        <f t="shared" si="239"/>
        <v>5</v>
      </c>
      <c r="M2245" s="51">
        <f t="shared" si="240"/>
        <v>5</v>
      </c>
      <c r="N2245" s="51" t="str">
        <f t="shared" si="241"/>
        <v xml:space="preserve"> months</v>
      </c>
      <c r="O2245" s="52" t="str">
        <f t="shared" si="242"/>
        <v>42 years, 5 months</v>
      </c>
    </row>
    <row r="2246" spans="8:15" x14ac:dyDescent="0.25">
      <c r="H2246" s="49">
        <v>2203</v>
      </c>
      <c r="I2246" s="51">
        <f t="shared" si="238"/>
        <v>42</v>
      </c>
      <c r="J2246" s="51" t="str">
        <f t="shared" si="236"/>
        <v xml:space="preserve"> years</v>
      </c>
      <c r="K2246" s="51" t="str">
        <f t="shared" si="237"/>
        <v xml:space="preserve">, </v>
      </c>
      <c r="L2246" s="51">
        <f t="shared" si="239"/>
        <v>5</v>
      </c>
      <c r="M2246" s="51">
        <f t="shared" si="240"/>
        <v>5</v>
      </c>
      <c r="N2246" s="51" t="str">
        <f t="shared" si="241"/>
        <v xml:space="preserve"> months</v>
      </c>
      <c r="O2246" s="52" t="str">
        <f t="shared" si="242"/>
        <v>42 years, 5 months</v>
      </c>
    </row>
    <row r="2247" spans="8:15" x14ac:dyDescent="0.25">
      <c r="H2247" s="49">
        <v>2204</v>
      </c>
      <c r="I2247" s="51">
        <f t="shared" si="238"/>
        <v>42</v>
      </c>
      <c r="J2247" s="51" t="str">
        <f t="shared" si="236"/>
        <v xml:space="preserve"> years</v>
      </c>
      <c r="K2247" s="51" t="str">
        <f t="shared" si="237"/>
        <v xml:space="preserve">, </v>
      </c>
      <c r="L2247" s="51">
        <f t="shared" si="239"/>
        <v>5</v>
      </c>
      <c r="M2247" s="51">
        <f t="shared" si="240"/>
        <v>5</v>
      </c>
      <c r="N2247" s="51" t="str">
        <f t="shared" si="241"/>
        <v xml:space="preserve"> months</v>
      </c>
      <c r="O2247" s="52" t="str">
        <f t="shared" si="242"/>
        <v>42 years, 5 months</v>
      </c>
    </row>
    <row r="2248" spans="8:15" x14ac:dyDescent="0.25">
      <c r="H2248" s="49">
        <v>2205</v>
      </c>
      <c r="I2248" s="51">
        <f t="shared" si="238"/>
        <v>42</v>
      </c>
      <c r="J2248" s="51" t="str">
        <f t="shared" si="236"/>
        <v xml:space="preserve"> years</v>
      </c>
      <c r="K2248" s="51" t="str">
        <f t="shared" si="237"/>
        <v xml:space="preserve">, </v>
      </c>
      <c r="L2248" s="51">
        <f t="shared" si="239"/>
        <v>5</v>
      </c>
      <c r="M2248" s="51">
        <f t="shared" si="240"/>
        <v>5</v>
      </c>
      <c r="N2248" s="51" t="str">
        <f t="shared" si="241"/>
        <v xml:space="preserve"> months</v>
      </c>
      <c r="O2248" s="52" t="str">
        <f t="shared" si="242"/>
        <v>42 years, 5 months</v>
      </c>
    </row>
    <row r="2249" spans="8:15" x14ac:dyDescent="0.25">
      <c r="H2249" s="49">
        <v>2206</v>
      </c>
      <c r="I2249" s="51">
        <f t="shared" si="238"/>
        <v>42</v>
      </c>
      <c r="J2249" s="51" t="str">
        <f t="shared" si="236"/>
        <v xml:space="preserve"> years</v>
      </c>
      <c r="K2249" s="51" t="str">
        <f t="shared" si="237"/>
        <v xml:space="preserve">, </v>
      </c>
      <c r="L2249" s="51">
        <f t="shared" si="239"/>
        <v>6</v>
      </c>
      <c r="M2249" s="51">
        <f t="shared" si="240"/>
        <v>6</v>
      </c>
      <c r="N2249" s="51" t="str">
        <f t="shared" si="241"/>
        <v xml:space="preserve"> months</v>
      </c>
      <c r="O2249" s="52" t="str">
        <f t="shared" si="242"/>
        <v>42 years, 6 months</v>
      </c>
    </row>
    <row r="2250" spans="8:15" x14ac:dyDescent="0.25">
      <c r="H2250" s="49">
        <v>2207</v>
      </c>
      <c r="I2250" s="51">
        <f t="shared" si="238"/>
        <v>42</v>
      </c>
      <c r="J2250" s="51" t="str">
        <f t="shared" si="236"/>
        <v xml:space="preserve"> years</v>
      </c>
      <c r="K2250" s="51" t="str">
        <f t="shared" si="237"/>
        <v xml:space="preserve">, </v>
      </c>
      <c r="L2250" s="51">
        <f t="shared" si="239"/>
        <v>6</v>
      </c>
      <c r="M2250" s="51">
        <f t="shared" si="240"/>
        <v>6</v>
      </c>
      <c r="N2250" s="51" t="str">
        <f t="shared" si="241"/>
        <v xml:space="preserve"> months</v>
      </c>
      <c r="O2250" s="52" t="str">
        <f t="shared" si="242"/>
        <v>42 years, 6 months</v>
      </c>
    </row>
    <row r="2251" spans="8:15" x14ac:dyDescent="0.25">
      <c r="H2251" s="49">
        <v>2208</v>
      </c>
      <c r="I2251" s="51">
        <f t="shared" si="238"/>
        <v>42</v>
      </c>
      <c r="J2251" s="51" t="str">
        <f t="shared" si="236"/>
        <v xml:space="preserve"> years</v>
      </c>
      <c r="K2251" s="51" t="str">
        <f t="shared" si="237"/>
        <v xml:space="preserve">, </v>
      </c>
      <c r="L2251" s="51">
        <f t="shared" si="239"/>
        <v>6</v>
      </c>
      <c r="M2251" s="51">
        <f t="shared" si="240"/>
        <v>6</v>
      </c>
      <c r="N2251" s="51" t="str">
        <f t="shared" si="241"/>
        <v xml:space="preserve"> months</v>
      </c>
      <c r="O2251" s="52" t="str">
        <f t="shared" si="242"/>
        <v>42 years, 6 months</v>
      </c>
    </row>
    <row r="2252" spans="8:15" x14ac:dyDescent="0.25">
      <c r="H2252" s="49">
        <v>2209</v>
      </c>
      <c r="I2252" s="51">
        <f t="shared" si="238"/>
        <v>42</v>
      </c>
      <c r="J2252" s="51" t="str">
        <f t="shared" si="236"/>
        <v xml:space="preserve"> years</v>
      </c>
      <c r="K2252" s="51" t="str">
        <f t="shared" si="237"/>
        <v xml:space="preserve">, </v>
      </c>
      <c r="L2252" s="51">
        <f t="shared" si="239"/>
        <v>6</v>
      </c>
      <c r="M2252" s="51">
        <f t="shared" si="240"/>
        <v>6</v>
      </c>
      <c r="N2252" s="51" t="str">
        <f t="shared" si="241"/>
        <v xml:space="preserve"> months</v>
      </c>
      <c r="O2252" s="52" t="str">
        <f t="shared" si="242"/>
        <v>42 years, 6 months</v>
      </c>
    </row>
    <row r="2253" spans="8:15" x14ac:dyDescent="0.25">
      <c r="H2253" s="49">
        <v>2210</v>
      </c>
      <c r="I2253" s="51">
        <f t="shared" si="238"/>
        <v>42</v>
      </c>
      <c r="J2253" s="51" t="str">
        <f t="shared" si="236"/>
        <v xml:space="preserve"> years</v>
      </c>
      <c r="K2253" s="51" t="str">
        <f t="shared" si="237"/>
        <v xml:space="preserve">, </v>
      </c>
      <c r="L2253" s="51">
        <f t="shared" si="239"/>
        <v>6</v>
      </c>
      <c r="M2253" s="51">
        <f t="shared" si="240"/>
        <v>6</v>
      </c>
      <c r="N2253" s="51" t="str">
        <f t="shared" si="241"/>
        <v xml:space="preserve"> months</v>
      </c>
      <c r="O2253" s="52" t="str">
        <f t="shared" si="242"/>
        <v>42 years, 6 months</v>
      </c>
    </row>
    <row r="2254" spans="8:15" x14ac:dyDescent="0.25">
      <c r="H2254" s="49">
        <v>2211</v>
      </c>
      <c r="I2254" s="51">
        <f t="shared" si="238"/>
        <v>42</v>
      </c>
      <c r="J2254" s="51" t="str">
        <f t="shared" si="236"/>
        <v xml:space="preserve"> years</v>
      </c>
      <c r="K2254" s="51" t="str">
        <f t="shared" si="237"/>
        <v xml:space="preserve">, </v>
      </c>
      <c r="L2254" s="51">
        <f t="shared" si="239"/>
        <v>7</v>
      </c>
      <c r="M2254" s="51">
        <f t="shared" si="240"/>
        <v>7</v>
      </c>
      <c r="N2254" s="51" t="str">
        <f t="shared" si="241"/>
        <v xml:space="preserve"> months</v>
      </c>
      <c r="O2254" s="52" t="str">
        <f t="shared" si="242"/>
        <v>42 years, 7 months</v>
      </c>
    </row>
    <row r="2255" spans="8:15" x14ac:dyDescent="0.25">
      <c r="H2255" s="49">
        <v>2212</v>
      </c>
      <c r="I2255" s="51">
        <f t="shared" si="238"/>
        <v>42</v>
      </c>
      <c r="J2255" s="51" t="str">
        <f t="shared" si="236"/>
        <v xml:space="preserve"> years</v>
      </c>
      <c r="K2255" s="51" t="str">
        <f t="shared" si="237"/>
        <v xml:space="preserve">, </v>
      </c>
      <c r="L2255" s="51">
        <f t="shared" si="239"/>
        <v>7</v>
      </c>
      <c r="M2255" s="51">
        <f t="shared" si="240"/>
        <v>7</v>
      </c>
      <c r="N2255" s="51" t="str">
        <f t="shared" si="241"/>
        <v xml:space="preserve"> months</v>
      </c>
      <c r="O2255" s="52" t="str">
        <f t="shared" si="242"/>
        <v>42 years, 7 months</v>
      </c>
    </row>
    <row r="2256" spans="8:15" x14ac:dyDescent="0.25">
      <c r="H2256" s="49">
        <v>2213</v>
      </c>
      <c r="I2256" s="51">
        <f t="shared" si="238"/>
        <v>42</v>
      </c>
      <c r="J2256" s="51" t="str">
        <f t="shared" si="236"/>
        <v xml:space="preserve"> years</v>
      </c>
      <c r="K2256" s="51" t="str">
        <f t="shared" si="237"/>
        <v xml:space="preserve">, </v>
      </c>
      <c r="L2256" s="51">
        <f t="shared" si="239"/>
        <v>7</v>
      </c>
      <c r="M2256" s="51">
        <f t="shared" si="240"/>
        <v>7</v>
      </c>
      <c r="N2256" s="51" t="str">
        <f t="shared" si="241"/>
        <v xml:space="preserve"> months</v>
      </c>
      <c r="O2256" s="52" t="str">
        <f t="shared" si="242"/>
        <v>42 years, 7 months</v>
      </c>
    </row>
    <row r="2257" spans="8:15" x14ac:dyDescent="0.25">
      <c r="H2257" s="49">
        <v>2214</v>
      </c>
      <c r="I2257" s="51">
        <f t="shared" si="238"/>
        <v>42</v>
      </c>
      <c r="J2257" s="51" t="str">
        <f t="shared" si="236"/>
        <v xml:space="preserve"> years</v>
      </c>
      <c r="K2257" s="51" t="str">
        <f t="shared" si="237"/>
        <v xml:space="preserve">, </v>
      </c>
      <c r="L2257" s="51">
        <f t="shared" si="239"/>
        <v>7</v>
      </c>
      <c r="M2257" s="51">
        <f t="shared" si="240"/>
        <v>7</v>
      </c>
      <c r="N2257" s="51" t="str">
        <f t="shared" si="241"/>
        <v xml:space="preserve"> months</v>
      </c>
      <c r="O2257" s="52" t="str">
        <f t="shared" si="242"/>
        <v>42 years, 7 months</v>
      </c>
    </row>
    <row r="2258" spans="8:15" x14ac:dyDescent="0.25">
      <c r="H2258" s="49">
        <v>2215</v>
      </c>
      <c r="I2258" s="51">
        <f t="shared" si="238"/>
        <v>42</v>
      </c>
      <c r="J2258" s="51" t="str">
        <f t="shared" si="236"/>
        <v xml:space="preserve"> years</v>
      </c>
      <c r="K2258" s="51" t="str">
        <f t="shared" si="237"/>
        <v xml:space="preserve">, </v>
      </c>
      <c r="L2258" s="51">
        <f t="shared" si="239"/>
        <v>8</v>
      </c>
      <c r="M2258" s="51">
        <f t="shared" si="240"/>
        <v>8</v>
      </c>
      <c r="N2258" s="51" t="str">
        <f t="shared" si="241"/>
        <v xml:space="preserve"> months</v>
      </c>
      <c r="O2258" s="52" t="str">
        <f t="shared" si="242"/>
        <v>42 years, 8 months</v>
      </c>
    </row>
    <row r="2259" spans="8:15" x14ac:dyDescent="0.25">
      <c r="H2259" s="49">
        <v>2216</v>
      </c>
      <c r="I2259" s="51">
        <f t="shared" si="238"/>
        <v>42</v>
      </c>
      <c r="J2259" s="51" t="str">
        <f t="shared" si="236"/>
        <v xml:space="preserve"> years</v>
      </c>
      <c r="K2259" s="51" t="str">
        <f t="shared" si="237"/>
        <v xml:space="preserve">, </v>
      </c>
      <c r="L2259" s="51">
        <f t="shared" si="239"/>
        <v>8</v>
      </c>
      <c r="M2259" s="51">
        <f t="shared" si="240"/>
        <v>8</v>
      </c>
      <c r="N2259" s="51" t="str">
        <f t="shared" si="241"/>
        <v xml:space="preserve"> months</v>
      </c>
      <c r="O2259" s="52" t="str">
        <f t="shared" si="242"/>
        <v>42 years, 8 months</v>
      </c>
    </row>
    <row r="2260" spans="8:15" x14ac:dyDescent="0.25">
      <c r="H2260" s="49">
        <v>2217</v>
      </c>
      <c r="I2260" s="51">
        <f t="shared" si="238"/>
        <v>42</v>
      </c>
      <c r="J2260" s="51" t="str">
        <f t="shared" si="236"/>
        <v xml:space="preserve"> years</v>
      </c>
      <c r="K2260" s="51" t="str">
        <f t="shared" si="237"/>
        <v xml:space="preserve">, </v>
      </c>
      <c r="L2260" s="51">
        <f t="shared" si="239"/>
        <v>8</v>
      </c>
      <c r="M2260" s="51">
        <f t="shared" si="240"/>
        <v>8</v>
      </c>
      <c r="N2260" s="51" t="str">
        <f t="shared" si="241"/>
        <v xml:space="preserve"> months</v>
      </c>
      <c r="O2260" s="52" t="str">
        <f t="shared" si="242"/>
        <v>42 years, 8 months</v>
      </c>
    </row>
    <row r="2261" spans="8:15" x14ac:dyDescent="0.25">
      <c r="H2261" s="49">
        <v>2218</v>
      </c>
      <c r="I2261" s="51">
        <f t="shared" si="238"/>
        <v>42</v>
      </c>
      <c r="J2261" s="51" t="str">
        <f t="shared" si="236"/>
        <v xml:space="preserve"> years</v>
      </c>
      <c r="K2261" s="51" t="str">
        <f t="shared" si="237"/>
        <v xml:space="preserve">, </v>
      </c>
      <c r="L2261" s="51">
        <f t="shared" si="239"/>
        <v>8</v>
      </c>
      <c r="M2261" s="51">
        <f t="shared" si="240"/>
        <v>8</v>
      </c>
      <c r="N2261" s="51" t="str">
        <f t="shared" si="241"/>
        <v xml:space="preserve"> months</v>
      </c>
      <c r="O2261" s="52" t="str">
        <f t="shared" si="242"/>
        <v>42 years, 8 months</v>
      </c>
    </row>
    <row r="2262" spans="8:15" x14ac:dyDescent="0.25">
      <c r="H2262" s="49">
        <v>2219</v>
      </c>
      <c r="I2262" s="51">
        <f t="shared" si="238"/>
        <v>42</v>
      </c>
      <c r="J2262" s="51" t="str">
        <f t="shared" si="236"/>
        <v xml:space="preserve"> years</v>
      </c>
      <c r="K2262" s="51" t="str">
        <f t="shared" si="237"/>
        <v xml:space="preserve">, </v>
      </c>
      <c r="L2262" s="51">
        <f t="shared" si="239"/>
        <v>9</v>
      </c>
      <c r="M2262" s="51">
        <f t="shared" si="240"/>
        <v>9</v>
      </c>
      <c r="N2262" s="51" t="str">
        <f t="shared" si="241"/>
        <v xml:space="preserve"> months</v>
      </c>
      <c r="O2262" s="52" t="str">
        <f t="shared" si="242"/>
        <v>42 years, 9 months</v>
      </c>
    </row>
    <row r="2263" spans="8:15" x14ac:dyDescent="0.25">
      <c r="H2263" s="49">
        <v>2220</v>
      </c>
      <c r="I2263" s="51">
        <f t="shared" si="238"/>
        <v>42</v>
      </c>
      <c r="J2263" s="51" t="str">
        <f t="shared" si="236"/>
        <v xml:space="preserve"> years</v>
      </c>
      <c r="K2263" s="51" t="str">
        <f t="shared" si="237"/>
        <v xml:space="preserve">, </v>
      </c>
      <c r="L2263" s="51">
        <f t="shared" si="239"/>
        <v>9</v>
      </c>
      <c r="M2263" s="51">
        <f t="shared" si="240"/>
        <v>9</v>
      </c>
      <c r="N2263" s="51" t="str">
        <f t="shared" si="241"/>
        <v xml:space="preserve"> months</v>
      </c>
      <c r="O2263" s="52" t="str">
        <f t="shared" si="242"/>
        <v>42 years, 9 months</v>
      </c>
    </row>
    <row r="2264" spans="8:15" x14ac:dyDescent="0.25">
      <c r="H2264" s="49">
        <v>2221</v>
      </c>
      <c r="I2264" s="51">
        <f t="shared" si="238"/>
        <v>42</v>
      </c>
      <c r="J2264" s="51" t="str">
        <f t="shared" si="236"/>
        <v xml:space="preserve"> years</v>
      </c>
      <c r="K2264" s="51" t="str">
        <f t="shared" si="237"/>
        <v xml:space="preserve">, </v>
      </c>
      <c r="L2264" s="51">
        <f t="shared" si="239"/>
        <v>9</v>
      </c>
      <c r="M2264" s="51">
        <f t="shared" si="240"/>
        <v>9</v>
      </c>
      <c r="N2264" s="51" t="str">
        <f t="shared" si="241"/>
        <v xml:space="preserve"> months</v>
      </c>
      <c r="O2264" s="52" t="str">
        <f t="shared" si="242"/>
        <v>42 years, 9 months</v>
      </c>
    </row>
    <row r="2265" spans="8:15" x14ac:dyDescent="0.25">
      <c r="H2265" s="49">
        <v>2222</v>
      </c>
      <c r="I2265" s="51">
        <f t="shared" si="238"/>
        <v>42</v>
      </c>
      <c r="J2265" s="51" t="str">
        <f t="shared" si="236"/>
        <v xml:space="preserve"> years</v>
      </c>
      <c r="K2265" s="51" t="str">
        <f t="shared" si="237"/>
        <v xml:space="preserve">, </v>
      </c>
      <c r="L2265" s="51">
        <f t="shared" si="239"/>
        <v>9</v>
      </c>
      <c r="M2265" s="51">
        <f t="shared" si="240"/>
        <v>9</v>
      </c>
      <c r="N2265" s="51" t="str">
        <f t="shared" si="241"/>
        <v xml:space="preserve"> months</v>
      </c>
      <c r="O2265" s="52" t="str">
        <f t="shared" si="242"/>
        <v>42 years, 9 months</v>
      </c>
    </row>
    <row r="2266" spans="8:15" x14ac:dyDescent="0.25">
      <c r="H2266" s="49">
        <v>2223</v>
      </c>
      <c r="I2266" s="51">
        <f t="shared" si="238"/>
        <v>42</v>
      </c>
      <c r="J2266" s="51" t="str">
        <f t="shared" si="236"/>
        <v xml:space="preserve"> years</v>
      </c>
      <c r="K2266" s="51" t="str">
        <f t="shared" si="237"/>
        <v xml:space="preserve">, </v>
      </c>
      <c r="L2266" s="51">
        <f t="shared" si="239"/>
        <v>9</v>
      </c>
      <c r="M2266" s="51">
        <f t="shared" si="240"/>
        <v>9</v>
      </c>
      <c r="N2266" s="51" t="str">
        <f t="shared" si="241"/>
        <v xml:space="preserve"> months</v>
      </c>
      <c r="O2266" s="52" t="str">
        <f t="shared" si="242"/>
        <v>42 years, 9 months</v>
      </c>
    </row>
    <row r="2267" spans="8:15" x14ac:dyDescent="0.25">
      <c r="H2267" s="49">
        <v>2224</v>
      </c>
      <c r="I2267" s="51">
        <f t="shared" si="238"/>
        <v>42</v>
      </c>
      <c r="J2267" s="51" t="str">
        <f t="shared" si="236"/>
        <v xml:space="preserve"> years</v>
      </c>
      <c r="K2267" s="51" t="str">
        <f t="shared" si="237"/>
        <v xml:space="preserve">, </v>
      </c>
      <c r="L2267" s="51">
        <f t="shared" si="239"/>
        <v>10</v>
      </c>
      <c r="M2267" s="51">
        <f t="shared" si="240"/>
        <v>10</v>
      </c>
      <c r="N2267" s="51" t="str">
        <f t="shared" si="241"/>
        <v xml:space="preserve"> months</v>
      </c>
      <c r="O2267" s="52" t="str">
        <f t="shared" si="242"/>
        <v>42 years, 10 months</v>
      </c>
    </row>
    <row r="2268" spans="8:15" x14ac:dyDescent="0.25">
      <c r="H2268" s="49">
        <v>2225</v>
      </c>
      <c r="I2268" s="51">
        <f t="shared" si="238"/>
        <v>42</v>
      </c>
      <c r="J2268" s="51" t="str">
        <f t="shared" ref="J2268:J2331" si="243">IF(I2268=1," year"," years")</f>
        <v xml:space="preserve"> years</v>
      </c>
      <c r="K2268" s="51" t="str">
        <f t="shared" ref="K2268:K2331" si="244">IF(OR(L2268=12,L2268=0),"",", ")</f>
        <v xml:space="preserve">, </v>
      </c>
      <c r="L2268" s="51">
        <f t="shared" si="239"/>
        <v>10</v>
      </c>
      <c r="M2268" s="51">
        <f t="shared" si="240"/>
        <v>10</v>
      </c>
      <c r="N2268" s="51" t="str">
        <f t="shared" si="241"/>
        <v xml:space="preserve"> months</v>
      </c>
      <c r="O2268" s="52" t="str">
        <f t="shared" si="242"/>
        <v>42 years, 10 months</v>
      </c>
    </row>
    <row r="2269" spans="8:15" x14ac:dyDescent="0.25">
      <c r="H2269" s="49">
        <v>2226</v>
      </c>
      <c r="I2269" s="51">
        <f t="shared" si="238"/>
        <v>42</v>
      </c>
      <c r="J2269" s="51" t="str">
        <f t="shared" si="243"/>
        <v xml:space="preserve"> years</v>
      </c>
      <c r="K2269" s="51" t="str">
        <f t="shared" si="244"/>
        <v xml:space="preserve">, </v>
      </c>
      <c r="L2269" s="51">
        <f t="shared" si="239"/>
        <v>10</v>
      </c>
      <c r="M2269" s="51">
        <f t="shared" si="240"/>
        <v>10</v>
      </c>
      <c r="N2269" s="51" t="str">
        <f t="shared" si="241"/>
        <v xml:space="preserve"> months</v>
      </c>
      <c r="O2269" s="52" t="str">
        <f t="shared" si="242"/>
        <v>42 years, 10 months</v>
      </c>
    </row>
    <row r="2270" spans="8:15" x14ac:dyDescent="0.25">
      <c r="H2270" s="49">
        <v>2227</v>
      </c>
      <c r="I2270" s="51">
        <f t="shared" si="238"/>
        <v>42</v>
      </c>
      <c r="J2270" s="51" t="str">
        <f t="shared" si="243"/>
        <v xml:space="preserve"> years</v>
      </c>
      <c r="K2270" s="51" t="str">
        <f t="shared" si="244"/>
        <v xml:space="preserve">, </v>
      </c>
      <c r="L2270" s="51">
        <f t="shared" si="239"/>
        <v>10</v>
      </c>
      <c r="M2270" s="51">
        <f t="shared" si="240"/>
        <v>10</v>
      </c>
      <c r="N2270" s="51" t="str">
        <f t="shared" si="241"/>
        <v xml:space="preserve"> months</v>
      </c>
      <c r="O2270" s="52" t="str">
        <f t="shared" si="242"/>
        <v>42 years, 10 months</v>
      </c>
    </row>
    <row r="2271" spans="8:15" x14ac:dyDescent="0.25">
      <c r="H2271" s="49">
        <v>2228</v>
      </c>
      <c r="I2271" s="51">
        <f t="shared" si="238"/>
        <v>42</v>
      </c>
      <c r="J2271" s="51" t="str">
        <f t="shared" si="243"/>
        <v xml:space="preserve"> years</v>
      </c>
      <c r="K2271" s="51" t="str">
        <f t="shared" si="244"/>
        <v xml:space="preserve">, </v>
      </c>
      <c r="L2271" s="51">
        <f t="shared" si="239"/>
        <v>11</v>
      </c>
      <c r="M2271" s="51">
        <f t="shared" si="240"/>
        <v>11</v>
      </c>
      <c r="N2271" s="51" t="str">
        <f t="shared" si="241"/>
        <v xml:space="preserve"> months</v>
      </c>
      <c r="O2271" s="52" t="str">
        <f t="shared" si="242"/>
        <v>42 years, 11 months</v>
      </c>
    </row>
    <row r="2272" spans="8:15" x14ac:dyDescent="0.25">
      <c r="H2272" s="49">
        <v>2229</v>
      </c>
      <c r="I2272" s="51">
        <f t="shared" ref="I2272:I2335" si="245">IF(INT(H2272/52)=0,"",INT(H2272/52))+IF(L2272=12,1,0)</f>
        <v>42</v>
      </c>
      <c r="J2272" s="51" t="str">
        <f t="shared" si="243"/>
        <v xml:space="preserve"> years</v>
      </c>
      <c r="K2272" s="51" t="str">
        <f t="shared" si="244"/>
        <v xml:space="preserve">, </v>
      </c>
      <c r="L2272" s="51">
        <f t="shared" si="239"/>
        <v>11</v>
      </c>
      <c r="M2272" s="51">
        <f t="shared" si="240"/>
        <v>11</v>
      </c>
      <c r="N2272" s="51" t="str">
        <f t="shared" si="241"/>
        <v xml:space="preserve"> months</v>
      </c>
      <c r="O2272" s="52" t="str">
        <f t="shared" si="242"/>
        <v>42 years, 11 months</v>
      </c>
    </row>
    <row r="2273" spans="8:15" x14ac:dyDescent="0.25">
      <c r="H2273" s="49">
        <v>2230</v>
      </c>
      <c r="I2273" s="51">
        <f t="shared" si="245"/>
        <v>42</v>
      </c>
      <c r="J2273" s="51" t="str">
        <f t="shared" si="243"/>
        <v xml:space="preserve"> years</v>
      </c>
      <c r="K2273" s="51" t="str">
        <f t="shared" si="244"/>
        <v xml:space="preserve">, </v>
      </c>
      <c r="L2273" s="51">
        <f t="shared" si="239"/>
        <v>11</v>
      </c>
      <c r="M2273" s="51">
        <f t="shared" si="240"/>
        <v>11</v>
      </c>
      <c r="N2273" s="51" t="str">
        <f t="shared" si="241"/>
        <v xml:space="preserve"> months</v>
      </c>
      <c r="O2273" s="52" t="str">
        <f t="shared" si="242"/>
        <v>42 years, 11 months</v>
      </c>
    </row>
    <row r="2274" spans="8:15" x14ac:dyDescent="0.25">
      <c r="H2274" s="49">
        <v>2231</v>
      </c>
      <c r="I2274" s="51">
        <f t="shared" si="245"/>
        <v>42</v>
      </c>
      <c r="J2274" s="51" t="str">
        <f t="shared" si="243"/>
        <v xml:space="preserve"> years</v>
      </c>
      <c r="K2274" s="51" t="str">
        <f t="shared" si="244"/>
        <v xml:space="preserve">, </v>
      </c>
      <c r="L2274" s="51">
        <f t="shared" si="239"/>
        <v>11</v>
      </c>
      <c r="M2274" s="51">
        <f t="shared" si="240"/>
        <v>11</v>
      </c>
      <c r="N2274" s="51" t="str">
        <f t="shared" si="241"/>
        <v xml:space="preserve"> months</v>
      </c>
      <c r="O2274" s="52" t="str">
        <f t="shared" si="242"/>
        <v>42 years, 11 months</v>
      </c>
    </row>
    <row r="2275" spans="8:15" x14ac:dyDescent="0.25">
      <c r="H2275" s="49">
        <v>2232</v>
      </c>
      <c r="I2275" s="51">
        <f t="shared" si="245"/>
        <v>43</v>
      </c>
      <c r="J2275" s="51" t="str">
        <f t="shared" si="243"/>
        <v xml:space="preserve"> years</v>
      </c>
      <c r="K2275" s="51" t="str">
        <f t="shared" si="244"/>
        <v/>
      </c>
      <c r="L2275" s="51">
        <f t="shared" si="239"/>
        <v>12</v>
      </c>
      <c r="M2275" s="51" t="str">
        <f t="shared" si="240"/>
        <v/>
      </c>
      <c r="N2275" s="51" t="str">
        <f t="shared" si="241"/>
        <v/>
      </c>
      <c r="O2275" s="52" t="str">
        <f t="shared" si="242"/>
        <v>43 years</v>
      </c>
    </row>
    <row r="2276" spans="8:15" x14ac:dyDescent="0.25">
      <c r="H2276" s="49">
        <v>2233</v>
      </c>
      <c r="I2276" s="51">
        <f t="shared" si="245"/>
        <v>43</v>
      </c>
      <c r="J2276" s="51" t="str">
        <f t="shared" si="243"/>
        <v xml:space="preserve"> years</v>
      </c>
      <c r="K2276" s="51" t="str">
        <f t="shared" si="244"/>
        <v/>
      </c>
      <c r="L2276" s="51">
        <f t="shared" si="239"/>
        <v>12</v>
      </c>
      <c r="M2276" s="51" t="str">
        <f t="shared" si="240"/>
        <v/>
      </c>
      <c r="N2276" s="51" t="str">
        <f t="shared" si="241"/>
        <v/>
      </c>
      <c r="O2276" s="52" t="str">
        <f t="shared" si="242"/>
        <v>43 years</v>
      </c>
    </row>
    <row r="2277" spans="8:15" x14ac:dyDescent="0.25">
      <c r="H2277" s="49">
        <v>2234</v>
      </c>
      <c r="I2277" s="51">
        <f t="shared" si="245"/>
        <v>43</v>
      </c>
      <c r="J2277" s="51" t="str">
        <f t="shared" si="243"/>
        <v xml:space="preserve"> years</v>
      </c>
      <c r="K2277" s="51" t="str">
        <f t="shared" si="244"/>
        <v/>
      </c>
      <c r="L2277" s="51">
        <f t="shared" si="239"/>
        <v>12</v>
      </c>
      <c r="M2277" s="51" t="str">
        <f t="shared" si="240"/>
        <v/>
      </c>
      <c r="N2277" s="51" t="str">
        <f t="shared" si="241"/>
        <v/>
      </c>
      <c r="O2277" s="52" t="str">
        <f t="shared" si="242"/>
        <v>43 years</v>
      </c>
    </row>
    <row r="2278" spans="8:15" x14ac:dyDescent="0.25">
      <c r="H2278" s="49">
        <v>2235</v>
      </c>
      <c r="I2278" s="51">
        <f t="shared" si="245"/>
        <v>43</v>
      </c>
      <c r="J2278" s="51" t="str">
        <f t="shared" si="243"/>
        <v xml:space="preserve"> years</v>
      </c>
      <c r="K2278" s="51" t="str">
        <f t="shared" si="244"/>
        <v/>
      </c>
      <c r="L2278" s="51">
        <f t="shared" si="239"/>
        <v>12</v>
      </c>
      <c r="M2278" s="51" t="str">
        <f t="shared" si="240"/>
        <v/>
      </c>
      <c r="N2278" s="51" t="str">
        <f t="shared" si="241"/>
        <v/>
      </c>
      <c r="O2278" s="52" t="str">
        <f t="shared" si="242"/>
        <v>43 years</v>
      </c>
    </row>
    <row r="2279" spans="8:15" x14ac:dyDescent="0.25">
      <c r="H2279" s="49">
        <v>2236</v>
      </c>
      <c r="I2279" s="51">
        <f t="shared" si="245"/>
        <v>43</v>
      </c>
      <c r="J2279" s="51" t="str">
        <f t="shared" si="243"/>
        <v xml:space="preserve"> years</v>
      </c>
      <c r="K2279" s="51" t="str">
        <f t="shared" si="244"/>
        <v/>
      </c>
      <c r="L2279" s="51">
        <f t="shared" si="239"/>
        <v>0</v>
      </c>
      <c r="M2279" s="51" t="str">
        <f t="shared" si="240"/>
        <v/>
      </c>
      <c r="N2279" s="51" t="str">
        <f t="shared" si="241"/>
        <v/>
      </c>
      <c r="O2279" s="52" t="str">
        <f t="shared" si="242"/>
        <v>43 years</v>
      </c>
    </row>
    <row r="2280" spans="8:15" x14ac:dyDescent="0.25">
      <c r="H2280" s="49">
        <v>2237</v>
      </c>
      <c r="I2280" s="51">
        <f t="shared" si="245"/>
        <v>43</v>
      </c>
      <c r="J2280" s="51" t="str">
        <f t="shared" si="243"/>
        <v xml:space="preserve"> years</v>
      </c>
      <c r="K2280" s="51" t="str">
        <f t="shared" si="244"/>
        <v xml:space="preserve">, </v>
      </c>
      <c r="L2280" s="51">
        <f t="shared" si="239"/>
        <v>1</v>
      </c>
      <c r="M2280" s="51">
        <f t="shared" si="240"/>
        <v>1</v>
      </c>
      <c r="N2280" s="51" t="str">
        <f t="shared" si="241"/>
        <v xml:space="preserve"> month</v>
      </c>
      <c r="O2280" s="52" t="str">
        <f t="shared" si="242"/>
        <v>43 years, 1 month</v>
      </c>
    </row>
    <row r="2281" spans="8:15" x14ac:dyDescent="0.25">
      <c r="H2281" s="49">
        <v>2238</v>
      </c>
      <c r="I2281" s="51">
        <f t="shared" si="245"/>
        <v>43</v>
      </c>
      <c r="J2281" s="51" t="str">
        <f t="shared" si="243"/>
        <v xml:space="preserve"> years</v>
      </c>
      <c r="K2281" s="51" t="str">
        <f t="shared" si="244"/>
        <v xml:space="preserve">, </v>
      </c>
      <c r="L2281" s="51">
        <f t="shared" si="239"/>
        <v>1</v>
      </c>
      <c r="M2281" s="51">
        <f t="shared" si="240"/>
        <v>1</v>
      </c>
      <c r="N2281" s="51" t="str">
        <f t="shared" si="241"/>
        <v xml:space="preserve"> month</v>
      </c>
      <c r="O2281" s="52" t="str">
        <f t="shared" si="242"/>
        <v>43 years, 1 month</v>
      </c>
    </row>
    <row r="2282" spans="8:15" x14ac:dyDescent="0.25">
      <c r="H2282" s="49">
        <v>2239</v>
      </c>
      <c r="I2282" s="51">
        <f t="shared" si="245"/>
        <v>43</v>
      </c>
      <c r="J2282" s="51" t="str">
        <f t="shared" si="243"/>
        <v xml:space="preserve"> years</v>
      </c>
      <c r="K2282" s="51" t="str">
        <f t="shared" si="244"/>
        <v xml:space="preserve">, </v>
      </c>
      <c r="L2282" s="51">
        <f t="shared" si="239"/>
        <v>1</v>
      </c>
      <c r="M2282" s="51">
        <f t="shared" si="240"/>
        <v>1</v>
      </c>
      <c r="N2282" s="51" t="str">
        <f t="shared" si="241"/>
        <v xml:space="preserve"> month</v>
      </c>
      <c r="O2282" s="52" t="str">
        <f t="shared" si="242"/>
        <v>43 years, 1 month</v>
      </c>
    </row>
    <row r="2283" spans="8:15" x14ac:dyDescent="0.25">
      <c r="H2283" s="49">
        <v>2240</v>
      </c>
      <c r="I2283" s="51">
        <f t="shared" si="245"/>
        <v>43</v>
      </c>
      <c r="J2283" s="51" t="str">
        <f t="shared" si="243"/>
        <v xml:space="preserve"> years</v>
      </c>
      <c r="K2283" s="51" t="str">
        <f t="shared" si="244"/>
        <v xml:space="preserve">, </v>
      </c>
      <c r="L2283" s="51">
        <f t="shared" si="239"/>
        <v>1</v>
      </c>
      <c r="M2283" s="51">
        <f t="shared" si="240"/>
        <v>1</v>
      </c>
      <c r="N2283" s="51" t="str">
        <f t="shared" si="241"/>
        <v xml:space="preserve"> month</v>
      </c>
      <c r="O2283" s="52" t="str">
        <f t="shared" si="242"/>
        <v>43 years, 1 month</v>
      </c>
    </row>
    <row r="2284" spans="8:15" x14ac:dyDescent="0.25">
      <c r="H2284" s="49">
        <v>2241</v>
      </c>
      <c r="I2284" s="51">
        <f t="shared" si="245"/>
        <v>43</v>
      </c>
      <c r="J2284" s="51" t="str">
        <f t="shared" si="243"/>
        <v xml:space="preserve"> years</v>
      </c>
      <c r="K2284" s="51" t="str">
        <f t="shared" si="244"/>
        <v xml:space="preserve">, </v>
      </c>
      <c r="L2284" s="51">
        <f t="shared" si="239"/>
        <v>2</v>
      </c>
      <c r="M2284" s="51">
        <f t="shared" si="240"/>
        <v>2</v>
      </c>
      <c r="N2284" s="51" t="str">
        <f t="shared" si="241"/>
        <v xml:space="preserve"> months</v>
      </c>
      <c r="O2284" s="52" t="str">
        <f t="shared" si="242"/>
        <v>43 years, 2 months</v>
      </c>
    </row>
    <row r="2285" spans="8:15" x14ac:dyDescent="0.25">
      <c r="H2285" s="49">
        <v>2242</v>
      </c>
      <c r="I2285" s="51">
        <f t="shared" si="245"/>
        <v>43</v>
      </c>
      <c r="J2285" s="51" t="str">
        <f t="shared" si="243"/>
        <v xml:space="preserve"> years</v>
      </c>
      <c r="K2285" s="51" t="str">
        <f t="shared" si="244"/>
        <v xml:space="preserve">, </v>
      </c>
      <c r="L2285" s="51">
        <f t="shared" ref="L2285:L2348" si="246">IF((H2285/52*12-INT(H2285/52*12))=0,(H2285/52-INT(H2285/52))*12,INT((H2285/52-INT(H2285/52))*12)+1)</f>
        <v>2</v>
      </c>
      <c r="M2285" s="51">
        <f t="shared" ref="M2285:M2348" si="247">IF(OR(L2285=0,L2285=12),"",L2285)</f>
        <v>2</v>
      </c>
      <c r="N2285" s="51" t="str">
        <f t="shared" ref="N2285:N2348" si="248">IF(L2285=1," month",IF(OR(L2285=0,L2285=12),""," months"))</f>
        <v xml:space="preserve"> months</v>
      </c>
      <c r="O2285" s="52" t="str">
        <f t="shared" ref="O2285:O2348" si="249">CONCATENATE(I2285&amp;J2285&amp;K2285&amp;M2285&amp;N2285)</f>
        <v>43 years, 2 months</v>
      </c>
    </row>
    <row r="2286" spans="8:15" x14ac:dyDescent="0.25">
      <c r="H2286" s="49">
        <v>2243</v>
      </c>
      <c r="I2286" s="51">
        <f t="shared" si="245"/>
        <v>43</v>
      </c>
      <c r="J2286" s="51" t="str">
        <f t="shared" si="243"/>
        <v xml:space="preserve"> years</v>
      </c>
      <c r="K2286" s="51" t="str">
        <f t="shared" si="244"/>
        <v xml:space="preserve">, </v>
      </c>
      <c r="L2286" s="51">
        <f t="shared" si="246"/>
        <v>2</v>
      </c>
      <c r="M2286" s="51">
        <f t="shared" si="247"/>
        <v>2</v>
      </c>
      <c r="N2286" s="51" t="str">
        <f t="shared" si="248"/>
        <v xml:space="preserve"> months</v>
      </c>
      <c r="O2286" s="52" t="str">
        <f t="shared" si="249"/>
        <v>43 years, 2 months</v>
      </c>
    </row>
    <row r="2287" spans="8:15" x14ac:dyDescent="0.25">
      <c r="H2287" s="49">
        <v>2244</v>
      </c>
      <c r="I2287" s="51">
        <f t="shared" si="245"/>
        <v>43</v>
      </c>
      <c r="J2287" s="51" t="str">
        <f t="shared" si="243"/>
        <v xml:space="preserve"> years</v>
      </c>
      <c r="K2287" s="51" t="str">
        <f t="shared" si="244"/>
        <v xml:space="preserve">, </v>
      </c>
      <c r="L2287" s="51">
        <f t="shared" si="246"/>
        <v>2</v>
      </c>
      <c r="M2287" s="51">
        <f t="shared" si="247"/>
        <v>2</v>
      </c>
      <c r="N2287" s="51" t="str">
        <f t="shared" si="248"/>
        <v xml:space="preserve"> months</v>
      </c>
      <c r="O2287" s="52" t="str">
        <f t="shared" si="249"/>
        <v>43 years, 2 months</v>
      </c>
    </row>
    <row r="2288" spans="8:15" x14ac:dyDescent="0.25">
      <c r="H2288" s="49">
        <v>2245</v>
      </c>
      <c r="I2288" s="51">
        <f t="shared" si="245"/>
        <v>43</v>
      </c>
      <c r="J2288" s="51" t="str">
        <f t="shared" si="243"/>
        <v xml:space="preserve"> years</v>
      </c>
      <c r="K2288" s="51" t="str">
        <f t="shared" si="244"/>
        <v xml:space="preserve">, </v>
      </c>
      <c r="L2288" s="51">
        <f t="shared" si="246"/>
        <v>3</v>
      </c>
      <c r="M2288" s="51">
        <f t="shared" si="247"/>
        <v>3</v>
      </c>
      <c r="N2288" s="51" t="str">
        <f t="shared" si="248"/>
        <v xml:space="preserve"> months</v>
      </c>
      <c r="O2288" s="52" t="str">
        <f t="shared" si="249"/>
        <v>43 years, 3 months</v>
      </c>
    </row>
    <row r="2289" spans="8:15" x14ac:dyDescent="0.25">
      <c r="H2289" s="49">
        <v>2246</v>
      </c>
      <c r="I2289" s="51">
        <f t="shared" si="245"/>
        <v>43</v>
      </c>
      <c r="J2289" s="51" t="str">
        <f t="shared" si="243"/>
        <v xml:space="preserve"> years</v>
      </c>
      <c r="K2289" s="51" t="str">
        <f t="shared" si="244"/>
        <v xml:space="preserve">, </v>
      </c>
      <c r="L2289" s="51">
        <f t="shared" si="246"/>
        <v>3</v>
      </c>
      <c r="M2289" s="51">
        <f t="shared" si="247"/>
        <v>3</v>
      </c>
      <c r="N2289" s="51" t="str">
        <f t="shared" si="248"/>
        <v xml:space="preserve"> months</v>
      </c>
      <c r="O2289" s="52" t="str">
        <f t="shared" si="249"/>
        <v>43 years, 3 months</v>
      </c>
    </row>
    <row r="2290" spans="8:15" x14ac:dyDescent="0.25">
      <c r="H2290" s="49">
        <v>2247</v>
      </c>
      <c r="I2290" s="51">
        <f t="shared" si="245"/>
        <v>43</v>
      </c>
      <c r="J2290" s="51" t="str">
        <f t="shared" si="243"/>
        <v xml:space="preserve"> years</v>
      </c>
      <c r="K2290" s="51" t="str">
        <f t="shared" si="244"/>
        <v xml:space="preserve">, </v>
      </c>
      <c r="L2290" s="51">
        <f t="shared" si="246"/>
        <v>3</v>
      </c>
      <c r="M2290" s="51">
        <f t="shared" si="247"/>
        <v>3</v>
      </c>
      <c r="N2290" s="51" t="str">
        <f t="shared" si="248"/>
        <v xml:space="preserve"> months</v>
      </c>
      <c r="O2290" s="52" t="str">
        <f t="shared" si="249"/>
        <v>43 years, 3 months</v>
      </c>
    </row>
    <row r="2291" spans="8:15" x14ac:dyDescent="0.25">
      <c r="H2291" s="49">
        <v>2248</v>
      </c>
      <c r="I2291" s="51">
        <f t="shared" si="245"/>
        <v>43</v>
      </c>
      <c r="J2291" s="51" t="str">
        <f t="shared" si="243"/>
        <v xml:space="preserve"> years</v>
      </c>
      <c r="K2291" s="51" t="str">
        <f t="shared" si="244"/>
        <v xml:space="preserve">, </v>
      </c>
      <c r="L2291" s="51">
        <f t="shared" si="246"/>
        <v>3</v>
      </c>
      <c r="M2291" s="51">
        <f t="shared" si="247"/>
        <v>3</v>
      </c>
      <c r="N2291" s="51" t="str">
        <f t="shared" si="248"/>
        <v xml:space="preserve"> months</v>
      </c>
      <c r="O2291" s="52" t="str">
        <f t="shared" si="249"/>
        <v>43 years, 3 months</v>
      </c>
    </row>
    <row r="2292" spans="8:15" x14ac:dyDescent="0.25">
      <c r="H2292" s="49">
        <v>2249</v>
      </c>
      <c r="I2292" s="51">
        <f t="shared" si="245"/>
        <v>43</v>
      </c>
      <c r="J2292" s="51" t="str">
        <f t="shared" si="243"/>
        <v xml:space="preserve"> years</v>
      </c>
      <c r="K2292" s="51" t="str">
        <f t="shared" si="244"/>
        <v xml:space="preserve">, </v>
      </c>
      <c r="L2292" s="51">
        <f t="shared" si="246"/>
        <v>3</v>
      </c>
      <c r="M2292" s="51">
        <f t="shared" si="247"/>
        <v>3</v>
      </c>
      <c r="N2292" s="51" t="str">
        <f t="shared" si="248"/>
        <v xml:space="preserve"> months</v>
      </c>
      <c r="O2292" s="52" t="str">
        <f t="shared" si="249"/>
        <v>43 years, 3 months</v>
      </c>
    </row>
    <row r="2293" spans="8:15" x14ac:dyDescent="0.25">
      <c r="H2293" s="49">
        <v>2250</v>
      </c>
      <c r="I2293" s="51">
        <f t="shared" si="245"/>
        <v>43</v>
      </c>
      <c r="J2293" s="51" t="str">
        <f t="shared" si="243"/>
        <v xml:space="preserve"> years</v>
      </c>
      <c r="K2293" s="51" t="str">
        <f t="shared" si="244"/>
        <v xml:space="preserve">, </v>
      </c>
      <c r="L2293" s="51">
        <f t="shared" si="246"/>
        <v>4</v>
      </c>
      <c r="M2293" s="51">
        <f t="shared" si="247"/>
        <v>4</v>
      </c>
      <c r="N2293" s="51" t="str">
        <f t="shared" si="248"/>
        <v xml:space="preserve"> months</v>
      </c>
      <c r="O2293" s="52" t="str">
        <f t="shared" si="249"/>
        <v>43 years, 4 months</v>
      </c>
    </row>
    <row r="2294" spans="8:15" x14ac:dyDescent="0.25">
      <c r="H2294" s="49">
        <v>2251</v>
      </c>
      <c r="I2294" s="51">
        <f t="shared" si="245"/>
        <v>43</v>
      </c>
      <c r="J2294" s="51" t="str">
        <f t="shared" si="243"/>
        <v xml:space="preserve"> years</v>
      </c>
      <c r="K2294" s="51" t="str">
        <f t="shared" si="244"/>
        <v xml:space="preserve">, </v>
      </c>
      <c r="L2294" s="51">
        <f t="shared" si="246"/>
        <v>4</v>
      </c>
      <c r="M2294" s="51">
        <f t="shared" si="247"/>
        <v>4</v>
      </c>
      <c r="N2294" s="51" t="str">
        <f t="shared" si="248"/>
        <v xml:space="preserve"> months</v>
      </c>
      <c r="O2294" s="52" t="str">
        <f t="shared" si="249"/>
        <v>43 years, 4 months</v>
      </c>
    </row>
    <row r="2295" spans="8:15" x14ac:dyDescent="0.25">
      <c r="H2295" s="49">
        <v>2252</v>
      </c>
      <c r="I2295" s="51">
        <f t="shared" si="245"/>
        <v>43</v>
      </c>
      <c r="J2295" s="51" t="str">
        <f t="shared" si="243"/>
        <v xml:space="preserve"> years</v>
      </c>
      <c r="K2295" s="51" t="str">
        <f t="shared" si="244"/>
        <v xml:space="preserve">, </v>
      </c>
      <c r="L2295" s="51">
        <f t="shared" si="246"/>
        <v>4</v>
      </c>
      <c r="M2295" s="51">
        <f t="shared" si="247"/>
        <v>4</v>
      </c>
      <c r="N2295" s="51" t="str">
        <f t="shared" si="248"/>
        <v xml:space="preserve"> months</v>
      </c>
      <c r="O2295" s="52" t="str">
        <f t="shared" si="249"/>
        <v>43 years, 4 months</v>
      </c>
    </row>
    <row r="2296" spans="8:15" x14ac:dyDescent="0.25">
      <c r="H2296" s="49">
        <v>2253</v>
      </c>
      <c r="I2296" s="51">
        <f t="shared" si="245"/>
        <v>43</v>
      </c>
      <c r="J2296" s="51" t="str">
        <f t="shared" si="243"/>
        <v xml:space="preserve"> years</v>
      </c>
      <c r="K2296" s="51" t="str">
        <f t="shared" si="244"/>
        <v xml:space="preserve">, </v>
      </c>
      <c r="L2296" s="51">
        <f t="shared" si="246"/>
        <v>4</v>
      </c>
      <c r="M2296" s="51">
        <f t="shared" si="247"/>
        <v>4</v>
      </c>
      <c r="N2296" s="51" t="str">
        <f t="shared" si="248"/>
        <v xml:space="preserve"> months</v>
      </c>
      <c r="O2296" s="52" t="str">
        <f t="shared" si="249"/>
        <v>43 years, 4 months</v>
      </c>
    </row>
    <row r="2297" spans="8:15" x14ac:dyDescent="0.25">
      <c r="H2297" s="49">
        <v>2254</v>
      </c>
      <c r="I2297" s="51">
        <f t="shared" si="245"/>
        <v>43</v>
      </c>
      <c r="J2297" s="51" t="str">
        <f t="shared" si="243"/>
        <v xml:space="preserve"> years</v>
      </c>
      <c r="K2297" s="51" t="str">
        <f t="shared" si="244"/>
        <v xml:space="preserve">, </v>
      </c>
      <c r="L2297" s="51">
        <f t="shared" si="246"/>
        <v>5</v>
      </c>
      <c r="M2297" s="51">
        <f t="shared" si="247"/>
        <v>5</v>
      </c>
      <c r="N2297" s="51" t="str">
        <f t="shared" si="248"/>
        <v xml:space="preserve"> months</v>
      </c>
      <c r="O2297" s="52" t="str">
        <f t="shared" si="249"/>
        <v>43 years, 5 months</v>
      </c>
    </row>
    <row r="2298" spans="8:15" x14ac:dyDescent="0.25">
      <c r="H2298" s="49">
        <v>2255</v>
      </c>
      <c r="I2298" s="51">
        <f t="shared" si="245"/>
        <v>43</v>
      </c>
      <c r="J2298" s="51" t="str">
        <f t="shared" si="243"/>
        <v xml:space="preserve"> years</v>
      </c>
      <c r="K2298" s="51" t="str">
        <f t="shared" si="244"/>
        <v xml:space="preserve">, </v>
      </c>
      <c r="L2298" s="51">
        <f t="shared" si="246"/>
        <v>5</v>
      </c>
      <c r="M2298" s="51">
        <f t="shared" si="247"/>
        <v>5</v>
      </c>
      <c r="N2298" s="51" t="str">
        <f t="shared" si="248"/>
        <v xml:space="preserve"> months</v>
      </c>
      <c r="O2298" s="52" t="str">
        <f t="shared" si="249"/>
        <v>43 years, 5 months</v>
      </c>
    </row>
    <row r="2299" spans="8:15" x14ac:dyDescent="0.25">
      <c r="H2299" s="49">
        <v>2256</v>
      </c>
      <c r="I2299" s="51">
        <f t="shared" si="245"/>
        <v>43</v>
      </c>
      <c r="J2299" s="51" t="str">
        <f t="shared" si="243"/>
        <v xml:space="preserve"> years</v>
      </c>
      <c r="K2299" s="51" t="str">
        <f t="shared" si="244"/>
        <v xml:space="preserve">, </v>
      </c>
      <c r="L2299" s="51">
        <f t="shared" si="246"/>
        <v>5</v>
      </c>
      <c r="M2299" s="51">
        <f t="shared" si="247"/>
        <v>5</v>
      </c>
      <c r="N2299" s="51" t="str">
        <f t="shared" si="248"/>
        <v xml:space="preserve"> months</v>
      </c>
      <c r="O2299" s="52" t="str">
        <f t="shared" si="249"/>
        <v>43 years, 5 months</v>
      </c>
    </row>
    <row r="2300" spans="8:15" x14ac:dyDescent="0.25">
      <c r="H2300" s="49">
        <v>2257</v>
      </c>
      <c r="I2300" s="51">
        <f t="shared" si="245"/>
        <v>43</v>
      </c>
      <c r="J2300" s="51" t="str">
        <f t="shared" si="243"/>
        <v xml:space="preserve"> years</v>
      </c>
      <c r="K2300" s="51" t="str">
        <f t="shared" si="244"/>
        <v xml:space="preserve">, </v>
      </c>
      <c r="L2300" s="51">
        <f t="shared" si="246"/>
        <v>5</v>
      </c>
      <c r="M2300" s="51">
        <f t="shared" si="247"/>
        <v>5</v>
      </c>
      <c r="N2300" s="51" t="str">
        <f t="shared" si="248"/>
        <v xml:space="preserve"> months</v>
      </c>
      <c r="O2300" s="52" t="str">
        <f t="shared" si="249"/>
        <v>43 years, 5 months</v>
      </c>
    </row>
    <row r="2301" spans="8:15" x14ac:dyDescent="0.25">
      <c r="H2301" s="49">
        <v>2258</v>
      </c>
      <c r="I2301" s="51">
        <f t="shared" si="245"/>
        <v>43</v>
      </c>
      <c r="J2301" s="51" t="str">
        <f t="shared" si="243"/>
        <v xml:space="preserve"> years</v>
      </c>
      <c r="K2301" s="51" t="str">
        <f t="shared" si="244"/>
        <v xml:space="preserve">, </v>
      </c>
      <c r="L2301" s="51">
        <f t="shared" si="246"/>
        <v>6</v>
      </c>
      <c r="M2301" s="51">
        <f t="shared" si="247"/>
        <v>6</v>
      </c>
      <c r="N2301" s="51" t="str">
        <f t="shared" si="248"/>
        <v xml:space="preserve"> months</v>
      </c>
      <c r="O2301" s="52" t="str">
        <f t="shared" si="249"/>
        <v>43 years, 6 months</v>
      </c>
    </row>
    <row r="2302" spans="8:15" x14ac:dyDescent="0.25">
      <c r="H2302" s="49">
        <v>2259</v>
      </c>
      <c r="I2302" s="51">
        <f t="shared" si="245"/>
        <v>43</v>
      </c>
      <c r="J2302" s="51" t="str">
        <f t="shared" si="243"/>
        <v xml:space="preserve"> years</v>
      </c>
      <c r="K2302" s="51" t="str">
        <f t="shared" si="244"/>
        <v xml:space="preserve">, </v>
      </c>
      <c r="L2302" s="51">
        <f t="shared" si="246"/>
        <v>6</v>
      </c>
      <c r="M2302" s="51">
        <f t="shared" si="247"/>
        <v>6</v>
      </c>
      <c r="N2302" s="51" t="str">
        <f t="shared" si="248"/>
        <v xml:space="preserve"> months</v>
      </c>
      <c r="O2302" s="52" t="str">
        <f t="shared" si="249"/>
        <v>43 years, 6 months</v>
      </c>
    </row>
    <row r="2303" spans="8:15" x14ac:dyDescent="0.25">
      <c r="H2303" s="49">
        <v>2260</v>
      </c>
      <c r="I2303" s="51">
        <f t="shared" si="245"/>
        <v>43</v>
      </c>
      <c r="J2303" s="51" t="str">
        <f t="shared" si="243"/>
        <v xml:space="preserve"> years</v>
      </c>
      <c r="K2303" s="51" t="str">
        <f t="shared" si="244"/>
        <v xml:space="preserve">, </v>
      </c>
      <c r="L2303" s="51">
        <f t="shared" si="246"/>
        <v>6</v>
      </c>
      <c r="M2303" s="51">
        <f t="shared" si="247"/>
        <v>6</v>
      </c>
      <c r="N2303" s="51" t="str">
        <f t="shared" si="248"/>
        <v xml:space="preserve"> months</v>
      </c>
      <c r="O2303" s="52" t="str">
        <f t="shared" si="249"/>
        <v>43 years, 6 months</v>
      </c>
    </row>
    <row r="2304" spans="8:15" x14ac:dyDescent="0.25">
      <c r="H2304" s="49">
        <v>2261</v>
      </c>
      <c r="I2304" s="51">
        <f t="shared" si="245"/>
        <v>43</v>
      </c>
      <c r="J2304" s="51" t="str">
        <f t="shared" si="243"/>
        <v xml:space="preserve"> years</v>
      </c>
      <c r="K2304" s="51" t="str">
        <f t="shared" si="244"/>
        <v xml:space="preserve">, </v>
      </c>
      <c r="L2304" s="51">
        <f t="shared" si="246"/>
        <v>6</v>
      </c>
      <c r="M2304" s="51">
        <f t="shared" si="247"/>
        <v>6</v>
      </c>
      <c r="N2304" s="51" t="str">
        <f t="shared" si="248"/>
        <v xml:space="preserve"> months</v>
      </c>
      <c r="O2304" s="52" t="str">
        <f t="shared" si="249"/>
        <v>43 years, 6 months</v>
      </c>
    </row>
    <row r="2305" spans="8:15" x14ac:dyDescent="0.25">
      <c r="H2305" s="49">
        <v>2262</v>
      </c>
      <c r="I2305" s="51">
        <f t="shared" si="245"/>
        <v>43</v>
      </c>
      <c r="J2305" s="51" t="str">
        <f t="shared" si="243"/>
        <v xml:space="preserve"> years</v>
      </c>
      <c r="K2305" s="51" t="str">
        <f t="shared" si="244"/>
        <v xml:space="preserve">, </v>
      </c>
      <c r="L2305" s="51">
        <f t="shared" si="246"/>
        <v>6</v>
      </c>
      <c r="M2305" s="51">
        <f t="shared" si="247"/>
        <v>6</v>
      </c>
      <c r="N2305" s="51" t="str">
        <f t="shared" si="248"/>
        <v xml:space="preserve"> months</v>
      </c>
      <c r="O2305" s="52" t="str">
        <f t="shared" si="249"/>
        <v>43 years, 6 months</v>
      </c>
    </row>
    <row r="2306" spans="8:15" x14ac:dyDescent="0.25">
      <c r="H2306" s="49">
        <v>2263</v>
      </c>
      <c r="I2306" s="51">
        <f t="shared" si="245"/>
        <v>43</v>
      </c>
      <c r="J2306" s="51" t="str">
        <f t="shared" si="243"/>
        <v xml:space="preserve"> years</v>
      </c>
      <c r="K2306" s="51" t="str">
        <f t="shared" si="244"/>
        <v xml:space="preserve">, </v>
      </c>
      <c r="L2306" s="51">
        <f t="shared" si="246"/>
        <v>7</v>
      </c>
      <c r="M2306" s="51">
        <f t="shared" si="247"/>
        <v>7</v>
      </c>
      <c r="N2306" s="51" t="str">
        <f t="shared" si="248"/>
        <v xml:space="preserve"> months</v>
      </c>
      <c r="O2306" s="52" t="str">
        <f t="shared" si="249"/>
        <v>43 years, 7 months</v>
      </c>
    </row>
    <row r="2307" spans="8:15" x14ac:dyDescent="0.25">
      <c r="H2307" s="49">
        <v>2264</v>
      </c>
      <c r="I2307" s="51">
        <f t="shared" si="245"/>
        <v>43</v>
      </c>
      <c r="J2307" s="51" t="str">
        <f t="shared" si="243"/>
        <v xml:space="preserve"> years</v>
      </c>
      <c r="K2307" s="51" t="str">
        <f t="shared" si="244"/>
        <v xml:space="preserve">, </v>
      </c>
      <c r="L2307" s="51">
        <f t="shared" si="246"/>
        <v>7</v>
      </c>
      <c r="M2307" s="51">
        <f t="shared" si="247"/>
        <v>7</v>
      </c>
      <c r="N2307" s="51" t="str">
        <f t="shared" si="248"/>
        <v xml:space="preserve"> months</v>
      </c>
      <c r="O2307" s="52" t="str">
        <f t="shared" si="249"/>
        <v>43 years, 7 months</v>
      </c>
    </row>
    <row r="2308" spans="8:15" x14ac:dyDescent="0.25">
      <c r="H2308" s="49">
        <v>2265</v>
      </c>
      <c r="I2308" s="51">
        <f t="shared" si="245"/>
        <v>43</v>
      </c>
      <c r="J2308" s="51" t="str">
        <f t="shared" si="243"/>
        <v xml:space="preserve"> years</v>
      </c>
      <c r="K2308" s="51" t="str">
        <f t="shared" si="244"/>
        <v xml:space="preserve">, </v>
      </c>
      <c r="L2308" s="51">
        <f t="shared" si="246"/>
        <v>7</v>
      </c>
      <c r="M2308" s="51">
        <f t="shared" si="247"/>
        <v>7</v>
      </c>
      <c r="N2308" s="51" t="str">
        <f t="shared" si="248"/>
        <v xml:space="preserve"> months</v>
      </c>
      <c r="O2308" s="52" t="str">
        <f t="shared" si="249"/>
        <v>43 years, 7 months</v>
      </c>
    </row>
    <row r="2309" spans="8:15" x14ac:dyDescent="0.25">
      <c r="H2309" s="49">
        <v>2266</v>
      </c>
      <c r="I2309" s="51">
        <f t="shared" si="245"/>
        <v>43</v>
      </c>
      <c r="J2309" s="51" t="str">
        <f t="shared" si="243"/>
        <v xml:space="preserve"> years</v>
      </c>
      <c r="K2309" s="51" t="str">
        <f t="shared" si="244"/>
        <v xml:space="preserve">, </v>
      </c>
      <c r="L2309" s="51">
        <f t="shared" si="246"/>
        <v>7</v>
      </c>
      <c r="M2309" s="51">
        <f t="shared" si="247"/>
        <v>7</v>
      </c>
      <c r="N2309" s="51" t="str">
        <f t="shared" si="248"/>
        <v xml:space="preserve"> months</v>
      </c>
      <c r="O2309" s="52" t="str">
        <f t="shared" si="249"/>
        <v>43 years, 7 months</v>
      </c>
    </row>
    <row r="2310" spans="8:15" x14ac:dyDescent="0.25">
      <c r="H2310" s="49">
        <v>2267</v>
      </c>
      <c r="I2310" s="51">
        <f t="shared" si="245"/>
        <v>43</v>
      </c>
      <c r="J2310" s="51" t="str">
        <f t="shared" si="243"/>
        <v xml:space="preserve"> years</v>
      </c>
      <c r="K2310" s="51" t="str">
        <f t="shared" si="244"/>
        <v xml:space="preserve">, </v>
      </c>
      <c r="L2310" s="51">
        <f t="shared" si="246"/>
        <v>8</v>
      </c>
      <c r="M2310" s="51">
        <f t="shared" si="247"/>
        <v>8</v>
      </c>
      <c r="N2310" s="51" t="str">
        <f t="shared" si="248"/>
        <v xml:space="preserve"> months</v>
      </c>
      <c r="O2310" s="52" t="str">
        <f t="shared" si="249"/>
        <v>43 years, 8 months</v>
      </c>
    </row>
    <row r="2311" spans="8:15" x14ac:dyDescent="0.25">
      <c r="H2311" s="49">
        <v>2268</v>
      </c>
      <c r="I2311" s="51">
        <f t="shared" si="245"/>
        <v>43</v>
      </c>
      <c r="J2311" s="51" t="str">
        <f t="shared" si="243"/>
        <v xml:space="preserve"> years</v>
      </c>
      <c r="K2311" s="51" t="str">
        <f t="shared" si="244"/>
        <v xml:space="preserve">, </v>
      </c>
      <c r="L2311" s="51">
        <f t="shared" si="246"/>
        <v>8</v>
      </c>
      <c r="M2311" s="51">
        <f t="shared" si="247"/>
        <v>8</v>
      </c>
      <c r="N2311" s="51" t="str">
        <f t="shared" si="248"/>
        <v xml:space="preserve"> months</v>
      </c>
      <c r="O2311" s="52" t="str">
        <f t="shared" si="249"/>
        <v>43 years, 8 months</v>
      </c>
    </row>
    <row r="2312" spans="8:15" x14ac:dyDescent="0.25">
      <c r="H2312" s="49">
        <v>2269</v>
      </c>
      <c r="I2312" s="51">
        <f t="shared" si="245"/>
        <v>43</v>
      </c>
      <c r="J2312" s="51" t="str">
        <f t="shared" si="243"/>
        <v xml:space="preserve"> years</v>
      </c>
      <c r="K2312" s="51" t="str">
        <f t="shared" si="244"/>
        <v xml:space="preserve">, </v>
      </c>
      <c r="L2312" s="51">
        <f t="shared" si="246"/>
        <v>8</v>
      </c>
      <c r="M2312" s="51">
        <f t="shared" si="247"/>
        <v>8</v>
      </c>
      <c r="N2312" s="51" t="str">
        <f t="shared" si="248"/>
        <v xml:space="preserve"> months</v>
      </c>
      <c r="O2312" s="52" t="str">
        <f t="shared" si="249"/>
        <v>43 years, 8 months</v>
      </c>
    </row>
    <row r="2313" spans="8:15" x14ac:dyDescent="0.25">
      <c r="H2313" s="49">
        <v>2270</v>
      </c>
      <c r="I2313" s="51">
        <f t="shared" si="245"/>
        <v>43</v>
      </c>
      <c r="J2313" s="51" t="str">
        <f t="shared" si="243"/>
        <v xml:space="preserve"> years</v>
      </c>
      <c r="K2313" s="51" t="str">
        <f t="shared" si="244"/>
        <v xml:space="preserve">, </v>
      </c>
      <c r="L2313" s="51">
        <f t="shared" si="246"/>
        <v>8</v>
      </c>
      <c r="M2313" s="51">
        <f t="shared" si="247"/>
        <v>8</v>
      </c>
      <c r="N2313" s="51" t="str">
        <f t="shared" si="248"/>
        <v xml:space="preserve"> months</v>
      </c>
      <c r="O2313" s="52" t="str">
        <f t="shared" si="249"/>
        <v>43 years, 8 months</v>
      </c>
    </row>
    <row r="2314" spans="8:15" x14ac:dyDescent="0.25">
      <c r="H2314" s="49">
        <v>2271</v>
      </c>
      <c r="I2314" s="51">
        <f t="shared" si="245"/>
        <v>43</v>
      </c>
      <c r="J2314" s="51" t="str">
        <f t="shared" si="243"/>
        <v xml:space="preserve"> years</v>
      </c>
      <c r="K2314" s="51" t="str">
        <f t="shared" si="244"/>
        <v xml:space="preserve">, </v>
      </c>
      <c r="L2314" s="51">
        <f t="shared" si="246"/>
        <v>9</v>
      </c>
      <c r="M2314" s="51">
        <f t="shared" si="247"/>
        <v>9</v>
      </c>
      <c r="N2314" s="51" t="str">
        <f t="shared" si="248"/>
        <v xml:space="preserve"> months</v>
      </c>
      <c r="O2314" s="52" t="str">
        <f t="shared" si="249"/>
        <v>43 years, 9 months</v>
      </c>
    </row>
    <row r="2315" spans="8:15" x14ac:dyDescent="0.25">
      <c r="H2315" s="49">
        <v>2272</v>
      </c>
      <c r="I2315" s="51">
        <f t="shared" si="245"/>
        <v>43</v>
      </c>
      <c r="J2315" s="51" t="str">
        <f t="shared" si="243"/>
        <v xml:space="preserve"> years</v>
      </c>
      <c r="K2315" s="51" t="str">
        <f t="shared" si="244"/>
        <v xml:space="preserve">, </v>
      </c>
      <c r="L2315" s="51">
        <f t="shared" si="246"/>
        <v>9</v>
      </c>
      <c r="M2315" s="51">
        <f t="shared" si="247"/>
        <v>9</v>
      </c>
      <c r="N2315" s="51" t="str">
        <f t="shared" si="248"/>
        <v xml:space="preserve"> months</v>
      </c>
      <c r="O2315" s="52" t="str">
        <f t="shared" si="249"/>
        <v>43 years, 9 months</v>
      </c>
    </row>
    <row r="2316" spans="8:15" x14ac:dyDescent="0.25">
      <c r="H2316" s="49">
        <v>2273</v>
      </c>
      <c r="I2316" s="51">
        <f t="shared" si="245"/>
        <v>43</v>
      </c>
      <c r="J2316" s="51" t="str">
        <f t="shared" si="243"/>
        <v xml:space="preserve"> years</v>
      </c>
      <c r="K2316" s="51" t="str">
        <f t="shared" si="244"/>
        <v xml:space="preserve">, </v>
      </c>
      <c r="L2316" s="51">
        <f t="shared" si="246"/>
        <v>9</v>
      </c>
      <c r="M2316" s="51">
        <f t="shared" si="247"/>
        <v>9</v>
      </c>
      <c r="N2316" s="51" t="str">
        <f t="shared" si="248"/>
        <v xml:space="preserve"> months</v>
      </c>
      <c r="O2316" s="52" t="str">
        <f t="shared" si="249"/>
        <v>43 years, 9 months</v>
      </c>
    </row>
    <row r="2317" spans="8:15" x14ac:dyDescent="0.25">
      <c r="H2317" s="49">
        <v>2274</v>
      </c>
      <c r="I2317" s="51">
        <f t="shared" si="245"/>
        <v>43</v>
      </c>
      <c r="J2317" s="51" t="str">
        <f t="shared" si="243"/>
        <v xml:space="preserve"> years</v>
      </c>
      <c r="K2317" s="51" t="str">
        <f t="shared" si="244"/>
        <v xml:space="preserve">, </v>
      </c>
      <c r="L2317" s="51">
        <f t="shared" si="246"/>
        <v>9</v>
      </c>
      <c r="M2317" s="51">
        <f t="shared" si="247"/>
        <v>9</v>
      </c>
      <c r="N2317" s="51" t="str">
        <f t="shared" si="248"/>
        <v xml:space="preserve"> months</v>
      </c>
      <c r="O2317" s="52" t="str">
        <f t="shared" si="249"/>
        <v>43 years, 9 months</v>
      </c>
    </row>
    <row r="2318" spans="8:15" x14ac:dyDescent="0.25">
      <c r="H2318" s="49">
        <v>2275</v>
      </c>
      <c r="I2318" s="51">
        <f t="shared" si="245"/>
        <v>43</v>
      </c>
      <c r="J2318" s="51" t="str">
        <f t="shared" si="243"/>
        <v xml:space="preserve"> years</v>
      </c>
      <c r="K2318" s="51" t="str">
        <f t="shared" si="244"/>
        <v xml:space="preserve">, </v>
      </c>
      <c r="L2318" s="51">
        <f t="shared" si="246"/>
        <v>9</v>
      </c>
      <c r="M2318" s="51">
        <f t="shared" si="247"/>
        <v>9</v>
      </c>
      <c r="N2318" s="51" t="str">
        <f t="shared" si="248"/>
        <v xml:space="preserve"> months</v>
      </c>
      <c r="O2318" s="52" t="str">
        <f t="shared" si="249"/>
        <v>43 years, 9 months</v>
      </c>
    </row>
    <row r="2319" spans="8:15" x14ac:dyDescent="0.25">
      <c r="H2319" s="49">
        <v>2276</v>
      </c>
      <c r="I2319" s="51">
        <f t="shared" si="245"/>
        <v>43</v>
      </c>
      <c r="J2319" s="51" t="str">
        <f t="shared" si="243"/>
        <v xml:space="preserve"> years</v>
      </c>
      <c r="K2319" s="51" t="str">
        <f t="shared" si="244"/>
        <v xml:space="preserve">, </v>
      </c>
      <c r="L2319" s="51">
        <f t="shared" si="246"/>
        <v>10</v>
      </c>
      <c r="M2319" s="51">
        <f t="shared" si="247"/>
        <v>10</v>
      </c>
      <c r="N2319" s="51" t="str">
        <f t="shared" si="248"/>
        <v xml:space="preserve"> months</v>
      </c>
      <c r="O2319" s="52" t="str">
        <f t="shared" si="249"/>
        <v>43 years, 10 months</v>
      </c>
    </row>
    <row r="2320" spans="8:15" x14ac:dyDescent="0.25">
      <c r="H2320" s="49">
        <v>2277</v>
      </c>
      <c r="I2320" s="51">
        <f t="shared" si="245"/>
        <v>43</v>
      </c>
      <c r="J2320" s="51" t="str">
        <f t="shared" si="243"/>
        <v xml:space="preserve"> years</v>
      </c>
      <c r="K2320" s="51" t="str">
        <f t="shared" si="244"/>
        <v xml:space="preserve">, </v>
      </c>
      <c r="L2320" s="51">
        <f t="shared" si="246"/>
        <v>10</v>
      </c>
      <c r="M2320" s="51">
        <f t="shared" si="247"/>
        <v>10</v>
      </c>
      <c r="N2320" s="51" t="str">
        <f t="shared" si="248"/>
        <v xml:space="preserve"> months</v>
      </c>
      <c r="O2320" s="52" t="str">
        <f t="shared" si="249"/>
        <v>43 years, 10 months</v>
      </c>
    </row>
    <row r="2321" spans="8:15" x14ac:dyDescent="0.25">
      <c r="H2321" s="49">
        <v>2278</v>
      </c>
      <c r="I2321" s="51">
        <f t="shared" si="245"/>
        <v>43</v>
      </c>
      <c r="J2321" s="51" t="str">
        <f t="shared" si="243"/>
        <v xml:space="preserve"> years</v>
      </c>
      <c r="K2321" s="51" t="str">
        <f t="shared" si="244"/>
        <v xml:space="preserve">, </v>
      </c>
      <c r="L2321" s="51">
        <f t="shared" si="246"/>
        <v>10</v>
      </c>
      <c r="M2321" s="51">
        <f t="shared" si="247"/>
        <v>10</v>
      </c>
      <c r="N2321" s="51" t="str">
        <f t="shared" si="248"/>
        <v xml:space="preserve"> months</v>
      </c>
      <c r="O2321" s="52" t="str">
        <f t="shared" si="249"/>
        <v>43 years, 10 months</v>
      </c>
    </row>
    <row r="2322" spans="8:15" x14ac:dyDescent="0.25">
      <c r="H2322" s="49">
        <v>2279</v>
      </c>
      <c r="I2322" s="51">
        <f t="shared" si="245"/>
        <v>43</v>
      </c>
      <c r="J2322" s="51" t="str">
        <f t="shared" si="243"/>
        <v xml:space="preserve"> years</v>
      </c>
      <c r="K2322" s="51" t="str">
        <f t="shared" si="244"/>
        <v xml:space="preserve">, </v>
      </c>
      <c r="L2322" s="51">
        <f t="shared" si="246"/>
        <v>10</v>
      </c>
      <c r="M2322" s="51">
        <f t="shared" si="247"/>
        <v>10</v>
      </c>
      <c r="N2322" s="51" t="str">
        <f t="shared" si="248"/>
        <v xml:space="preserve"> months</v>
      </c>
      <c r="O2322" s="52" t="str">
        <f t="shared" si="249"/>
        <v>43 years, 10 months</v>
      </c>
    </row>
    <row r="2323" spans="8:15" x14ac:dyDescent="0.25">
      <c r="H2323" s="49">
        <v>2280</v>
      </c>
      <c r="I2323" s="51">
        <f t="shared" si="245"/>
        <v>43</v>
      </c>
      <c r="J2323" s="51" t="str">
        <f t="shared" si="243"/>
        <v xml:space="preserve"> years</v>
      </c>
      <c r="K2323" s="51" t="str">
        <f t="shared" si="244"/>
        <v xml:space="preserve">, </v>
      </c>
      <c r="L2323" s="51">
        <f t="shared" si="246"/>
        <v>11</v>
      </c>
      <c r="M2323" s="51">
        <f t="shared" si="247"/>
        <v>11</v>
      </c>
      <c r="N2323" s="51" t="str">
        <f t="shared" si="248"/>
        <v xml:space="preserve"> months</v>
      </c>
      <c r="O2323" s="52" t="str">
        <f t="shared" si="249"/>
        <v>43 years, 11 months</v>
      </c>
    </row>
    <row r="2324" spans="8:15" x14ac:dyDescent="0.25">
      <c r="H2324" s="49">
        <v>2281</v>
      </c>
      <c r="I2324" s="51">
        <f t="shared" si="245"/>
        <v>43</v>
      </c>
      <c r="J2324" s="51" t="str">
        <f t="shared" si="243"/>
        <v xml:space="preserve"> years</v>
      </c>
      <c r="K2324" s="51" t="str">
        <f t="shared" si="244"/>
        <v xml:space="preserve">, </v>
      </c>
      <c r="L2324" s="51">
        <f t="shared" si="246"/>
        <v>11</v>
      </c>
      <c r="M2324" s="51">
        <f t="shared" si="247"/>
        <v>11</v>
      </c>
      <c r="N2324" s="51" t="str">
        <f t="shared" si="248"/>
        <v xml:space="preserve"> months</v>
      </c>
      <c r="O2324" s="52" t="str">
        <f t="shared" si="249"/>
        <v>43 years, 11 months</v>
      </c>
    </row>
    <row r="2325" spans="8:15" x14ac:dyDescent="0.25">
      <c r="H2325" s="49">
        <v>2282</v>
      </c>
      <c r="I2325" s="51">
        <f t="shared" si="245"/>
        <v>43</v>
      </c>
      <c r="J2325" s="51" t="str">
        <f t="shared" si="243"/>
        <v xml:space="preserve"> years</v>
      </c>
      <c r="K2325" s="51" t="str">
        <f t="shared" si="244"/>
        <v xml:space="preserve">, </v>
      </c>
      <c r="L2325" s="51">
        <f t="shared" si="246"/>
        <v>11</v>
      </c>
      <c r="M2325" s="51">
        <f t="shared" si="247"/>
        <v>11</v>
      </c>
      <c r="N2325" s="51" t="str">
        <f t="shared" si="248"/>
        <v xml:space="preserve"> months</v>
      </c>
      <c r="O2325" s="52" t="str">
        <f t="shared" si="249"/>
        <v>43 years, 11 months</v>
      </c>
    </row>
    <row r="2326" spans="8:15" x14ac:dyDescent="0.25">
      <c r="H2326" s="49">
        <v>2283</v>
      </c>
      <c r="I2326" s="51">
        <f t="shared" si="245"/>
        <v>43</v>
      </c>
      <c r="J2326" s="51" t="str">
        <f t="shared" si="243"/>
        <v xml:space="preserve"> years</v>
      </c>
      <c r="K2326" s="51" t="str">
        <f t="shared" si="244"/>
        <v xml:space="preserve">, </v>
      </c>
      <c r="L2326" s="51">
        <f t="shared" si="246"/>
        <v>11</v>
      </c>
      <c r="M2326" s="51">
        <f t="shared" si="247"/>
        <v>11</v>
      </c>
      <c r="N2326" s="51" t="str">
        <f t="shared" si="248"/>
        <v xml:space="preserve"> months</v>
      </c>
      <c r="O2326" s="52" t="str">
        <f t="shared" si="249"/>
        <v>43 years, 11 months</v>
      </c>
    </row>
    <row r="2327" spans="8:15" x14ac:dyDescent="0.25">
      <c r="H2327" s="49">
        <v>2284</v>
      </c>
      <c r="I2327" s="51">
        <f t="shared" si="245"/>
        <v>44</v>
      </c>
      <c r="J2327" s="51" t="str">
        <f t="shared" si="243"/>
        <v xml:space="preserve"> years</v>
      </c>
      <c r="K2327" s="51" t="str">
        <f t="shared" si="244"/>
        <v/>
      </c>
      <c r="L2327" s="51">
        <f t="shared" si="246"/>
        <v>12</v>
      </c>
      <c r="M2327" s="51" t="str">
        <f t="shared" si="247"/>
        <v/>
      </c>
      <c r="N2327" s="51" t="str">
        <f t="shared" si="248"/>
        <v/>
      </c>
      <c r="O2327" s="52" t="str">
        <f t="shared" si="249"/>
        <v>44 years</v>
      </c>
    </row>
    <row r="2328" spans="8:15" x14ac:dyDescent="0.25">
      <c r="H2328" s="49">
        <v>2285</v>
      </c>
      <c r="I2328" s="51">
        <f t="shared" si="245"/>
        <v>44</v>
      </c>
      <c r="J2328" s="51" t="str">
        <f t="shared" si="243"/>
        <v xml:space="preserve"> years</v>
      </c>
      <c r="K2328" s="51" t="str">
        <f t="shared" si="244"/>
        <v/>
      </c>
      <c r="L2328" s="51">
        <f t="shared" si="246"/>
        <v>12</v>
      </c>
      <c r="M2328" s="51" t="str">
        <f t="shared" si="247"/>
        <v/>
      </c>
      <c r="N2328" s="51" t="str">
        <f t="shared" si="248"/>
        <v/>
      </c>
      <c r="O2328" s="52" t="str">
        <f t="shared" si="249"/>
        <v>44 years</v>
      </c>
    </row>
    <row r="2329" spans="8:15" x14ac:dyDescent="0.25">
      <c r="H2329" s="49">
        <v>2286</v>
      </c>
      <c r="I2329" s="51">
        <f t="shared" si="245"/>
        <v>44</v>
      </c>
      <c r="J2329" s="51" t="str">
        <f t="shared" si="243"/>
        <v xml:space="preserve"> years</v>
      </c>
      <c r="K2329" s="51" t="str">
        <f t="shared" si="244"/>
        <v/>
      </c>
      <c r="L2329" s="51">
        <f t="shared" si="246"/>
        <v>12</v>
      </c>
      <c r="M2329" s="51" t="str">
        <f t="shared" si="247"/>
        <v/>
      </c>
      <c r="N2329" s="51" t="str">
        <f t="shared" si="248"/>
        <v/>
      </c>
      <c r="O2329" s="52" t="str">
        <f t="shared" si="249"/>
        <v>44 years</v>
      </c>
    </row>
    <row r="2330" spans="8:15" x14ac:dyDescent="0.25">
      <c r="H2330" s="49">
        <v>2287</v>
      </c>
      <c r="I2330" s="51">
        <f t="shared" si="245"/>
        <v>44</v>
      </c>
      <c r="J2330" s="51" t="str">
        <f t="shared" si="243"/>
        <v xml:space="preserve"> years</v>
      </c>
      <c r="K2330" s="51" t="str">
        <f t="shared" si="244"/>
        <v/>
      </c>
      <c r="L2330" s="51">
        <f t="shared" si="246"/>
        <v>12</v>
      </c>
      <c r="M2330" s="51" t="str">
        <f t="shared" si="247"/>
        <v/>
      </c>
      <c r="N2330" s="51" t="str">
        <f t="shared" si="248"/>
        <v/>
      </c>
      <c r="O2330" s="52" t="str">
        <f t="shared" si="249"/>
        <v>44 years</v>
      </c>
    </row>
    <row r="2331" spans="8:15" x14ac:dyDescent="0.25">
      <c r="H2331" s="49">
        <v>2288</v>
      </c>
      <c r="I2331" s="51">
        <f t="shared" si="245"/>
        <v>44</v>
      </c>
      <c r="J2331" s="51" t="str">
        <f t="shared" si="243"/>
        <v xml:space="preserve"> years</v>
      </c>
      <c r="K2331" s="51" t="str">
        <f t="shared" si="244"/>
        <v/>
      </c>
      <c r="L2331" s="51">
        <f t="shared" si="246"/>
        <v>0</v>
      </c>
      <c r="M2331" s="51" t="str">
        <f t="shared" si="247"/>
        <v/>
      </c>
      <c r="N2331" s="51" t="str">
        <f t="shared" si="248"/>
        <v/>
      </c>
      <c r="O2331" s="52" t="str">
        <f t="shared" si="249"/>
        <v>44 years</v>
      </c>
    </row>
    <row r="2332" spans="8:15" x14ac:dyDescent="0.25">
      <c r="H2332" s="49">
        <v>2289</v>
      </c>
      <c r="I2332" s="51">
        <f t="shared" si="245"/>
        <v>44</v>
      </c>
      <c r="J2332" s="51" t="str">
        <f t="shared" ref="J2332:J2395" si="250">IF(I2332=1," year"," years")</f>
        <v xml:space="preserve"> years</v>
      </c>
      <c r="K2332" s="51" t="str">
        <f t="shared" ref="K2332:K2395" si="251">IF(OR(L2332=12,L2332=0),"",", ")</f>
        <v xml:space="preserve">, </v>
      </c>
      <c r="L2332" s="51">
        <f t="shared" si="246"/>
        <v>1</v>
      </c>
      <c r="M2332" s="51">
        <f t="shared" si="247"/>
        <v>1</v>
      </c>
      <c r="N2332" s="51" t="str">
        <f t="shared" si="248"/>
        <v xml:space="preserve"> month</v>
      </c>
      <c r="O2332" s="52" t="str">
        <f t="shared" si="249"/>
        <v>44 years, 1 month</v>
      </c>
    </row>
    <row r="2333" spans="8:15" x14ac:dyDescent="0.25">
      <c r="H2333" s="49">
        <v>2290</v>
      </c>
      <c r="I2333" s="51">
        <f t="shared" si="245"/>
        <v>44</v>
      </c>
      <c r="J2333" s="51" t="str">
        <f t="shared" si="250"/>
        <v xml:space="preserve"> years</v>
      </c>
      <c r="K2333" s="51" t="str">
        <f t="shared" si="251"/>
        <v xml:space="preserve">, </v>
      </c>
      <c r="L2333" s="51">
        <f t="shared" si="246"/>
        <v>1</v>
      </c>
      <c r="M2333" s="51">
        <f t="shared" si="247"/>
        <v>1</v>
      </c>
      <c r="N2333" s="51" t="str">
        <f t="shared" si="248"/>
        <v xml:space="preserve"> month</v>
      </c>
      <c r="O2333" s="52" t="str">
        <f t="shared" si="249"/>
        <v>44 years, 1 month</v>
      </c>
    </row>
    <row r="2334" spans="8:15" x14ac:dyDescent="0.25">
      <c r="H2334" s="49">
        <v>2291</v>
      </c>
      <c r="I2334" s="51">
        <f t="shared" si="245"/>
        <v>44</v>
      </c>
      <c r="J2334" s="51" t="str">
        <f t="shared" si="250"/>
        <v xml:space="preserve"> years</v>
      </c>
      <c r="K2334" s="51" t="str">
        <f t="shared" si="251"/>
        <v xml:space="preserve">, </v>
      </c>
      <c r="L2334" s="51">
        <f t="shared" si="246"/>
        <v>1</v>
      </c>
      <c r="M2334" s="51">
        <f t="shared" si="247"/>
        <v>1</v>
      </c>
      <c r="N2334" s="51" t="str">
        <f t="shared" si="248"/>
        <v xml:space="preserve"> month</v>
      </c>
      <c r="O2334" s="52" t="str">
        <f t="shared" si="249"/>
        <v>44 years, 1 month</v>
      </c>
    </row>
    <row r="2335" spans="8:15" x14ac:dyDescent="0.25">
      <c r="H2335" s="49">
        <v>2292</v>
      </c>
      <c r="I2335" s="51">
        <f t="shared" si="245"/>
        <v>44</v>
      </c>
      <c r="J2335" s="51" t="str">
        <f t="shared" si="250"/>
        <v xml:space="preserve"> years</v>
      </c>
      <c r="K2335" s="51" t="str">
        <f t="shared" si="251"/>
        <v xml:space="preserve">, </v>
      </c>
      <c r="L2335" s="51">
        <f t="shared" si="246"/>
        <v>1</v>
      </c>
      <c r="M2335" s="51">
        <f t="shared" si="247"/>
        <v>1</v>
      </c>
      <c r="N2335" s="51" t="str">
        <f t="shared" si="248"/>
        <v xml:space="preserve"> month</v>
      </c>
      <c r="O2335" s="52" t="str">
        <f t="shared" si="249"/>
        <v>44 years, 1 month</v>
      </c>
    </row>
    <row r="2336" spans="8:15" x14ac:dyDescent="0.25">
      <c r="H2336" s="49">
        <v>2293</v>
      </c>
      <c r="I2336" s="51">
        <f t="shared" ref="I2336:I2399" si="252">IF(INT(H2336/52)=0,"",INT(H2336/52))+IF(L2336=12,1,0)</f>
        <v>44</v>
      </c>
      <c r="J2336" s="51" t="str">
        <f t="shared" si="250"/>
        <v xml:space="preserve"> years</v>
      </c>
      <c r="K2336" s="51" t="str">
        <f t="shared" si="251"/>
        <v xml:space="preserve">, </v>
      </c>
      <c r="L2336" s="51">
        <f t="shared" si="246"/>
        <v>2</v>
      </c>
      <c r="M2336" s="51">
        <f t="shared" si="247"/>
        <v>2</v>
      </c>
      <c r="N2336" s="51" t="str">
        <f t="shared" si="248"/>
        <v xml:space="preserve"> months</v>
      </c>
      <c r="O2336" s="52" t="str">
        <f t="shared" si="249"/>
        <v>44 years, 2 months</v>
      </c>
    </row>
    <row r="2337" spans="8:15" x14ac:dyDescent="0.25">
      <c r="H2337" s="49">
        <v>2294</v>
      </c>
      <c r="I2337" s="51">
        <f t="shared" si="252"/>
        <v>44</v>
      </c>
      <c r="J2337" s="51" t="str">
        <f t="shared" si="250"/>
        <v xml:space="preserve"> years</v>
      </c>
      <c r="K2337" s="51" t="str">
        <f t="shared" si="251"/>
        <v xml:space="preserve">, </v>
      </c>
      <c r="L2337" s="51">
        <f t="shared" si="246"/>
        <v>2</v>
      </c>
      <c r="M2337" s="51">
        <f t="shared" si="247"/>
        <v>2</v>
      </c>
      <c r="N2337" s="51" t="str">
        <f t="shared" si="248"/>
        <v xml:space="preserve"> months</v>
      </c>
      <c r="O2337" s="52" t="str">
        <f t="shared" si="249"/>
        <v>44 years, 2 months</v>
      </c>
    </row>
    <row r="2338" spans="8:15" x14ac:dyDescent="0.25">
      <c r="H2338" s="49">
        <v>2295</v>
      </c>
      <c r="I2338" s="51">
        <f t="shared" si="252"/>
        <v>44</v>
      </c>
      <c r="J2338" s="51" t="str">
        <f t="shared" si="250"/>
        <v xml:space="preserve"> years</v>
      </c>
      <c r="K2338" s="51" t="str">
        <f t="shared" si="251"/>
        <v xml:space="preserve">, </v>
      </c>
      <c r="L2338" s="51">
        <f t="shared" si="246"/>
        <v>2</v>
      </c>
      <c r="M2338" s="51">
        <f t="shared" si="247"/>
        <v>2</v>
      </c>
      <c r="N2338" s="51" t="str">
        <f t="shared" si="248"/>
        <v xml:space="preserve"> months</v>
      </c>
      <c r="O2338" s="52" t="str">
        <f t="shared" si="249"/>
        <v>44 years, 2 months</v>
      </c>
    </row>
    <row r="2339" spans="8:15" x14ac:dyDescent="0.25">
      <c r="H2339" s="49">
        <v>2296</v>
      </c>
      <c r="I2339" s="51">
        <f t="shared" si="252"/>
        <v>44</v>
      </c>
      <c r="J2339" s="51" t="str">
        <f t="shared" si="250"/>
        <v xml:space="preserve"> years</v>
      </c>
      <c r="K2339" s="51" t="str">
        <f t="shared" si="251"/>
        <v xml:space="preserve">, </v>
      </c>
      <c r="L2339" s="51">
        <f t="shared" si="246"/>
        <v>2</v>
      </c>
      <c r="M2339" s="51">
        <f t="shared" si="247"/>
        <v>2</v>
      </c>
      <c r="N2339" s="51" t="str">
        <f t="shared" si="248"/>
        <v xml:space="preserve"> months</v>
      </c>
      <c r="O2339" s="52" t="str">
        <f t="shared" si="249"/>
        <v>44 years, 2 months</v>
      </c>
    </row>
    <row r="2340" spans="8:15" x14ac:dyDescent="0.25">
      <c r="H2340" s="49">
        <v>2297</v>
      </c>
      <c r="I2340" s="51">
        <f t="shared" si="252"/>
        <v>44</v>
      </c>
      <c r="J2340" s="51" t="str">
        <f t="shared" si="250"/>
        <v xml:space="preserve"> years</v>
      </c>
      <c r="K2340" s="51" t="str">
        <f t="shared" si="251"/>
        <v xml:space="preserve">, </v>
      </c>
      <c r="L2340" s="51">
        <f t="shared" si="246"/>
        <v>3</v>
      </c>
      <c r="M2340" s="51">
        <f t="shared" si="247"/>
        <v>3</v>
      </c>
      <c r="N2340" s="51" t="str">
        <f t="shared" si="248"/>
        <v xml:space="preserve"> months</v>
      </c>
      <c r="O2340" s="52" t="str">
        <f t="shared" si="249"/>
        <v>44 years, 3 months</v>
      </c>
    </row>
    <row r="2341" spans="8:15" x14ac:dyDescent="0.25">
      <c r="H2341" s="49">
        <v>2298</v>
      </c>
      <c r="I2341" s="51">
        <f t="shared" si="252"/>
        <v>44</v>
      </c>
      <c r="J2341" s="51" t="str">
        <f t="shared" si="250"/>
        <v xml:space="preserve"> years</v>
      </c>
      <c r="K2341" s="51" t="str">
        <f t="shared" si="251"/>
        <v xml:space="preserve">, </v>
      </c>
      <c r="L2341" s="51">
        <f t="shared" si="246"/>
        <v>3</v>
      </c>
      <c r="M2341" s="51">
        <f t="shared" si="247"/>
        <v>3</v>
      </c>
      <c r="N2341" s="51" t="str">
        <f t="shared" si="248"/>
        <v xml:space="preserve"> months</v>
      </c>
      <c r="O2341" s="52" t="str">
        <f t="shared" si="249"/>
        <v>44 years, 3 months</v>
      </c>
    </row>
    <row r="2342" spans="8:15" x14ac:dyDescent="0.25">
      <c r="H2342" s="49">
        <v>2299</v>
      </c>
      <c r="I2342" s="51">
        <f t="shared" si="252"/>
        <v>44</v>
      </c>
      <c r="J2342" s="51" t="str">
        <f t="shared" si="250"/>
        <v xml:space="preserve"> years</v>
      </c>
      <c r="K2342" s="51" t="str">
        <f t="shared" si="251"/>
        <v xml:space="preserve">, </v>
      </c>
      <c r="L2342" s="51">
        <f t="shared" si="246"/>
        <v>3</v>
      </c>
      <c r="M2342" s="51">
        <f t="shared" si="247"/>
        <v>3</v>
      </c>
      <c r="N2342" s="51" t="str">
        <f t="shared" si="248"/>
        <v xml:space="preserve"> months</v>
      </c>
      <c r="O2342" s="52" t="str">
        <f t="shared" si="249"/>
        <v>44 years, 3 months</v>
      </c>
    </row>
    <row r="2343" spans="8:15" x14ac:dyDescent="0.25">
      <c r="H2343" s="49">
        <v>2300</v>
      </c>
      <c r="I2343" s="51">
        <f t="shared" si="252"/>
        <v>44</v>
      </c>
      <c r="J2343" s="51" t="str">
        <f t="shared" si="250"/>
        <v xml:space="preserve"> years</v>
      </c>
      <c r="K2343" s="51" t="str">
        <f t="shared" si="251"/>
        <v xml:space="preserve">, </v>
      </c>
      <c r="L2343" s="51">
        <f t="shared" si="246"/>
        <v>3</v>
      </c>
      <c r="M2343" s="51">
        <f t="shared" si="247"/>
        <v>3</v>
      </c>
      <c r="N2343" s="51" t="str">
        <f t="shared" si="248"/>
        <v xml:space="preserve"> months</v>
      </c>
      <c r="O2343" s="52" t="str">
        <f t="shared" si="249"/>
        <v>44 years, 3 months</v>
      </c>
    </row>
    <row r="2344" spans="8:15" x14ac:dyDescent="0.25">
      <c r="H2344" s="49">
        <v>2301</v>
      </c>
      <c r="I2344" s="51">
        <f t="shared" si="252"/>
        <v>44</v>
      </c>
      <c r="J2344" s="51" t="str">
        <f t="shared" si="250"/>
        <v xml:space="preserve"> years</v>
      </c>
      <c r="K2344" s="51" t="str">
        <f t="shared" si="251"/>
        <v xml:space="preserve">, </v>
      </c>
      <c r="L2344" s="51">
        <f t="shared" si="246"/>
        <v>3</v>
      </c>
      <c r="M2344" s="51">
        <f t="shared" si="247"/>
        <v>3</v>
      </c>
      <c r="N2344" s="51" t="str">
        <f t="shared" si="248"/>
        <v xml:space="preserve"> months</v>
      </c>
      <c r="O2344" s="52" t="str">
        <f t="shared" si="249"/>
        <v>44 years, 3 months</v>
      </c>
    </row>
    <row r="2345" spans="8:15" x14ac:dyDescent="0.25">
      <c r="H2345" s="49">
        <v>2302</v>
      </c>
      <c r="I2345" s="51">
        <f t="shared" si="252"/>
        <v>44</v>
      </c>
      <c r="J2345" s="51" t="str">
        <f t="shared" si="250"/>
        <v xml:space="preserve"> years</v>
      </c>
      <c r="K2345" s="51" t="str">
        <f t="shared" si="251"/>
        <v xml:space="preserve">, </v>
      </c>
      <c r="L2345" s="51">
        <f t="shared" si="246"/>
        <v>4</v>
      </c>
      <c r="M2345" s="51">
        <f t="shared" si="247"/>
        <v>4</v>
      </c>
      <c r="N2345" s="51" t="str">
        <f t="shared" si="248"/>
        <v xml:space="preserve"> months</v>
      </c>
      <c r="O2345" s="52" t="str">
        <f t="shared" si="249"/>
        <v>44 years, 4 months</v>
      </c>
    </row>
    <row r="2346" spans="8:15" x14ac:dyDescent="0.25">
      <c r="H2346" s="49">
        <v>2303</v>
      </c>
      <c r="I2346" s="51">
        <f t="shared" si="252"/>
        <v>44</v>
      </c>
      <c r="J2346" s="51" t="str">
        <f t="shared" si="250"/>
        <v xml:space="preserve"> years</v>
      </c>
      <c r="K2346" s="51" t="str">
        <f t="shared" si="251"/>
        <v xml:space="preserve">, </v>
      </c>
      <c r="L2346" s="51">
        <f t="shared" si="246"/>
        <v>4</v>
      </c>
      <c r="M2346" s="51">
        <f t="shared" si="247"/>
        <v>4</v>
      </c>
      <c r="N2346" s="51" t="str">
        <f t="shared" si="248"/>
        <v xml:space="preserve"> months</v>
      </c>
      <c r="O2346" s="52" t="str">
        <f t="shared" si="249"/>
        <v>44 years, 4 months</v>
      </c>
    </row>
    <row r="2347" spans="8:15" x14ac:dyDescent="0.25">
      <c r="H2347" s="49">
        <v>2304</v>
      </c>
      <c r="I2347" s="51">
        <f t="shared" si="252"/>
        <v>44</v>
      </c>
      <c r="J2347" s="51" t="str">
        <f t="shared" si="250"/>
        <v xml:space="preserve"> years</v>
      </c>
      <c r="K2347" s="51" t="str">
        <f t="shared" si="251"/>
        <v xml:space="preserve">, </v>
      </c>
      <c r="L2347" s="51">
        <f t="shared" si="246"/>
        <v>4</v>
      </c>
      <c r="M2347" s="51">
        <f t="shared" si="247"/>
        <v>4</v>
      </c>
      <c r="N2347" s="51" t="str">
        <f t="shared" si="248"/>
        <v xml:space="preserve"> months</v>
      </c>
      <c r="O2347" s="52" t="str">
        <f t="shared" si="249"/>
        <v>44 years, 4 months</v>
      </c>
    </row>
    <row r="2348" spans="8:15" x14ac:dyDescent="0.25">
      <c r="H2348" s="49">
        <v>2305</v>
      </c>
      <c r="I2348" s="51">
        <f t="shared" si="252"/>
        <v>44</v>
      </c>
      <c r="J2348" s="51" t="str">
        <f t="shared" si="250"/>
        <v xml:space="preserve"> years</v>
      </c>
      <c r="K2348" s="51" t="str">
        <f t="shared" si="251"/>
        <v xml:space="preserve">, </v>
      </c>
      <c r="L2348" s="51">
        <f t="shared" si="246"/>
        <v>4</v>
      </c>
      <c r="M2348" s="51">
        <f t="shared" si="247"/>
        <v>4</v>
      </c>
      <c r="N2348" s="51" t="str">
        <f t="shared" si="248"/>
        <v xml:space="preserve"> months</v>
      </c>
      <c r="O2348" s="52" t="str">
        <f t="shared" si="249"/>
        <v>44 years, 4 months</v>
      </c>
    </row>
    <row r="2349" spans="8:15" x14ac:dyDescent="0.25">
      <c r="H2349" s="49">
        <v>2306</v>
      </c>
      <c r="I2349" s="51">
        <f t="shared" si="252"/>
        <v>44</v>
      </c>
      <c r="J2349" s="51" t="str">
        <f t="shared" si="250"/>
        <v xml:space="preserve"> years</v>
      </c>
      <c r="K2349" s="51" t="str">
        <f t="shared" si="251"/>
        <v xml:space="preserve">, </v>
      </c>
      <c r="L2349" s="51">
        <f t="shared" ref="L2349:L2412" si="253">IF((H2349/52*12-INT(H2349/52*12))=0,(H2349/52-INT(H2349/52))*12,INT((H2349/52-INT(H2349/52))*12)+1)</f>
        <v>5</v>
      </c>
      <c r="M2349" s="51">
        <f t="shared" ref="M2349:M2412" si="254">IF(OR(L2349=0,L2349=12),"",L2349)</f>
        <v>5</v>
      </c>
      <c r="N2349" s="51" t="str">
        <f t="shared" ref="N2349:N2412" si="255">IF(L2349=1," month",IF(OR(L2349=0,L2349=12),""," months"))</f>
        <v xml:space="preserve"> months</v>
      </c>
      <c r="O2349" s="52" t="str">
        <f t="shared" ref="O2349:O2412" si="256">CONCATENATE(I2349&amp;J2349&amp;K2349&amp;M2349&amp;N2349)</f>
        <v>44 years, 5 months</v>
      </c>
    </row>
    <row r="2350" spans="8:15" x14ac:dyDescent="0.25">
      <c r="H2350" s="49">
        <v>2307</v>
      </c>
      <c r="I2350" s="51">
        <f t="shared" si="252"/>
        <v>44</v>
      </c>
      <c r="J2350" s="51" t="str">
        <f t="shared" si="250"/>
        <v xml:space="preserve"> years</v>
      </c>
      <c r="K2350" s="51" t="str">
        <f t="shared" si="251"/>
        <v xml:space="preserve">, </v>
      </c>
      <c r="L2350" s="51">
        <f t="shared" si="253"/>
        <v>5</v>
      </c>
      <c r="M2350" s="51">
        <f t="shared" si="254"/>
        <v>5</v>
      </c>
      <c r="N2350" s="51" t="str">
        <f t="shared" si="255"/>
        <v xml:space="preserve"> months</v>
      </c>
      <c r="O2350" s="52" t="str">
        <f t="shared" si="256"/>
        <v>44 years, 5 months</v>
      </c>
    </row>
    <row r="2351" spans="8:15" x14ac:dyDescent="0.25">
      <c r="H2351" s="49">
        <v>2308</v>
      </c>
      <c r="I2351" s="51">
        <f t="shared" si="252"/>
        <v>44</v>
      </c>
      <c r="J2351" s="51" t="str">
        <f t="shared" si="250"/>
        <v xml:space="preserve"> years</v>
      </c>
      <c r="K2351" s="51" t="str">
        <f t="shared" si="251"/>
        <v xml:space="preserve">, </v>
      </c>
      <c r="L2351" s="51">
        <f t="shared" si="253"/>
        <v>5</v>
      </c>
      <c r="M2351" s="51">
        <f t="shared" si="254"/>
        <v>5</v>
      </c>
      <c r="N2351" s="51" t="str">
        <f t="shared" si="255"/>
        <v xml:space="preserve"> months</v>
      </c>
      <c r="O2351" s="52" t="str">
        <f t="shared" si="256"/>
        <v>44 years, 5 months</v>
      </c>
    </row>
    <row r="2352" spans="8:15" x14ac:dyDescent="0.25">
      <c r="H2352" s="49">
        <v>2309</v>
      </c>
      <c r="I2352" s="51">
        <f t="shared" si="252"/>
        <v>44</v>
      </c>
      <c r="J2352" s="51" t="str">
        <f t="shared" si="250"/>
        <v xml:space="preserve"> years</v>
      </c>
      <c r="K2352" s="51" t="str">
        <f t="shared" si="251"/>
        <v xml:space="preserve">, </v>
      </c>
      <c r="L2352" s="51">
        <f t="shared" si="253"/>
        <v>5</v>
      </c>
      <c r="M2352" s="51">
        <f t="shared" si="254"/>
        <v>5</v>
      </c>
      <c r="N2352" s="51" t="str">
        <f t="shared" si="255"/>
        <v xml:space="preserve"> months</v>
      </c>
      <c r="O2352" s="52" t="str">
        <f t="shared" si="256"/>
        <v>44 years, 5 months</v>
      </c>
    </row>
    <row r="2353" spans="8:15" x14ac:dyDescent="0.25">
      <c r="H2353" s="49">
        <v>2310</v>
      </c>
      <c r="I2353" s="51">
        <f t="shared" si="252"/>
        <v>44</v>
      </c>
      <c r="J2353" s="51" t="str">
        <f t="shared" si="250"/>
        <v xml:space="preserve"> years</v>
      </c>
      <c r="K2353" s="51" t="str">
        <f t="shared" si="251"/>
        <v xml:space="preserve">, </v>
      </c>
      <c r="L2353" s="51">
        <f t="shared" si="253"/>
        <v>6</v>
      </c>
      <c r="M2353" s="51">
        <f t="shared" si="254"/>
        <v>6</v>
      </c>
      <c r="N2353" s="51" t="str">
        <f t="shared" si="255"/>
        <v xml:space="preserve"> months</v>
      </c>
      <c r="O2353" s="52" t="str">
        <f t="shared" si="256"/>
        <v>44 years, 6 months</v>
      </c>
    </row>
    <row r="2354" spans="8:15" x14ac:dyDescent="0.25">
      <c r="H2354" s="49">
        <v>2311</v>
      </c>
      <c r="I2354" s="51">
        <f t="shared" si="252"/>
        <v>44</v>
      </c>
      <c r="J2354" s="51" t="str">
        <f t="shared" si="250"/>
        <v xml:space="preserve"> years</v>
      </c>
      <c r="K2354" s="51" t="str">
        <f t="shared" si="251"/>
        <v xml:space="preserve">, </v>
      </c>
      <c r="L2354" s="51">
        <f t="shared" si="253"/>
        <v>6</v>
      </c>
      <c r="M2354" s="51">
        <f t="shared" si="254"/>
        <v>6</v>
      </c>
      <c r="N2354" s="51" t="str">
        <f t="shared" si="255"/>
        <v xml:space="preserve"> months</v>
      </c>
      <c r="O2354" s="52" t="str">
        <f t="shared" si="256"/>
        <v>44 years, 6 months</v>
      </c>
    </row>
    <row r="2355" spans="8:15" x14ac:dyDescent="0.25">
      <c r="H2355" s="49">
        <v>2312</v>
      </c>
      <c r="I2355" s="51">
        <f t="shared" si="252"/>
        <v>44</v>
      </c>
      <c r="J2355" s="51" t="str">
        <f t="shared" si="250"/>
        <v xml:space="preserve"> years</v>
      </c>
      <c r="K2355" s="51" t="str">
        <f t="shared" si="251"/>
        <v xml:space="preserve">, </v>
      </c>
      <c r="L2355" s="51">
        <f t="shared" si="253"/>
        <v>6</v>
      </c>
      <c r="M2355" s="51">
        <f t="shared" si="254"/>
        <v>6</v>
      </c>
      <c r="N2355" s="51" t="str">
        <f t="shared" si="255"/>
        <v xml:space="preserve"> months</v>
      </c>
      <c r="O2355" s="52" t="str">
        <f t="shared" si="256"/>
        <v>44 years, 6 months</v>
      </c>
    </row>
    <row r="2356" spans="8:15" x14ac:dyDescent="0.25">
      <c r="H2356" s="49">
        <v>2313</v>
      </c>
      <c r="I2356" s="51">
        <f t="shared" si="252"/>
        <v>44</v>
      </c>
      <c r="J2356" s="51" t="str">
        <f t="shared" si="250"/>
        <v xml:space="preserve"> years</v>
      </c>
      <c r="K2356" s="51" t="str">
        <f t="shared" si="251"/>
        <v xml:space="preserve">, </v>
      </c>
      <c r="L2356" s="51">
        <f t="shared" si="253"/>
        <v>6</v>
      </c>
      <c r="M2356" s="51">
        <f t="shared" si="254"/>
        <v>6</v>
      </c>
      <c r="N2356" s="51" t="str">
        <f t="shared" si="255"/>
        <v xml:space="preserve"> months</v>
      </c>
      <c r="O2356" s="52" t="str">
        <f t="shared" si="256"/>
        <v>44 years, 6 months</v>
      </c>
    </row>
    <row r="2357" spans="8:15" x14ac:dyDescent="0.25">
      <c r="H2357" s="49">
        <v>2314</v>
      </c>
      <c r="I2357" s="51">
        <f t="shared" si="252"/>
        <v>44</v>
      </c>
      <c r="J2357" s="51" t="str">
        <f t="shared" si="250"/>
        <v xml:space="preserve"> years</v>
      </c>
      <c r="K2357" s="51" t="str">
        <f t="shared" si="251"/>
        <v xml:space="preserve">, </v>
      </c>
      <c r="L2357" s="51">
        <f t="shared" si="253"/>
        <v>6</v>
      </c>
      <c r="M2357" s="51">
        <f t="shared" si="254"/>
        <v>6</v>
      </c>
      <c r="N2357" s="51" t="str">
        <f t="shared" si="255"/>
        <v xml:space="preserve"> months</v>
      </c>
      <c r="O2357" s="52" t="str">
        <f t="shared" si="256"/>
        <v>44 years, 6 months</v>
      </c>
    </row>
    <row r="2358" spans="8:15" x14ac:dyDescent="0.25">
      <c r="H2358" s="49">
        <v>2315</v>
      </c>
      <c r="I2358" s="51">
        <f t="shared" si="252"/>
        <v>44</v>
      </c>
      <c r="J2358" s="51" t="str">
        <f t="shared" si="250"/>
        <v xml:space="preserve"> years</v>
      </c>
      <c r="K2358" s="51" t="str">
        <f t="shared" si="251"/>
        <v xml:space="preserve">, </v>
      </c>
      <c r="L2358" s="51">
        <f t="shared" si="253"/>
        <v>7</v>
      </c>
      <c r="M2358" s="51">
        <f t="shared" si="254"/>
        <v>7</v>
      </c>
      <c r="N2358" s="51" t="str">
        <f t="shared" si="255"/>
        <v xml:space="preserve"> months</v>
      </c>
      <c r="O2358" s="52" t="str">
        <f t="shared" si="256"/>
        <v>44 years, 7 months</v>
      </c>
    </row>
    <row r="2359" spans="8:15" x14ac:dyDescent="0.25">
      <c r="H2359" s="49">
        <v>2316</v>
      </c>
      <c r="I2359" s="51">
        <f t="shared" si="252"/>
        <v>44</v>
      </c>
      <c r="J2359" s="51" t="str">
        <f t="shared" si="250"/>
        <v xml:space="preserve"> years</v>
      </c>
      <c r="K2359" s="51" t="str">
        <f t="shared" si="251"/>
        <v xml:space="preserve">, </v>
      </c>
      <c r="L2359" s="51">
        <f t="shared" si="253"/>
        <v>7</v>
      </c>
      <c r="M2359" s="51">
        <f t="shared" si="254"/>
        <v>7</v>
      </c>
      <c r="N2359" s="51" t="str">
        <f t="shared" si="255"/>
        <v xml:space="preserve"> months</v>
      </c>
      <c r="O2359" s="52" t="str">
        <f t="shared" si="256"/>
        <v>44 years, 7 months</v>
      </c>
    </row>
    <row r="2360" spans="8:15" x14ac:dyDescent="0.25">
      <c r="H2360" s="49">
        <v>2317</v>
      </c>
      <c r="I2360" s="51">
        <f t="shared" si="252"/>
        <v>44</v>
      </c>
      <c r="J2360" s="51" t="str">
        <f t="shared" si="250"/>
        <v xml:space="preserve"> years</v>
      </c>
      <c r="K2360" s="51" t="str">
        <f t="shared" si="251"/>
        <v xml:space="preserve">, </v>
      </c>
      <c r="L2360" s="51">
        <f t="shared" si="253"/>
        <v>7</v>
      </c>
      <c r="M2360" s="51">
        <f t="shared" si="254"/>
        <v>7</v>
      </c>
      <c r="N2360" s="51" t="str">
        <f t="shared" si="255"/>
        <v xml:space="preserve"> months</v>
      </c>
      <c r="O2360" s="52" t="str">
        <f t="shared" si="256"/>
        <v>44 years, 7 months</v>
      </c>
    </row>
    <row r="2361" spans="8:15" x14ac:dyDescent="0.25">
      <c r="H2361" s="49">
        <v>2318</v>
      </c>
      <c r="I2361" s="51">
        <f t="shared" si="252"/>
        <v>44</v>
      </c>
      <c r="J2361" s="51" t="str">
        <f t="shared" si="250"/>
        <v xml:space="preserve"> years</v>
      </c>
      <c r="K2361" s="51" t="str">
        <f t="shared" si="251"/>
        <v xml:space="preserve">, </v>
      </c>
      <c r="L2361" s="51">
        <f t="shared" si="253"/>
        <v>7</v>
      </c>
      <c r="M2361" s="51">
        <f t="shared" si="254"/>
        <v>7</v>
      </c>
      <c r="N2361" s="51" t="str">
        <f t="shared" si="255"/>
        <v xml:space="preserve"> months</v>
      </c>
      <c r="O2361" s="52" t="str">
        <f t="shared" si="256"/>
        <v>44 years, 7 months</v>
      </c>
    </row>
    <row r="2362" spans="8:15" x14ac:dyDescent="0.25">
      <c r="H2362" s="49">
        <v>2319</v>
      </c>
      <c r="I2362" s="51">
        <f t="shared" si="252"/>
        <v>44</v>
      </c>
      <c r="J2362" s="51" t="str">
        <f t="shared" si="250"/>
        <v xml:space="preserve"> years</v>
      </c>
      <c r="K2362" s="51" t="str">
        <f t="shared" si="251"/>
        <v xml:space="preserve">, </v>
      </c>
      <c r="L2362" s="51">
        <f t="shared" si="253"/>
        <v>8</v>
      </c>
      <c r="M2362" s="51">
        <f t="shared" si="254"/>
        <v>8</v>
      </c>
      <c r="N2362" s="51" t="str">
        <f t="shared" si="255"/>
        <v xml:space="preserve"> months</v>
      </c>
      <c r="O2362" s="52" t="str">
        <f t="shared" si="256"/>
        <v>44 years, 8 months</v>
      </c>
    </row>
    <row r="2363" spans="8:15" x14ac:dyDescent="0.25">
      <c r="H2363" s="49">
        <v>2320</v>
      </c>
      <c r="I2363" s="51">
        <f t="shared" si="252"/>
        <v>44</v>
      </c>
      <c r="J2363" s="51" t="str">
        <f t="shared" si="250"/>
        <v xml:space="preserve"> years</v>
      </c>
      <c r="K2363" s="51" t="str">
        <f t="shared" si="251"/>
        <v xml:space="preserve">, </v>
      </c>
      <c r="L2363" s="51">
        <f t="shared" si="253"/>
        <v>8</v>
      </c>
      <c r="M2363" s="51">
        <f t="shared" si="254"/>
        <v>8</v>
      </c>
      <c r="N2363" s="51" t="str">
        <f t="shared" si="255"/>
        <v xml:space="preserve"> months</v>
      </c>
      <c r="O2363" s="52" t="str">
        <f t="shared" si="256"/>
        <v>44 years, 8 months</v>
      </c>
    </row>
    <row r="2364" spans="8:15" x14ac:dyDescent="0.25">
      <c r="H2364" s="49">
        <v>2321</v>
      </c>
      <c r="I2364" s="51">
        <f t="shared" si="252"/>
        <v>44</v>
      </c>
      <c r="J2364" s="51" t="str">
        <f t="shared" si="250"/>
        <v xml:space="preserve"> years</v>
      </c>
      <c r="K2364" s="51" t="str">
        <f t="shared" si="251"/>
        <v xml:space="preserve">, </v>
      </c>
      <c r="L2364" s="51">
        <f t="shared" si="253"/>
        <v>8</v>
      </c>
      <c r="M2364" s="51">
        <f t="shared" si="254"/>
        <v>8</v>
      </c>
      <c r="N2364" s="51" t="str">
        <f t="shared" si="255"/>
        <v xml:space="preserve"> months</v>
      </c>
      <c r="O2364" s="52" t="str">
        <f t="shared" si="256"/>
        <v>44 years, 8 months</v>
      </c>
    </row>
    <row r="2365" spans="8:15" x14ac:dyDescent="0.25">
      <c r="H2365" s="49">
        <v>2322</v>
      </c>
      <c r="I2365" s="51">
        <f t="shared" si="252"/>
        <v>44</v>
      </c>
      <c r="J2365" s="51" t="str">
        <f t="shared" si="250"/>
        <v xml:space="preserve"> years</v>
      </c>
      <c r="K2365" s="51" t="str">
        <f t="shared" si="251"/>
        <v xml:space="preserve">, </v>
      </c>
      <c r="L2365" s="51">
        <f t="shared" si="253"/>
        <v>8</v>
      </c>
      <c r="M2365" s="51">
        <f t="shared" si="254"/>
        <v>8</v>
      </c>
      <c r="N2365" s="51" t="str">
        <f t="shared" si="255"/>
        <v xml:space="preserve"> months</v>
      </c>
      <c r="O2365" s="52" t="str">
        <f t="shared" si="256"/>
        <v>44 years, 8 months</v>
      </c>
    </row>
    <row r="2366" spans="8:15" x14ac:dyDescent="0.25">
      <c r="H2366" s="49">
        <v>2323</v>
      </c>
      <c r="I2366" s="51">
        <f t="shared" si="252"/>
        <v>44</v>
      </c>
      <c r="J2366" s="51" t="str">
        <f t="shared" si="250"/>
        <v xml:space="preserve"> years</v>
      </c>
      <c r="K2366" s="51" t="str">
        <f t="shared" si="251"/>
        <v xml:space="preserve">, </v>
      </c>
      <c r="L2366" s="51">
        <f t="shared" si="253"/>
        <v>9</v>
      </c>
      <c r="M2366" s="51">
        <f t="shared" si="254"/>
        <v>9</v>
      </c>
      <c r="N2366" s="51" t="str">
        <f t="shared" si="255"/>
        <v xml:space="preserve"> months</v>
      </c>
      <c r="O2366" s="52" t="str">
        <f t="shared" si="256"/>
        <v>44 years, 9 months</v>
      </c>
    </row>
    <row r="2367" spans="8:15" x14ac:dyDescent="0.25">
      <c r="H2367" s="49">
        <v>2324</v>
      </c>
      <c r="I2367" s="51">
        <f t="shared" si="252"/>
        <v>44</v>
      </c>
      <c r="J2367" s="51" t="str">
        <f t="shared" si="250"/>
        <v xml:space="preserve"> years</v>
      </c>
      <c r="K2367" s="51" t="str">
        <f t="shared" si="251"/>
        <v xml:space="preserve">, </v>
      </c>
      <c r="L2367" s="51">
        <f t="shared" si="253"/>
        <v>9</v>
      </c>
      <c r="M2367" s="51">
        <f t="shared" si="254"/>
        <v>9</v>
      </c>
      <c r="N2367" s="51" t="str">
        <f t="shared" si="255"/>
        <v xml:space="preserve"> months</v>
      </c>
      <c r="O2367" s="52" t="str">
        <f t="shared" si="256"/>
        <v>44 years, 9 months</v>
      </c>
    </row>
    <row r="2368" spans="8:15" x14ac:dyDescent="0.25">
      <c r="H2368" s="49">
        <v>2325</v>
      </c>
      <c r="I2368" s="51">
        <f t="shared" si="252"/>
        <v>44</v>
      </c>
      <c r="J2368" s="51" t="str">
        <f t="shared" si="250"/>
        <v xml:space="preserve"> years</v>
      </c>
      <c r="K2368" s="51" t="str">
        <f t="shared" si="251"/>
        <v xml:space="preserve">, </v>
      </c>
      <c r="L2368" s="51">
        <f t="shared" si="253"/>
        <v>9</v>
      </c>
      <c r="M2368" s="51">
        <f t="shared" si="254"/>
        <v>9</v>
      </c>
      <c r="N2368" s="51" t="str">
        <f t="shared" si="255"/>
        <v xml:space="preserve"> months</v>
      </c>
      <c r="O2368" s="52" t="str">
        <f t="shared" si="256"/>
        <v>44 years, 9 months</v>
      </c>
    </row>
    <row r="2369" spans="8:15" x14ac:dyDescent="0.25">
      <c r="H2369" s="49">
        <v>2326</v>
      </c>
      <c r="I2369" s="51">
        <f t="shared" si="252"/>
        <v>44</v>
      </c>
      <c r="J2369" s="51" t="str">
        <f t="shared" si="250"/>
        <v xml:space="preserve"> years</v>
      </c>
      <c r="K2369" s="51" t="str">
        <f t="shared" si="251"/>
        <v xml:space="preserve">, </v>
      </c>
      <c r="L2369" s="51">
        <f t="shared" si="253"/>
        <v>9</v>
      </c>
      <c r="M2369" s="51">
        <f t="shared" si="254"/>
        <v>9</v>
      </c>
      <c r="N2369" s="51" t="str">
        <f t="shared" si="255"/>
        <v xml:space="preserve"> months</v>
      </c>
      <c r="O2369" s="52" t="str">
        <f t="shared" si="256"/>
        <v>44 years, 9 months</v>
      </c>
    </row>
    <row r="2370" spans="8:15" x14ac:dyDescent="0.25">
      <c r="H2370" s="49">
        <v>2327</v>
      </c>
      <c r="I2370" s="51">
        <f t="shared" si="252"/>
        <v>44</v>
      </c>
      <c r="J2370" s="51" t="str">
        <f t="shared" si="250"/>
        <v xml:space="preserve"> years</v>
      </c>
      <c r="K2370" s="51" t="str">
        <f t="shared" si="251"/>
        <v xml:space="preserve">, </v>
      </c>
      <c r="L2370" s="51">
        <f t="shared" si="253"/>
        <v>9</v>
      </c>
      <c r="M2370" s="51">
        <f t="shared" si="254"/>
        <v>9</v>
      </c>
      <c r="N2370" s="51" t="str">
        <f t="shared" si="255"/>
        <v xml:space="preserve"> months</v>
      </c>
      <c r="O2370" s="52" t="str">
        <f t="shared" si="256"/>
        <v>44 years, 9 months</v>
      </c>
    </row>
    <row r="2371" spans="8:15" x14ac:dyDescent="0.25">
      <c r="H2371" s="49">
        <v>2328</v>
      </c>
      <c r="I2371" s="51">
        <f t="shared" si="252"/>
        <v>44</v>
      </c>
      <c r="J2371" s="51" t="str">
        <f t="shared" si="250"/>
        <v xml:space="preserve"> years</v>
      </c>
      <c r="K2371" s="51" t="str">
        <f t="shared" si="251"/>
        <v xml:space="preserve">, </v>
      </c>
      <c r="L2371" s="51">
        <f t="shared" si="253"/>
        <v>10</v>
      </c>
      <c r="M2371" s="51">
        <f t="shared" si="254"/>
        <v>10</v>
      </c>
      <c r="N2371" s="51" t="str">
        <f t="shared" si="255"/>
        <v xml:space="preserve"> months</v>
      </c>
      <c r="O2371" s="52" t="str">
        <f t="shared" si="256"/>
        <v>44 years, 10 months</v>
      </c>
    </row>
    <row r="2372" spans="8:15" x14ac:dyDescent="0.25">
      <c r="H2372" s="49">
        <v>2329</v>
      </c>
      <c r="I2372" s="51">
        <f t="shared" si="252"/>
        <v>44</v>
      </c>
      <c r="J2372" s="51" t="str">
        <f t="shared" si="250"/>
        <v xml:space="preserve"> years</v>
      </c>
      <c r="K2372" s="51" t="str">
        <f t="shared" si="251"/>
        <v xml:space="preserve">, </v>
      </c>
      <c r="L2372" s="51">
        <f t="shared" si="253"/>
        <v>10</v>
      </c>
      <c r="M2372" s="51">
        <f t="shared" si="254"/>
        <v>10</v>
      </c>
      <c r="N2372" s="51" t="str">
        <f t="shared" si="255"/>
        <v xml:space="preserve"> months</v>
      </c>
      <c r="O2372" s="52" t="str">
        <f t="shared" si="256"/>
        <v>44 years, 10 months</v>
      </c>
    </row>
    <row r="2373" spans="8:15" x14ac:dyDescent="0.25">
      <c r="H2373" s="49">
        <v>2330</v>
      </c>
      <c r="I2373" s="51">
        <f t="shared" si="252"/>
        <v>44</v>
      </c>
      <c r="J2373" s="51" t="str">
        <f t="shared" si="250"/>
        <v xml:space="preserve"> years</v>
      </c>
      <c r="K2373" s="51" t="str">
        <f t="shared" si="251"/>
        <v xml:space="preserve">, </v>
      </c>
      <c r="L2373" s="51">
        <f t="shared" si="253"/>
        <v>10</v>
      </c>
      <c r="M2373" s="51">
        <f t="shared" si="254"/>
        <v>10</v>
      </c>
      <c r="N2373" s="51" t="str">
        <f t="shared" si="255"/>
        <v xml:space="preserve"> months</v>
      </c>
      <c r="O2373" s="52" t="str">
        <f t="shared" si="256"/>
        <v>44 years, 10 months</v>
      </c>
    </row>
    <row r="2374" spans="8:15" x14ac:dyDescent="0.25">
      <c r="H2374" s="49">
        <v>2331</v>
      </c>
      <c r="I2374" s="51">
        <f t="shared" si="252"/>
        <v>44</v>
      </c>
      <c r="J2374" s="51" t="str">
        <f t="shared" si="250"/>
        <v xml:space="preserve"> years</v>
      </c>
      <c r="K2374" s="51" t="str">
        <f t="shared" si="251"/>
        <v xml:space="preserve">, </v>
      </c>
      <c r="L2374" s="51">
        <f t="shared" si="253"/>
        <v>10</v>
      </c>
      <c r="M2374" s="51">
        <f t="shared" si="254"/>
        <v>10</v>
      </c>
      <c r="N2374" s="51" t="str">
        <f t="shared" si="255"/>
        <v xml:space="preserve"> months</v>
      </c>
      <c r="O2374" s="52" t="str">
        <f t="shared" si="256"/>
        <v>44 years, 10 months</v>
      </c>
    </row>
    <row r="2375" spans="8:15" x14ac:dyDescent="0.25">
      <c r="H2375" s="49">
        <v>2332</v>
      </c>
      <c r="I2375" s="51">
        <f t="shared" si="252"/>
        <v>44</v>
      </c>
      <c r="J2375" s="51" t="str">
        <f t="shared" si="250"/>
        <v xml:space="preserve"> years</v>
      </c>
      <c r="K2375" s="51" t="str">
        <f t="shared" si="251"/>
        <v xml:space="preserve">, </v>
      </c>
      <c r="L2375" s="51">
        <f t="shared" si="253"/>
        <v>11</v>
      </c>
      <c r="M2375" s="51">
        <f t="shared" si="254"/>
        <v>11</v>
      </c>
      <c r="N2375" s="51" t="str">
        <f t="shared" si="255"/>
        <v xml:space="preserve"> months</v>
      </c>
      <c r="O2375" s="52" t="str">
        <f t="shared" si="256"/>
        <v>44 years, 11 months</v>
      </c>
    </row>
    <row r="2376" spans="8:15" x14ac:dyDescent="0.25">
      <c r="H2376" s="49">
        <v>2333</v>
      </c>
      <c r="I2376" s="51">
        <f t="shared" si="252"/>
        <v>44</v>
      </c>
      <c r="J2376" s="51" t="str">
        <f t="shared" si="250"/>
        <v xml:space="preserve"> years</v>
      </c>
      <c r="K2376" s="51" t="str">
        <f t="shared" si="251"/>
        <v xml:space="preserve">, </v>
      </c>
      <c r="L2376" s="51">
        <f t="shared" si="253"/>
        <v>11</v>
      </c>
      <c r="M2376" s="51">
        <f t="shared" si="254"/>
        <v>11</v>
      </c>
      <c r="N2376" s="51" t="str">
        <f t="shared" si="255"/>
        <v xml:space="preserve"> months</v>
      </c>
      <c r="O2376" s="52" t="str">
        <f t="shared" si="256"/>
        <v>44 years, 11 months</v>
      </c>
    </row>
    <row r="2377" spans="8:15" x14ac:dyDescent="0.25">
      <c r="H2377" s="49">
        <v>2334</v>
      </c>
      <c r="I2377" s="51">
        <f t="shared" si="252"/>
        <v>44</v>
      </c>
      <c r="J2377" s="51" t="str">
        <f t="shared" si="250"/>
        <v xml:space="preserve"> years</v>
      </c>
      <c r="K2377" s="51" t="str">
        <f t="shared" si="251"/>
        <v xml:space="preserve">, </v>
      </c>
      <c r="L2377" s="51">
        <f t="shared" si="253"/>
        <v>11</v>
      </c>
      <c r="M2377" s="51">
        <f t="shared" si="254"/>
        <v>11</v>
      </c>
      <c r="N2377" s="51" t="str">
        <f t="shared" si="255"/>
        <v xml:space="preserve"> months</v>
      </c>
      <c r="O2377" s="52" t="str">
        <f t="shared" si="256"/>
        <v>44 years, 11 months</v>
      </c>
    </row>
    <row r="2378" spans="8:15" x14ac:dyDescent="0.25">
      <c r="H2378" s="49">
        <v>2335</v>
      </c>
      <c r="I2378" s="51">
        <f t="shared" si="252"/>
        <v>44</v>
      </c>
      <c r="J2378" s="51" t="str">
        <f t="shared" si="250"/>
        <v xml:space="preserve"> years</v>
      </c>
      <c r="K2378" s="51" t="str">
        <f t="shared" si="251"/>
        <v xml:space="preserve">, </v>
      </c>
      <c r="L2378" s="51">
        <f t="shared" si="253"/>
        <v>11</v>
      </c>
      <c r="M2378" s="51">
        <f t="shared" si="254"/>
        <v>11</v>
      </c>
      <c r="N2378" s="51" t="str">
        <f t="shared" si="255"/>
        <v xml:space="preserve"> months</v>
      </c>
      <c r="O2378" s="52" t="str">
        <f t="shared" si="256"/>
        <v>44 years, 11 months</v>
      </c>
    </row>
    <row r="2379" spans="8:15" x14ac:dyDescent="0.25">
      <c r="H2379" s="49">
        <v>2336</v>
      </c>
      <c r="I2379" s="51">
        <f t="shared" si="252"/>
        <v>45</v>
      </c>
      <c r="J2379" s="51" t="str">
        <f t="shared" si="250"/>
        <v xml:space="preserve"> years</v>
      </c>
      <c r="K2379" s="51" t="str">
        <f t="shared" si="251"/>
        <v/>
      </c>
      <c r="L2379" s="51">
        <f t="shared" si="253"/>
        <v>12</v>
      </c>
      <c r="M2379" s="51" t="str">
        <f t="shared" si="254"/>
        <v/>
      </c>
      <c r="N2379" s="51" t="str">
        <f t="shared" si="255"/>
        <v/>
      </c>
      <c r="O2379" s="52" t="str">
        <f t="shared" si="256"/>
        <v>45 years</v>
      </c>
    </row>
    <row r="2380" spans="8:15" x14ac:dyDescent="0.25">
      <c r="H2380" s="49">
        <v>2337</v>
      </c>
      <c r="I2380" s="51">
        <f t="shared" si="252"/>
        <v>45</v>
      </c>
      <c r="J2380" s="51" t="str">
        <f t="shared" si="250"/>
        <v xml:space="preserve"> years</v>
      </c>
      <c r="K2380" s="51" t="str">
        <f t="shared" si="251"/>
        <v/>
      </c>
      <c r="L2380" s="51">
        <f t="shared" si="253"/>
        <v>12</v>
      </c>
      <c r="M2380" s="51" t="str">
        <f t="shared" si="254"/>
        <v/>
      </c>
      <c r="N2380" s="51" t="str">
        <f t="shared" si="255"/>
        <v/>
      </c>
      <c r="O2380" s="52" t="str">
        <f t="shared" si="256"/>
        <v>45 years</v>
      </c>
    </row>
    <row r="2381" spans="8:15" x14ac:dyDescent="0.25">
      <c r="H2381" s="49">
        <v>2338</v>
      </c>
      <c r="I2381" s="51">
        <f t="shared" si="252"/>
        <v>45</v>
      </c>
      <c r="J2381" s="51" t="str">
        <f t="shared" si="250"/>
        <v xml:space="preserve"> years</v>
      </c>
      <c r="K2381" s="51" t="str">
        <f t="shared" si="251"/>
        <v/>
      </c>
      <c r="L2381" s="51">
        <f t="shared" si="253"/>
        <v>12</v>
      </c>
      <c r="M2381" s="51" t="str">
        <f t="shared" si="254"/>
        <v/>
      </c>
      <c r="N2381" s="51" t="str">
        <f t="shared" si="255"/>
        <v/>
      </c>
      <c r="O2381" s="52" t="str">
        <f t="shared" si="256"/>
        <v>45 years</v>
      </c>
    </row>
    <row r="2382" spans="8:15" x14ac:dyDescent="0.25">
      <c r="H2382" s="49">
        <v>2339</v>
      </c>
      <c r="I2382" s="51">
        <f t="shared" si="252"/>
        <v>45</v>
      </c>
      <c r="J2382" s="51" t="str">
        <f t="shared" si="250"/>
        <v xml:space="preserve"> years</v>
      </c>
      <c r="K2382" s="51" t="str">
        <f t="shared" si="251"/>
        <v/>
      </c>
      <c r="L2382" s="51">
        <f t="shared" si="253"/>
        <v>12</v>
      </c>
      <c r="M2382" s="51" t="str">
        <f t="shared" si="254"/>
        <v/>
      </c>
      <c r="N2382" s="51" t="str">
        <f t="shared" si="255"/>
        <v/>
      </c>
      <c r="O2382" s="52" t="str">
        <f t="shared" si="256"/>
        <v>45 years</v>
      </c>
    </row>
    <row r="2383" spans="8:15" x14ac:dyDescent="0.25">
      <c r="H2383" s="49">
        <v>2340</v>
      </c>
      <c r="I2383" s="51">
        <f t="shared" si="252"/>
        <v>45</v>
      </c>
      <c r="J2383" s="51" t="str">
        <f t="shared" si="250"/>
        <v xml:space="preserve"> years</v>
      </c>
      <c r="K2383" s="51" t="str">
        <f t="shared" si="251"/>
        <v/>
      </c>
      <c r="L2383" s="51">
        <f t="shared" si="253"/>
        <v>0</v>
      </c>
      <c r="M2383" s="51" t="str">
        <f t="shared" si="254"/>
        <v/>
      </c>
      <c r="N2383" s="51" t="str">
        <f t="shared" si="255"/>
        <v/>
      </c>
      <c r="O2383" s="52" t="str">
        <f t="shared" si="256"/>
        <v>45 years</v>
      </c>
    </row>
    <row r="2384" spans="8:15" x14ac:dyDescent="0.25">
      <c r="H2384" s="49">
        <v>2341</v>
      </c>
      <c r="I2384" s="51">
        <f t="shared" si="252"/>
        <v>45</v>
      </c>
      <c r="J2384" s="51" t="str">
        <f t="shared" si="250"/>
        <v xml:space="preserve"> years</v>
      </c>
      <c r="K2384" s="51" t="str">
        <f t="shared" si="251"/>
        <v xml:space="preserve">, </v>
      </c>
      <c r="L2384" s="51">
        <f t="shared" si="253"/>
        <v>1</v>
      </c>
      <c r="M2384" s="51">
        <f t="shared" si="254"/>
        <v>1</v>
      </c>
      <c r="N2384" s="51" t="str">
        <f t="shared" si="255"/>
        <v xml:space="preserve"> month</v>
      </c>
      <c r="O2384" s="52" t="str">
        <f t="shared" si="256"/>
        <v>45 years, 1 month</v>
      </c>
    </row>
    <row r="2385" spans="8:15" x14ac:dyDescent="0.25">
      <c r="H2385" s="49">
        <v>2342</v>
      </c>
      <c r="I2385" s="51">
        <f t="shared" si="252"/>
        <v>45</v>
      </c>
      <c r="J2385" s="51" t="str">
        <f t="shared" si="250"/>
        <v xml:space="preserve"> years</v>
      </c>
      <c r="K2385" s="51" t="str">
        <f t="shared" si="251"/>
        <v xml:space="preserve">, </v>
      </c>
      <c r="L2385" s="51">
        <f t="shared" si="253"/>
        <v>1</v>
      </c>
      <c r="M2385" s="51">
        <f t="shared" si="254"/>
        <v>1</v>
      </c>
      <c r="N2385" s="51" t="str">
        <f t="shared" si="255"/>
        <v xml:space="preserve"> month</v>
      </c>
      <c r="O2385" s="52" t="str">
        <f t="shared" si="256"/>
        <v>45 years, 1 month</v>
      </c>
    </row>
    <row r="2386" spans="8:15" x14ac:dyDescent="0.25">
      <c r="H2386" s="49">
        <v>2343</v>
      </c>
      <c r="I2386" s="51">
        <f t="shared" si="252"/>
        <v>45</v>
      </c>
      <c r="J2386" s="51" t="str">
        <f t="shared" si="250"/>
        <v xml:space="preserve"> years</v>
      </c>
      <c r="K2386" s="51" t="str">
        <f t="shared" si="251"/>
        <v xml:space="preserve">, </v>
      </c>
      <c r="L2386" s="51">
        <f t="shared" si="253"/>
        <v>1</v>
      </c>
      <c r="M2386" s="51">
        <f t="shared" si="254"/>
        <v>1</v>
      </c>
      <c r="N2386" s="51" t="str">
        <f t="shared" si="255"/>
        <v xml:space="preserve"> month</v>
      </c>
      <c r="O2386" s="52" t="str">
        <f t="shared" si="256"/>
        <v>45 years, 1 month</v>
      </c>
    </row>
    <row r="2387" spans="8:15" x14ac:dyDescent="0.25">
      <c r="H2387" s="49">
        <v>2344</v>
      </c>
      <c r="I2387" s="51">
        <f t="shared" si="252"/>
        <v>45</v>
      </c>
      <c r="J2387" s="51" t="str">
        <f t="shared" si="250"/>
        <v xml:space="preserve"> years</v>
      </c>
      <c r="K2387" s="51" t="str">
        <f t="shared" si="251"/>
        <v xml:space="preserve">, </v>
      </c>
      <c r="L2387" s="51">
        <f t="shared" si="253"/>
        <v>1</v>
      </c>
      <c r="M2387" s="51">
        <f t="shared" si="254"/>
        <v>1</v>
      </c>
      <c r="N2387" s="51" t="str">
        <f t="shared" si="255"/>
        <v xml:space="preserve"> month</v>
      </c>
      <c r="O2387" s="52" t="str">
        <f t="shared" si="256"/>
        <v>45 years, 1 month</v>
      </c>
    </row>
    <row r="2388" spans="8:15" x14ac:dyDescent="0.25">
      <c r="H2388" s="49">
        <v>2345</v>
      </c>
      <c r="I2388" s="51">
        <f t="shared" si="252"/>
        <v>45</v>
      </c>
      <c r="J2388" s="51" t="str">
        <f t="shared" si="250"/>
        <v xml:space="preserve"> years</v>
      </c>
      <c r="K2388" s="51" t="str">
        <f t="shared" si="251"/>
        <v xml:space="preserve">, </v>
      </c>
      <c r="L2388" s="51">
        <f t="shared" si="253"/>
        <v>2</v>
      </c>
      <c r="M2388" s="51">
        <f t="shared" si="254"/>
        <v>2</v>
      </c>
      <c r="N2388" s="51" t="str">
        <f t="shared" si="255"/>
        <v xml:space="preserve"> months</v>
      </c>
      <c r="O2388" s="52" t="str">
        <f t="shared" si="256"/>
        <v>45 years, 2 months</v>
      </c>
    </row>
    <row r="2389" spans="8:15" x14ac:dyDescent="0.25">
      <c r="H2389" s="49">
        <v>2346</v>
      </c>
      <c r="I2389" s="51">
        <f t="shared" si="252"/>
        <v>45</v>
      </c>
      <c r="J2389" s="51" t="str">
        <f t="shared" si="250"/>
        <v xml:space="preserve"> years</v>
      </c>
      <c r="K2389" s="51" t="str">
        <f t="shared" si="251"/>
        <v xml:space="preserve">, </v>
      </c>
      <c r="L2389" s="51">
        <f t="shared" si="253"/>
        <v>2</v>
      </c>
      <c r="M2389" s="51">
        <f t="shared" si="254"/>
        <v>2</v>
      </c>
      <c r="N2389" s="51" t="str">
        <f t="shared" si="255"/>
        <v xml:space="preserve"> months</v>
      </c>
      <c r="O2389" s="52" t="str">
        <f t="shared" si="256"/>
        <v>45 years, 2 months</v>
      </c>
    </row>
    <row r="2390" spans="8:15" x14ac:dyDescent="0.25">
      <c r="H2390" s="49">
        <v>2347</v>
      </c>
      <c r="I2390" s="51">
        <f t="shared" si="252"/>
        <v>45</v>
      </c>
      <c r="J2390" s="51" t="str">
        <f t="shared" si="250"/>
        <v xml:space="preserve"> years</v>
      </c>
      <c r="K2390" s="51" t="str">
        <f t="shared" si="251"/>
        <v xml:space="preserve">, </v>
      </c>
      <c r="L2390" s="51">
        <f t="shared" si="253"/>
        <v>2</v>
      </c>
      <c r="M2390" s="51">
        <f t="shared" si="254"/>
        <v>2</v>
      </c>
      <c r="N2390" s="51" t="str">
        <f t="shared" si="255"/>
        <v xml:space="preserve"> months</v>
      </c>
      <c r="O2390" s="52" t="str">
        <f t="shared" si="256"/>
        <v>45 years, 2 months</v>
      </c>
    </row>
    <row r="2391" spans="8:15" x14ac:dyDescent="0.25">
      <c r="H2391" s="49">
        <v>2348</v>
      </c>
      <c r="I2391" s="51">
        <f t="shared" si="252"/>
        <v>45</v>
      </c>
      <c r="J2391" s="51" t="str">
        <f t="shared" si="250"/>
        <v xml:space="preserve"> years</v>
      </c>
      <c r="K2391" s="51" t="str">
        <f t="shared" si="251"/>
        <v xml:space="preserve">, </v>
      </c>
      <c r="L2391" s="51">
        <f t="shared" si="253"/>
        <v>2</v>
      </c>
      <c r="M2391" s="51">
        <f t="shared" si="254"/>
        <v>2</v>
      </c>
      <c r="N2391" s="51" t="str">
        <f t="shared" si="255"/>
        <v xml:space="preserve"> months</v>
      </c>
      <c r="O2391" s="52" t="str">
        <f t="shared" si="256"/>
        <v>45 years, 2 months</v>
      </c>
    </row>
    <row r="2392" spans="8:15" x14ac:dyDescent="0.25">
      <c r="H2392" s="49">
        <v>2349</v>
      </c>
      <c r="I2392" s="51">
        <f t="shared" si="252"/>
        <v>45</v>
      </c>
      <c r="J2392" s="51" t="str">
        <f t="shared" si="250"/>
        <v xml:space="preserve"> years</v>
      </c>
      <c r="K2392" s="51" t="str">
        <f t="shared" si="251"/>
        <v xml:space="preserve">, </v>
      </c>
      <c r="L2392" s="51">
        <f t="shared" si="253"/>
        <v>3</v>
      </c>
      <c r="M2392" s="51">
        <f t="shared" si="254"/>
        <v>3</v>
      </c>
      <c r="N2392" s="51" t="str">
        <f t="shared" si="255"/>
        <v xml:space="preserve"> months</v>
      </c>
      <c r="O2392" s="52" t="str">
        <f t="shared" si="256"/>
        <v>45 years, 3 months</v>
      </c>
    </row>
    <row r="2393" spans="8:15" x14ac:dyDescent="0.25">
      <c r="H2393" s="49">
        <v>2350</v>
      </c>
      <c r="I2393" s="51">
        <f t="shared" si="252"/>
        <v>45</v>
      </c>
      <c r="J2393" s="51" t="str">
        <f t="shared" si="250"/>
        <v xml:space="preserve"> years</v>
      </c>
      <c r="K2393" s="51" t="str">
        <f t="shared" si="251"/>
        <v xml:space="preserve">, </v>
      </c>
      <c r="L2393" s="51">
        <f t="shared" si="253"/>
        <v>3</v>
      </c>
      <c r="M2393" s="51">
        <f t="shared" si="254"/>
        <v>3</v>
      </c>
      <c r="N2393" s="51" t="str">
        <f t="shared" si="255"/>
        <v xml:space="preserve"> months</v>
      </c>
      <c r="O2393" s="52" t="str">
        <f t="shared" si="256"/>
        <v>45 years, 3 months</v>
      </c>
    </row>
    <row r="2394" spans="8:15" x14ac:dyDescent="0.25">
      <c r="H2394" s="49">
        <v>2351</v>
      </c>
      <c r="I2394" s="51">
        <f t="shared" si="252"/>
        <v>45</v>
      </c>
      <c r="J2394" s="51" t="str">
        <f t="shared" si="250"/>
        <v xml:space="preserve"> years</v>
      </c>
      <c r="K2394" s="51" t="str">
        <f t="shared" si="251"/>
        <v xml:space="preserve">, </v>
      </c>
      <c r="L2394" s="51">
        <f t="shared" si="253"/>
        <v>3</v>
      </c>
      <c r="M2394" s="51">
        <f t="shared" si="254"/>
        <v>3</v>
      </c>
      <c r="N2394" s="51" t="str">
        <f t="shared" si="255"/>
        <v xml:space="preserve"> months</v>
      </c>
      <c r="O2394" s="52" t="str">
        <f t="shared" si="256"/>
        <v>45 years, 3 months</v>
      </c>
    </row>
    <row r="2395" spans="8:15" x14ac:dyDescent="0.25">
      <c r="H2395" s="49">
        <v>2352</v>
      </c>
      <c r="I2395" s="51">
        <f t="shared" si="252"/>
        <v>45</v>
      </c>
      <c r="J2395" s="51" t="str">
        <f t="shared" si="250"/>
        <v xml:space="preserve"> years</v>
      </c>
      <c r="K2395" s="51" t="str">
        <f t="shared" si="251"/>
        <v xml:space="preserve">, </v>
      </c>
      <c r="L2395" s="51">
        <f t="shared" si="253"/>
        <v>3</v>
      </c>
      <c r="M2395" s="51">
        <f t="shared" si="254"/>
        <v>3</v>
      </c>
      <c r="N2395" s="51" t="str">
        <f t="shared" si="255"/>
        <v xml:space="preserve"> months</v>
      </c>
      <c r="O2395" s="52" t="str">
        <f t="shared" si="256"/>
        <v>45 years, 3 months</v>
      </c>
    </row>
    <row r="2396" spans="8:15" x14ac:dyDescent="0.25">
      <c r="H2396" s="49">
        <v>2353</v>
      </c>
      <c r="I2396" s="51">
        <f t="shared" si="252"/>
        <v>45</v>
      </c>
      <c r="J2396" s="51" t="str">
        <f t="shared" ref="J2396:J2459" si="257">IF(I2396=1," year"," years")</f>
        <v xml:space="preserve"> years</v>
      </c>
      <c r="K2396" s="51" t="str">
        <f t="shared" ref="K2396:K2459" si="258">IF(OR(L2396=12,L2396=0),"",", ")</f>
        <v xml:space="preserve">, </v>
      </c>
      <c r="L2396" s="51">
        <f t="shared" si="253"/>
        <v>3</v>
      </c>
      <c r="M2396" s="51">
        <f t="shared" si="254"/>
        <v>3</v>
      </c>
      <c r="N2396" s="51" t="str">
        <f t="shared" si="255"/>
        <v xml:space="preserve"> months</v>
      </c>
      <c r="O2396" s="52" t="str">
        <f t="shared" si="256"/>
        <v>45 years, 3 months</v>
      </c>
    </row>
    <row r="2397" spans="8:15" x14ac:dyDescent="0.25">
      <c r="H2397" s="49">
        <v>2354</v>
      </c>
      <c r="I2397" s="51">
        <f t="shared" si="252"/>
        <v>45</v>
      </c>
      <c r="J2397" s="51" t="str">
        <f t="shared" si="257"/>
        <v xml:space="preserve"> years</v>
      </c>
      <c r="K2397" s="51" t="str">
        <f t="shared" si="258"/>
        <v xml:space="preserve">, </v>
      </c>
      <c r="L2397" s="51">
        <f t="shared" si="253"/>
        <v>4</v>
      </c>
      <c r="M2397" s="51">
        <f t="shared" si="254"/>
        <v>4</v>
      </c>
      <c r="N2397" s="51" t="str">
        <f t="shared" si="255"/>
        <v xml:space="preserve"> months</v>
      </c>
      <c r="O2397" s="52" t="str">
        <f t="shared" si="256"/>
        <v>45 years, 4 months</v>
      </c>
    </row>
    <row r="2398" spans="8:15" x14ac:dyDescent="0.25">
      <c r="H2398" s="49">
        <v>2355</v>
      </c>
      <c r="I2398" s="51">
        <f t="shared" si="252"/>
        <v>45</v>
      </c>
      <c r="J2398" s="51" t="str">
        <f t="shared" si="257"/>
        <v xml:space="preserve"> years</v>
      </c>
      <c r="K2398" s="51" t="str">
        <f t="shared" si="258"/>
        <v xml:space="preserve">, </v>
      </c>
      <c r="L2398" s="51">
        <f t="shared" si="253"/>
        <v>4</v>
      </c>
      <c r="M2398" s="51">
        <f t="shared" si="254"/>
        <v>4</v>
      </c>
      <c r="N2398" s="51" t="str">
        <f t="shared" si="255"/>
        <v xml:space="preserve"> months</v>
      </c>
      <c r="O2398" s="52" t="str">
        <f t="shared" si="256"/>
        <v>45 years, 4 months</v>
      </c>
    </row>
    <row r="2399" spans="8:15" x14ac:dyDescent="0.25">
      <c r="H2399" s="49">
        <v>2356</v>
      </c>
      <c r="I2399" s="51">
        <f t="shared" si="252"/>
        <v>45</v>
      </c>
      <c r="J2399" s="51" t="str">
        <f t="shared" si="257"/>
        <v xml:space="preserve"> years</v>
      </c>
      <c r="K2399" s="51" t="str">
        <f t="shared" si="258"/>
        <v xml:space="preserve">, </v>
      </c>
      <c r="L2399" s="51">
        <f t="shared" si="253"/>
        <v>4</v>
      </c>
      <c r="M2399" s="51">
        <f t="shared" si="254"/>
        <v>4</v>
      </c>
      <c r="N2399" s="51" t="str">
        <f t="shared" si="255"/>
        <v xml:space="preserve"> months</v>
      </c>
      <c r="O2399" s="52" t="str">
        <f t="shared" si="256"/>
        <v>45 years, 4 months</v>
      </c>
    </row>
    <row r="2400" spans="8:15" x14ac:dyDescent="0.25">
      <c r="H2400" s="49">
        <v>2357</v>
      </c>
      <c r="I2400" s="51">
        <f t="shared" ref="I2400:I2463" si="259">IF(INT(H2400/52)=0,"",INT(H2400/52))+IF(L2400=12,1,0)</f>
        <v>45</v>
      </c>
      <c r="J2400" s="51" t="str">
        <f t="shared" si="257"/>
        <v xml:space="preserve"> years</v>
      </c>
      <c r="K2400" s="51" t="str">
        <f t="shared" si="258"/>
        <v xml:space="preserve">, </v>
      </c>
      <c r="L2400" s="51">
        <f t="shared" si="253"/>
        <v>4</v>
      </c>
      <c r="M2400" s="51">
        <f t="shared" si="254"/>
        <v>4</v>
      </c>
      <c r="N2400" s="51" t="str">
        <f t="shared" si="255"/>
        <v xml:space="preserve"> months</v>
      </c>
      <c r="O2400" s="52" t="str">
        <f t="shared" si="256"/>
        <v>45 years, 4 months</v>
      </c>
    </row>
    <row r="2401" spans="8:15" x14ac:dyDescent="0.25">
      <c r="H2401" s="49">
        <v>2358</v>
      </c>
      <c r="I2401" s="51">
        <f t="shared" si="259"/>
        <v>45</v>
      </c>
      <c r="J2401" s="51" t="str">
        <f t="shared" si="257"/>
        <v xml:space="preserve"> years</v>
      </c>
      <c r="K2401" s="51" t="str">
        <f t="shared" si="258"/>
        <v xml:space="preserve">, </v>
      </c>
      <c r="L2401" s="51">
        <f t="shared" si="253"/>
        <v>5</v>
      </c>
      <c r="M2401" s="51">
        <f t="shared" si="254"/>
        <v>5</v>
      </c>
      <c r="N2401" s="51" t="str">
        <f t="shared" si="255"/>
        <v xml:space="preserve"> months</v>
      </c>
      <c r="O2401" s="52" t="str">
        <f t="shared" si="256"/>
        <v>45 years, 5 months</v>
      </c>
    </row>
    <row r="2402" spans="8:15" x14ac:dyDescent="0.25">
      <c r="H2402" s="49">
        <v>2359</v>
      </c>
      <c r="I2402" s="51">
        <f t="shared" si="259"/>
        <v>45</v>
      </c>
      <c r="J2402" s="51" t="str">
        <f t="shared" si="257"/>
        <v xml:space="preserve"> years</v>
      </c>
      <c r="K2402" s="51" t="str">
        <f t="shared" si="258"/>
        <v xml:space="preserve">, </v>
      </c>
      <c r="L2402" s="51">
        <f t="shared" si="253"/>
        <v>5</v>
      </c>
      <c r="M2402" s="51">
        <f t="shared" si="254"/>
        <v>5</v>
      </c>
      <c r="N2402" s="51" t="str">
        <f t="shared" si="255"/>
        <v xml:space="preserve"> months</v>
      </c>
      <c r="O2402" s="52" t="str">
        <f t="shared" si="256"/>
        <v>45 years, 5 months</v>
      </c>
    </row>
    <row r="2403" spans="8:15" x14ac:dyDescent="0.25">
      <c r="H2403" s="49">
        <v>2360</v>
      </c>
      <c r="I2403" s="51">
        <f t="shared" si="259"/>
        <v>45</v>
      </c>
      <c r="J2403" s="51" t="str">
        <f t="shared" si="257"/>
        <v xml:space="preserve"> years</v>
      </c>
      <c r="K2403" s="51" t="str">
        <f t="shared" si="258"/>
        <v xml:space="preserve">, </v>
      </c>
      <c r="L2403" s="51">
        <f t="shared" si="253"/>
        <v>5</v>
      </c>
      <c r="M2403" s="51">
        <f t="shared" si="254"/>
        <v>5</v>
      </c>
      <c r="N2403" s="51" t="str">
        <f t="shared" si="255"/>
        <v xml:space="preserve"> months</v>
      </c>
      <c r="O2403" s="52" t="str">
        <f t="shared" si="256"/>
        <v>45 years, 5 months</v>
      </c>
    </row>
    <row r="2404" spans="8:15" x14ac:dyDescent="0.25">
      <c r="H2404" s="49">
        <v>2361</v>
      </c>
      <c r="I2404" s="51">
        <f t="shared" si="259"/>
        <v>45</v>
      </c>
      <c r="J2404" s="51" t="str">
        <f t="shared" si="257"/>
        <v xml:space="preserve"> years</v>
      </c>
      <c r="K2404" s="51" t="str">
        <f t="shared" si="258"/>
        <v xml:space="preserve">, </v>
      </c>
      <c r="L2404" s="51">
        <f t="shared" si="253"/>
        <v>5</v>
      </c>
      <c r="M2404" s="51">
        <f t="shared" si="254"/>
        <v>5</v>
      </c>
      <c r="N2404" s="51" t="str">
        <f t="shared" si="255"/>
        <v xml:space="preserve"> months</v>
      </c>
      <c r="O2404" s="52" t="str">
        <f t="shared" si="256"/>
        <v>45 years, 5 months</v>
      </c>
    </row>
    <row r="2405" spans="8:15" x14ac:dyDescent="0.25">
      <c r="H2405" s="49">
        <v>2362</v>
      </c>
      <c r="I2405" s="51">
        <f t="shared" si="259"/>
        <v>45</v>
      </c>
      <c r="J2405" s="51" t="str">
        <f t="shared" si="257"/>
        <v xml:space="preserve"> years</v>
      </c>
      <c r="K2405" s="51" t="str">
        <f t="shared" si="258"/>
        <v xml:space="preserve">, </v>
      </c>
      <c r="L2405" s="51">
        <f t="shared" si="253"/>
        <v>6</v>
      </c>
      <c r="M2405" s="51">
        <f t="shared" si="254"/>
        <v>6</v>
      </c>
      <c r="N2405" s="51" t="str">
        <f t="shared" si="255"/>
        <v xml:space="preserve"> months</v>
      </c>
      <c r="O2405" s="52" t="str">
        <f t="shared" si="256"/>
        <v>45 years, 6 months</v>
      </c>
    </row>
    <row r="2406" spans="8:15" x14ac:dyDescent="0.25">
      <c r="H2406" s="49">
        <v>2363</v>
      </c>
      <c r="I2406" s="51">
        <f t="shared" si="259"/>
        <v>45</v>
      </c>
      <c r="J2406" s="51" t="str">
        <f t="shared" si="257"/>
        <v xml:space="preserve"> years</v>
      </c>
      <c r="K2406" s="51" t="str">
        <f t="shared" si="258"/>
        <v xml:space="preserve">, </v>
      </c>
      <c r="L2406" s="51">
        <f t="shared" si="253"/>
        <v>6</v>
      </c>
      <c r="M2406" s="51">
        <f t="shared" si="254"/>
        <v>6</v>
      </c>
      <c r="N2406" s="51" t="str">
        <f t="shared" si="255"/>
        <v xml:space="preserve"> months</v>
      </c>
      <c r="O2406" s="52" t="str">
        <f t="shared" si="256"/>
        <v>45 years, 6 months</v>
      </c>
    </row>
    <row r="2407" spans="8:15" x14ac:dyDescent="0.25">
      <c r="H2407" s="49">
        <v>2364</v>
      </c>
      <c r="I2407" s="51">
        <f t="shared" si="259"/>
        <v>45</v>
      </c>
      <c r="J2407" s="51" t="str">
        <f t="shared" si="257"/>
        <v xml:space="preserve"> years</v>
      </c>
      <c r="K2407" s="51" t="str">
        <f t="shared" si="258"/>
        <v xml:space="preserve">, </v>
      </c>
      <c r="L2407" s="51">
        <f t="shared" si="253"/>
        <v>6</v>
      </c>
      <c r="M2407" s="51">
        <f t="shared" si="254"/>
        <v>6</v>
      </c>
      <c r="N2407" s="51" t="str">
        <f t="shared" si="255"/>
        <v xml:space="preserve"> months</v>
      </c>
      <c r="O2407" s="52" t="str">
        <f t="shared" si="256"/>
        <v>45 years, 6 months</v>
      </c>
    </row>
    <row r="2408" spans="8:15" x14ac:dyDescent="0.25">
      <c r="H2408" s="49">
        <v>2365</v>
      </c>
      <c r="I2408" s="51">
        <f t="shared" si="259"/>
        <v>45</v>
      </c>
      <c r="J2408" s="51" t="str">
        <f t="shared" si="257"/>
        <v xml:space="preserve"> years</v>
      </c>
      <c r="K2408" s="51" t="str">
        <f t="shared" si="258"/>
        <v xml:space="preserve">, </v>
      </c>
      <c r="L2408" s="51">
        <f t="shared" si="253"/>
        <v>6</v>
      </c>
      <c r="M2408" s="51">
        <f t="shared" si="254"/>
        <v>6</v>
      </c>
      <c r="N2408" s="51" t="str">
        <f t="shared" si="255"/>
        <v xml:space="preserve"> months</v>
      </c>
      <c r="O2408" s="52" t="str">
        <f t="shared" si="256"/>
        <v>45 years, 6 months</v>
      </c>
    </row>
    <row r="2409" spans="8:15" x14ac:dyDescent="0.25">
      <c r="H2409" s="49">
        <v>2366</v>
      </c>
      <c r="I2409" s="51">
        <f t="shared" si="259"/>
        <v>45</v>
      </c>
      <c r="J2409" s="51" t="str">
        <f t="shared" si="257"/>
        <v xml:space="preserve"> years</v>
      </c>
      <c r="K2409" s="51" t="str">
        <f t="shared" si="258"/>
        <v xml:space="preserve">, </v>
      </c>
      <c r="L2409" s="51">
        <f t="shared" si="253"/>
        <v>6</v>
      </c>
      <c r="M2409" s="51">
        <f t="shared" si="254"/>
        <v>6</v>
      </c>
      <c r="N2409" s="51" t="str">
        <f t="shared" si="255"/>
        <v xml:space="preserve"> months</v>
      </c>
      <c r="O2409" s="52" t="str">
        <f t="shared" si="256"/>
        <v>45 years, 6 months</v>
      </c>
    </row>
    <row r="2410" spans="8:15" x14ac:dyDescent="0.25">
      <c r="H2410" s="49">
        <v>2367</v>
      </c>
      <c r="I2410" s="51">
        <f t="shared" si="259"/>
        <v>45</v>
      </c>
      <c r="J2410" s="51" t="str">
        <f t="shared" si="257"/>
        <v xml:space="preserve"> years</v>
      </c>
      <c r="K2410" s="51" t="str">
        <f t="shared" si="258"/>
        <v xml:space="preserve">, </v>
      </c>
      <c r="L2410" s="51">
        <f t="shared" si="253"/>
        <v>7</v>
      </c>
      <c r="M2410" s="51">
        <f t="shared" si="254"/>
        <v>7</v>
      </c>
      <c r="N2410" s="51" t="str">
        <f t="shared" si="255"/>
        <v xml:space="preserve"> months</v>
      </c>
      <c r="O2410" s="52" t="str">
        <f t="shared" si="256"/>
        <v>45 years, 7 months</v>
      </c>
    </row>
    <row r="2411" spans="8:15" x14ac:dyDescent="0.25">
      <c r="H2411" s="49">
        <v>2368</v>
      </c>
      <c r="I2411" s="51">
        <f t="shared" si="259"/>
        <v>45</v>
      </c>
      <c r="J2411" s="51" t="str">
        <f t="shared" si="257"/>
        <v xml:space="preserve"> years</v>
      </c>
      <c r="K2411" s="51" t="str">
        <f t="shared" si="258"/>
        <v xml:space="preserve">, </v>
      </c>
      <c r="L2411" s="51">
        <f t="shared" si="253"/>
        <v>7</v>
      </c>
      <c r="M2411" s="51">
        <f t="shared" si="254"/>
        <v>7</v>
      </c>
      <c r="N2411" s="51" t="str">
        <f t="shared" si="255"/>
        <v xml:space="preserve"> months</v>
      </c>
      <c r="O2411" s="52" t="str">
        <f t="shared" si="256"/>
        <v>45 years, 7 months</v>
      </c>
    </row>
    <row r="2412" spans="8:15" x14ac:dyDescent="0.25">
      <c r="H2412" s="49">
        <v>2369</v>
      </c>
      <c r="I2412" s="51">
        <f t="shared" si="259"/>
        <v>45</v>
      </c>
      <c r="J2412" s="51" t="str">
        <f t="shared" si="257"/>
        <v xml:space="preserve"> years</v>
      </c>
      <c r="K2412" s="51" t="str">
        <f t="shared" si="258"/>
        <v xml:space="preserve">, </v>
      </c>
      <c r="L2412" s="51">
        <f t="shared" si="253"/>
        <v>7</v>
      </c>
      <c r="M2412" s="51">
        <f t="shared" si="254"/>
        <v>7</v>
      </c>
      <c r="N2412" s="51" t="str">
        <f t="shared" si="255"/>
        <v xml:space="preserve"> months</v>
      </c>
      <c r="O2412" s="52" t="str">
        <f t="shared" si="256"/>
        <v>45 years, 7 months</v>
      </c>
    </row>
    <row r="2413" spans="8:15" x14ac:dyDescent="0.25">
      <c r="H2413" s="49">
        <v>2370</v>
      </c>
      <c r="I2413" s="51">
        <f t="shared" si="259"/>
        <v>45</v>
      </c>
      <c r="J2413" s="51" t="str">
        <f t="shared" si="257"/>
        <v xml:space="preserve"> years</v>
      </c>
      <c r="K2413" s="51" t="str">
        <f t="shared" si="258"/>
        <v xml:space="preserve">, </v>
      </c>
      <c r="L2413" s="51">
        <f t="shared" ref="L2413:L2476" si="260">IF((H2413/52*12-INT(H2413/52*12))=0,(H2413/52-INT(H2413/52))*12,INT((H2413/52-INT(H2413/52))*12)+1)</f>
        <v>7</v>
      </c>
      <c r="M2413" s="51">
        <f t="shared" ref="M2413:M2476" si="261">IF(OR(L2413=0,L2413=12),"",L2413)</f>
        <v>7</v>
      </c>
      <c r="N2413" s="51" t="str">
        <f t="shared" ref="N2413:N2476" si="262">IF(L2413=1," month",IF(OR(L2413=0,L2413=12),""," months"))</f>
        <v xml:space="preserve"> months</v>
      </c>
      <c r="O2413" s="52" t="str">
        <f t="shared" ref="O2413:O2476" si="263">CONCATENATE(I2413&amp;J2413&amp;K2413&amp;M2413&amp;N2413)</f>
        <v>45 years, 7 months</v>
      </c>
    </row>
    <row r="2414" spans="8:15" x14ac:dyDescent="0.25">
      <c r="H2414" s="49">
        <v>2371</v>
      </c>
      <c r="I2414" s="51">
        <f t="shared" si="259"/>
        <v>45</v>
      </c>
      <c r="J2414" s="51" t="str">
        <f t="shared" si="257"/>
        <v xml:space="preserve"> years</v>
      </c>
      <c r="K2414" s="51" t="str">
        <f t="shared" si="258"/>
        <v xml:space="preserve">, </v>
      </c>
      <c r="L2414" s="51">
        <f t="shared" si="260"/>
        <v>8</v>
      </c>
      <c r="M2414" s="51">
        <f t="shared" si="261"/>
        <v>8</v>
      </c>
      <c r="N2414" s="51" t="str">
        <f t="shared" si="262"/>
        <v xml:space="preserve"> months</v>
      </c>
      <c r="O2414" s="52" t="str">
        <f t="shared" si="263"/>
        <v>45 years, 8 months</v>
      </c>
    </row>
    <row r="2415" spans="8:15" x14ac:dyDescent="0.25">
      <c r="H2415" s="49">
        <v>2372</v>
      </c>
      <c r="I2415" s="51">
        <f t="shared" si="259"/>
        <v>45</v>
      </c>
      <c r="J2415" s="51" t="str">
        <f t="shared" si="257"/>
        <v xml:space="preserve"> years</v>
      </c>
      <c r="K2415" s="51" t="str">
        <f t="shared" si="258"/>
        <v xml:space="preserve">, </v>
      </c>
      <c r="L2415" s="51">
        <f t="shared" si="260"/>
        <v>8</v>
      </c>
      <c r="M2415" s="51">
        <f t="shared" si="261"/>
        <v>8</v>
      </c>
      <c r="N2415" s="51" t="str">
        <f t="shared" si="262"/>
        <v xml:space="preserve"> months</v>
      </c>
      <c r="O2415" s="52" t="str">
        <f t="shared" si="263"/>
        <v>45 years, 8 months</v>
      </c>
    </row>
    <row r="2416" spans="8:15" x14ac:dyDescent="0.25">
      <c r="H2416" s="49">
        <v>2373</v>
      </c>
      <c r="I2416" s="51">
        <f t="shared" si="259"/>
        <v>45</v>
      </c>
      <c r="J2416" s="51" t="str">
        <f t="shared" si="257"/>
        <v xml:space="preserve"> years</v>
      </c>
      <c r="K2416" s="51" t="str">
        <f t="shared" si="258"/>
        <v xml:space="preserve">, </v>
      </c>
      <c r="L2416" s="51">
        <f t="shared" si="260"/>
        <v>8</v>
      </c>
      <c r="M2416" s="51">
        <f t="shared" si="261"/>
        <v>8</v>
      </c>
      <c r="N2416" s="51" t="str">
        <f t="shared" si="262"/>
        <v xml:space="preserve"> months</v>
      </c>
      <c r="O2416" s="52" t="str">
        <f t="shared" si="263"/>
        <v>45 years, 8 months</v>
      </c>
    </row>
    <row r="2417" spans="8:15" x14ac:dyDescent="0.25">
      <c r="H2417" s="49">
        <v>2374</v>
      </c>
      <c r="I2417" s="51">
        <f t="shared" si="259"/>
        <v>45</v>
      </c>
      <c r="J2417" s="51" t="str">
        <f t="shared" si="257"/>
        <v xml:space="preserve"> years</v>
      </c>
      <c r="K2417" s="51" t="str">
        <f t="shared" si="258"/>
        <v xml:space="preserve">, </v>
      </c>
      <c r="L2417" s="51">
        <f t="shared" si="260"/>
        <v>8</v>
      </c>
      <c r="M2417" s="51">
        <f t="shared" si="261"/>
        <v>8</v>
      </c>
      <c r="N2417" s="51" t="str">
        <f t="shared" si="262"/>
        <v xml:space="preserve"> months</v>
      </c>
      <c r="O2417" s="52" t="str">
        <f t="shared" si="263"/>
        <v>45 years, 8 months</v>
      </c>
    </row>
    <row r="2418" spans="8:15" x14ac:dyDescent="0.25">
      <c r="H2418" s="49">
        <v>2375</v>
      </c>
      <c r="I2418" s="51">
        <f t="shared" si="259"/>
        <v>45</v>
      </c>
      <c r="J2418" s="51" t="str">
        <f t="shared" si="257"/>
        <v xml:space="preserve"> years</v>
      </c>
      <c r="K2418" s="51" t="str">
        <f t="shared" si="258"/>
        <v xml:space="preserve">, </v>
      </c>
      <c r="L2418" s="51">
        <f t="shared" si="260"/>
        <v>9</v>
      </c>
      <c r="M2418" s="51">
        <f t="shared" si="261"/>
        <v>9</v>
      </c>
      <c r="N2418" s="51" t="str">
        <f t="shared" si="262"/>
        <v xml:space="preserve"> months</v>
      </c>
      <c r="O2418" s="52" t="str">
        <f t="shared" si="263"/>
        <v>45 years, 9 months</v>
      </c>
    </row>
    <row r="2419" spans="8:15" x14ac:dyDescent="0.25">
      <c r="H2419" s="49">
        <v>2376</v>
      </c>
      <c r="I2419" s="51">
        <f t="shared" si="259"/>
        <v>45</v>
      </c>
      <c r="J2419" s="51" t="str">
        <f t="shared" si="257"/>
        <v xml:space="preserve"> years</v>
      </c>
      <c r="K2419" s="51" t="str">
        <f t="shared" si="258"/>
        <v xml:space="preserve">, </v>
      </c>
      <c r="L2419" s="51">
        <f t="shared" si="260"/>
        <v>9</v>
      </c>
      <c r="M2419" s="51">
        <f t="shared" si="261"/>
        <v>9</v>
      </c>
      <c r="N2419" s="51" t="str">
        <f t="shared" si="262"/>
        <v xml:space="preserve"> months</v>
      </c>
      <c r="O2419" s="52" t="str">
        <f t="shared" si="263"/>
        <v>45 years, 9 months</v>
      </c>
    </row>
    <row r="2420" spans="8:15" x14ac:dyDescent="0.25">
      <c r="H2420" s="49">
        <v>2377</v>
      </c>
      <c r="I2420" s="51">
        <f t="shared" si="259"/>
        <v>45</v>
      </c>
      <c r="J2420" s="51" t="str">
        <f t="shared" si="257"/>
        <v xml:space="preserve"> years</v>
      </c>
      <c r="K2420" s="51" t="str">
        <f t="shared" si="258"/>
        <v xml:space="preserve">, </v>
      </c>
      <c r="L2420" s="51">
        <f t="shared" si="260"/>
        <v>9</v>
      </c>
      <c r="M2420" s="51">
        <f t="shared" si="261"/>
        <v>9</v>
      </c>
      <c r="N2420" s="51" t="str">
        <f t="shared" si="262"/>
        <v xml:space="preserve"> months</v>
      </c>
      <c r="O2420" s="52" t="str">
        <f t="shared" si="263"/>
        <v>45 years, 9 months</v>
      </c>
    </row>
    <row r="2421" spans="8:15" x14ac:dyDescent="0.25">
      <c r="H2421" s="49">
        <v>2378</v>
      </c>
      <c r="I2421" s="51">
        <f t="shared" si="259"/>
        <v>45</v>
      </c>
      <c r="J2421" s="51" t="str">
        <f t="shared" si="257"/>
        <v xml:space="preserve"> years</v>
      </c>
      <c r="K2421" s="51" t="str">
        <f t="shared" si="258"/>
        <v xml:space="preserve">, </v>
      </c>
      <c r="L2421" s="51">
        <f t="shared" si="260"/>
        <v>9</v>
      </c>
      <c r="M2421" s="51">
        <f t="shared" si="261"/>
        <v>9</v>
      </c>
      <c r="N2421" s="51" t="str">
        <f t="shared" si="262"/>
        <v xml:space="preserve"> months</v>
      </c>
      <c r="O2421" s="52" t="str">
        <f t="shared" si="263"/>
        <v>45 years, 9 months</v>
      </c>
    </row>
    <row r="2422" spans="8:15" x14ac:dyDescent="0.25">
      <c r="H2422" s="49">
        <v>2379</v>
      </c>
      <c r="I2422" s="51">
        <f t="shared" si="259"/>
        <v>45</v>
      </c>
      <c r="J2422" s="51" t="str">
        <f t="shared" si="257"/>
        <v xml:space="preserve"> years</v>
      </c>
      <c r="K2422" s="51" t="str">
        <f t="shared" si="258"/>
        <v xml:space="preserve">, </v>
      </c>
      <c r="L2422" s="51">
        <f t="shared" si="260"/>
        <v>9</v>
      </c>
      <c r="M2422" s="51">
        <f t="shared" si="261"/>
        <v>9</v>
      </c>
      <c r="N2422" s="51" t="str">
        <f t="shared" si="262"/>
        <v xml:space="preserve"> months</v>
      </c>
      <c r="O2422" s="52" t="str">
        <f t="shared" si="263"/>
        <v>45 years, 9 months</v>
      </c>
    </row>
    <row r="2423" spans="8:15" x14ac:dyDescent="0.25">
      <c r="H2423" s="49">
        <v>2380</v>
      </c>
      <c r="I2423" s="51">
        <f t="shared" si="259"/>
        <v>45</v>
      </c>
      <c r="J2423" s="51" t="str">
        <f t="shared" si="257"/>
        <v xml:space="preserve"> years</v>
      </c>
      <c r="K2423" s="51" t="str">
        <f t="shared" si="258"/>
        <v xml:space="preserve">, </v>
      </c>
      <c r="L2423" s="51">
        <f t="shared" si="260"/>
        <v>10</v>
      </c>
      <c r="M2423" s="51">
        <f t="shared" si="261"/>
        <v>10</v>
      </c>
      <c r="N2423" s="51" t="str">
        <f t="shared" si="262"/>
        <v xml:space="preserve"> months</v>
      </c>
      <c r="O2423" s="52" t="str">
        <f t="shared" si="263"/>
        <v>45 years, 10 months</v>
      </c>
    </row>
    <row r="2424" spans="8:15" x14ac:dyDescent="0.25">
      <c r="H2424" s="49">
        <v>2381</v>
      </c>
      <c r="I2424" s="51">
        <f t="shared" si="259"/>
        <v>45</v>
      </c>
      <c r="J2424" s="51" t="str">
        <f t="shared" si="257"/>
        <v xml:space="preserve"> years</v>
      </c>
      <c r="K2424" s="51" t="str">
        <f t="shared" si="258"/>
        <v xml:space="preserve">, </v>
      </c>
      <c r="L2424" s="51">
        <f t="shared" si="260"/>
        <v>10</v>
      </c>
      <c r="M2424" s="51">
        <f t="shared" si="261"/>
        <v>10</v>
      </c>
      <c r="N2424" s="51" t="str">
        <f t="shared" si="262"/>
        <v xml:space="preserve"> months</v>
      </c>
      <c r="O2424" s="52" t="str">
        <f t="shared" si="263"/>
        <v>45 years, 10 months</v>
      </c>
    </row>
    <row r="2425" spans="8:15" x14ac:dyDescent="0.25">
      <c r="H2425" s="49">
        <v>2382</v>
      </c>
      <c r="I2425" s="51">
        <f t="shared" si="259"/>
        <v>45</v>
      </c>
      <c r="J2425" s="51" t="str">
        <f t="shared" si="257"/>
        <v xml:space="preserve"> years</v>
      </c>
      <c r="K2425" s="51" t="str">
        <f t="shared" si="258"/>
        <v xml:space="preserve">, </v>
      </c>
      <c r="L2425" s="51">
        <f t="shared" si="260"/>
        <v>10</v>
      </c>
      <c r="M2425" s="51">
        <f t="shared" si="261"/>
        <v>10</v>
      </c>
      <c r="N2425" s="51" t="str">
        <f t="shared" si="262"/>
        <v xml:space="preserve"> months</v>
      </c>
      <c r="O2425" s="52" t="str">
        <f t="shared" si="263"/>
        <v>45 years, 10 months</v>
      </c>
    </row>
    <row r="2426" spans="8:15" x14ac:dyDescent="0.25">
      <c r="H2426" s="49">
        <v>2383</v>
      </c>
      <c r="I2426" s="51">
        <f t="shared" si="259"/>
        <v>45</v>
      </c>
      <c r="J2426" s="51" t="str">
        <f t="shared" si="257"/>
        <v xml:space="preserve"> years</v>
      </c>
      <c r="K2426" s="51" t="str">
        <f t="shared" si="258"/>
        <v xml:space="preserve">, </v>
      </c>
      <c r="L2426" s="51">
        <f t="shared" si="260"/>
        <v>10</v>
      </c>
      <c r="M2426" s="51">
        <f t="shared" si="261"/>
        <v>10</v>
      </c>
      <c r="N2426" s="51" t="str">
        <f t="shared" si="262"/>
        <v xml:space="preserve"> months</v>
      </c>
      <c r="O2426" s="52" t="str">
        <f t="shared" si="263"/>
        <v>45 years, 10 months</v>
      </c>
    </row>
    <row r="2427" spans="8:15" x14ac:dyDescent="0.25">
      <c r="H2427" s="49">
        <v>2384</v>
      </c>
      <c r="I2427" s="51">
        <f t="shared" si="259"/>
        <v>45</v>
      </c>
      <c r="J2427" s="51" t="str">
        <f t="shared" si="257"/>
        <v xml:space="preserve"> years</v>
      </c>
      <c r="K2427" s="51" t="str">
        <f t="shared" si="258"/>
        <v xml:space="preserve">, </v>
      </c>
      <c r="L2427" s="51">
        <f t="shared" si="260"/>
        <v>11</v>
      </c>
      <c r="M2427" s="51">
        <f t="shared" si="261"/>
        <v>11</v>
      </c>
      <c r="N2427" s="51" t="str">
        <f t="shared" si="262"/>
        <v xml:space="preserve"> months</v>
      </c>
      <c r="O2427" s="52" t="str">
        <f t="shared" si="263"/>
        <v>45 years, 11 months</v>
      </c>
    </row>
    <row r="2428" spans="8:15" x14ac:dyDescent="0.25">
      <c r="H2428" s="49">
        <v>2385</v>
      </c>
      <c r="I2428" s="51">
        <f t="shared" si="259"/>
        <v>45</v>
      </c>
      <c r="J2428" s="51" t="str">
        <f t="shared" si="257"/>
        <v xml:space="preserve"> years</v>
      </c>
      <c r="K2428" s="51" t="str">
        <f t="shared" si="258"/>
        <v xml:space="preserve">, </v>
      </c>
      <c r="L2428" s="51">
        <f t="shared" si="260"/>
        <v>11</v>
      </c>
      <c r="M2428" s="51">
        <f t="shared" si="261"/>
        <v>11</v>
      </c>
      <c r="N2428" s="51" t="str">
        <f t="shared" si="262"/>
        <v xml:space="preserve"> months</v>
      </c>
      <c r="O2428" s="52" t="str">
        <f t="shared" si="263"/>
        <v>45 years, 11 months</v>
      </c>
    </row>
    <row r="2429" spans="8:15" x14ac:dyDescent="0.25">
      <c r="H2429" s="49">
        <v>2386</v>
      </c>
      <c r="I2429" s="51">
        <f t="shared" si="259"/>
        <v>45</v>
      </c>
      <c r="J2429" s="51" t="str">
        <f t="shared" si="257"/>
        <v xml:space="preserve"> years</v>
      </c>
      <c r="K2429" s="51" t="str">
        <f t="shared" si="258"/>
        <v xml:space="preserve">, </v>
      </c>
      <c r="L2429" s="51">
        <f t="shared" si="260"/>
        <v>11</v>
      </c>
      <c r="M2429" s="51">
        <f t="shared" si="261"/>
        <v>11</v>
      </c>
      <c r="N2429" s="51" t="str">
        <f t="shared" si="262"/>
        <v xml:space="preserve"> months</v>
      </c>
      <c r="O2429" s="52" t="str">
        <f t="shared" si="263"/>
        <v>45 years, 11 months</v>
      </c>
    </row>
    <row r="2430" spans="8:15" x14ac:dyDescent="0.25">
      <c r="H2430" s="49">
        <v>2387</v>
      </c>
      <c r="I2430" s="51">
        <f t="shared" si="259"/>
        <v>45</v>
      </c>
      <c r="J2430" s="51" t="str">
        <f t="shared" si="257"/>
        <v xml:space="preserve"> years</v>
      </c>
      <c r="K2430" s="51" t="str">
        <f t="shared" si="258"/>
        <v xml:space="preserve">, </v>
      </c>
      <c r="L2430" s="51">
        <f t="shared" si="260"/>
        <v>11</v>
      </c>
      <c r="M2430" s="51">
        <f t="shared" si="261"/>
        <v>11</v>
      </c>
      <c r="N2430" s="51" t="str">
        <f t="shared" si="262"/>
        <v xml:space="preserve"> months</v>
      </c>
      <c r="O2430" s="52" t="str">
        <f t="shared" si="263"/>
        <v>45 years, 11 months</v>
      </c>
    </row>
    <row r="2431" spans="8:15" x14ac:dyDescent="0.25">
      <c r="H2431" s="49">
        <v>2388</v>
      </c>
      <c r="I2431" s="51">
        <f t="shared" si="259"/>
        <v>46</v>
      </c>
      <c r="J2431" s="51" t="str">
        <f t="shared" si="257"/>
        <v xml:space="preserve"> years</v>
      </c>
      <c r="K2431" s="51" t="str">
        <f t="shared" si="258"/>
        <v/>
      </c>
      <c r="L2431" s="51">
        <f t="shared" si="260"/>
        <v>12</v>
      </c>
      <c r="M2431" s="51" t="str">
        <f t="shared" si="261"/>
        <v/>
      </c>
      <c r="N2431" s="51" t="str">
        <f t="shared" si="262"/>
        <v/>
      </c>
      <c r="O2431" s="52" t="str">
        <f t="shared" si="263"/>
        <v>46 years</v>
      </c>
    </row>
    <row r="2432" spans="8:15" x14ac:dyDescent="0.25">
      <c r="H2432" s="49">
        <v>2389</v>
      </c>
      <c r="I2432" s="51">
        <f t="shared" si="259"/>
        <v>46</v>
      </c>
      <c r="J2432" s="51" t="str">
        <f t="shared" si="257"/>
        <v xml:space="preserve"> years</v>
      </c>
      <c r="K2432" s="51" t="str">
        <f t="shared" si="258"/>
        <v/>
      </c>
      <c r="L2432" s="51">
        <f t="shared" si="260"/>
        <v>12</v>
      </c>
      <c r="M2432" s="51" t="str">
        <f t="shared" si="261"/>
        <v/>
      </c>
      <c r="N2432" s="51" t="str">
        <f t="shared" si="262"/>
        <v/>
      </c>
      <c r="O2432" s="52" t="str">
        <f t="shared" si="263"/>
        <v>46 years</v>
      </c>
    </row>
    <row r="2433" spans="8:15" x14ac:dyDescent="0.25">
      <c r="H2433" s="49">
        <v>2390</v>
      </c>
      <c r="I2433" s="51">
        <f t="shared" si="259"/>
        <v>46</v>
      </c>
      <c r="J2433" s="51" t="str">
        <f t="shared" si="257"/>
        <v xml:space="preserve"> years</v>
      </c>
      <c r="K2433" s="51" t="str">
        <f t="shared" si="258"/>
        <v/>
      </c>
      <c r="L2433" s="51">
        <f t="shared" si="260"/>
        <v>12</v>
      </c>
      <c r="M2433" s="51" t="str">
        <f t="shared" si="261"/>
        <v/>
      </c>
      <c r="N2433" s="51" t="str">
        <f t="shared" si="262"/>
        <v/>
      </c>
      <c r="O2433" s="52" t="str">
        <f t="shared" si="263"/>
        <v>46 years</v>
      </c>
    </row>
    <row r="2434" spans="8:15" x14ac:dyDescent="0.25">
      <c r="H2434" s="49">
        <v>2391</v>
      </c>
      <c r="I2434" s="51">
        <f t="shared" si="259"/>
        <v>46</v>
      </c>
      <c r="J2434" s="51" t="str">
        <f t="shared" si="257"/>
        <v xml:space="preserve"> years</v>
      </c>
      <c r="K2434" s="51" t="str">
        <f t="shared" si="258"/>
        <v/>
      </c>
      <c r="L2434" s="51">
        <f t="shared" si="260"/>
        <v>12</v>
      </c>
      <c r="M2434" s="51" t="str">
        <f t="shared" si="261"/>
        <v/>
      </c>
      <c r="N2434" s="51" t="str">
        <f t="shared" si="262"/>
        <v/>
      </c>
      <c r="O2434" s="52" t="str">
        <f t="shared" si="263"/>
        <v>46 years</v>
      </c>
    </row>
    <row r="2435" spans="8:15" x14ac:dyDescent="0.25">
      <c r="H2435" s="49">
        <v>2392</v>
      </c>
      <c r="I2435" s="51">
        <f t="shared" si="259"/>
        <v>46</v>
      </c>
      <c r="J2435" s="51" t="str">
        <f t="shared" si="257"/>
        <v xml:space="preserve"> years</v>
      </c>
      <c r="K2435" s="51" t="str">
        <f t="shared" si="258"/>
        <v/>
      </c>
      <c r="L2435" s="51">
        <f t="shared" si="260"/>
        <v>0</v>
      </c>
      <c r="M2435" s="51" t="str">
        <f t="shared" si="261"/>
        <v/>
      </c>
      <c r="N2435" s="51" t="str">
        <f t="shared" si="262"/>
        <v/>
      </c>
      <c r="O2435" s="52" t="str">
        <f t="shared" si="263"/>
        <v>46 years</v>
      </c>
    </row>
    <row r="2436" spans="8:15" x14ac:dyDescent="0.25">
      <c r="H2436" s="49">
        <v>2393</v>
      </c>
      <c r="I2436" s="51">
        <f t="shared" si="259"/>
        <v>46</v>
      </c>
      <c r="J2436" s="51" t="str">
        <f t="shared" si="257"/>
        <v xml:space="preserve"> years</v>
      </c>
      <c r="K2436" s="51" t="str">
        <f t="shared" si="258"/>
        <v xml:space="preserve">, </v>
      </c>
      <c r="L2436" s="51">
        <f t="shared" si="260"/>
        <v>1</v>
      </c>
      <c r="M2436" s="51">
        <f t="shared" si="261"/>
        <v>1</v>
      </c>
      <c r="N2436" s="51" t="str">
        <f t="shared" si="262"/>
        <v xml:space="preserve"> month</v>
      </c>
      <c r="O2436" s="52" t="str">
        <f t="shared" si="263"/>
        <v>46 years, 1 month</v>
      </c>
    </row>
    <row r="2437" spans="8:15" x14ac:dyDescent="0.25">
      <c r="H2437" s="49">
        <v>2394</v>
      </c>
      <c r="I2437" s="51">
        <f t="shared" si="259"/>
        <v>46</v>
      </c>
      <c r="J2437" s="51" t="str">
        <f t="shared" si="257"/>
        <v xml:space="preserve"> years</v>
      </c>
      <c r="K2437" s="51" t="str">
        <f t="shared" si="258"/>
        <v xml:space="preserve">, </v>
      </c>
      <c r="L2437" s="51">
        <f t="shared" si="260"/>
        <v>1</v>
      </c>
      <c r="M2437" s="51">
        <f t="shared" si="261"/>
        <v>1</v>
      </c>
      <c r="N2437" s="51" t="str">
        <f t="shared" si="262"/>
        <v xml:space="preserve"> month</v>
      </c>
      <c r="O2437" s="52" t="str">
        <f t="shared" si="263"/>
        <v>46 years, 1 month</v>
      </c>
    </row>
    <row r="2438" spans="8:15" x14ac:dyDescent="0.25">
      <c r="H2438" s="49">
        <v>2395</v>
      </c>
      <c r="I2438" s="51">
        <f t="shared" si="259"/>
        <v>46</v>
      </c>
      <c r="J2438" s="51" t="str">
        <f t="shared" si="257"/>
        <v xml:space="preserve"> years</v>
      </c>
      <c r="K2438" s="51" t="str">
        <f t="shared" si="258"/>
        <v xml:space="preserve">, </v>
      </c>
      <c r="L2438" s="51">
        <f t="shared" si="260"/>
        <v>1</v>
      </c>
      <c r="M2438" s="51">
        <f t="shared" si="261"/>
        <v>1</v>
      </c>
      <c r="N2438" s="51" t="str">
        <f t="shared" si="262"/>
        <v xml:space="preserve"> month</v>
      </c>
      <c r="O2438" s="52" t="str">
        <f t="shared" si="263"/>
        <v>46 years, 1 month</v>
      </c>
    </row>
    <row r="2439" spans="8:15" x14ac:dyDescent="0.25">
      <c r="H2439" s="49">
        <v>2396</v>
      </c>
      <c r="I2439" s="51">
        <f t="shared" si="259"/>
        <v>46</v>
      </c>
      <c r="J2439" s="51" t="str">
        <f t="shared" si="257"/>
        <v xml:space="preserve"> years</v>
      </c>
      <c r="K2439" s="51" t="str">
        <f t="shared" si="258"/>
        <v xml:space="preserve">, </v>
      </c>
      <c r="L2439" s="51">
        <f t="shared" si="260"/>
        <v>1</v>
      </c>
      <c r="M2439" s="51">
        <f t="shared" si="261"/>
        <v>1</v>
      </c>
      <c r="N2439" s="51" t="str">
        <f t="shared" si="262"/>
        <v xml:space="preserve"> month</v>
      </c>
      <c r="O2439" s="52" t="str">
        <f t="shared" si="263"/>
        <v>46 years, 1 month</v>
      </c>
    </row>
    <row r="2440" spans="8:15" x14ac:dyDescent="0.25">
      <c r="H2440" s="49">
        <v>2397</v>
      </c>
      <c r="I2440" s="51">
        <f t="shared" si="259"/>
        <v>46</v>
      </c>
      <c r="J2440" s="51" t="str">
        <f t="shared" si="257"/>
        <v xml:space="preserve"> years</v>
      </c>
      <c r="K2440" s="51" t="str">
        <f t="shared" si="258"/>
        <v xml:space="preserve">, </v>
      </c>
      <c r="L2440" s="51">
        <f t="shared" si="260"/>
        <v>2</v>
      </c>
      <c r="M2440" s="51">
        <f t="shared" si="261"/>
        <v>2</v>
      </c>
      <c r="N2440" s="51" t="str">
        <f t="shared" si="262"/>
        <v xml:space="preserve"> months</v>
      </c>
      <c r="O2440" s="52" t="str">
        <f t="shared" si="263"/>
        <v>46 years, 2 months</v>
      </c>
    </row>
    <row r="2441" spans="8:15" x14ac:dyDescent="0.25">
      <c r="H2441" s="49">
        <v>2398</v>
      </c>
      <c r="I2441" s="51">
        <f t="shared" si="259"/>
        <v>46</v>
      </c>
      <c r="J2441" s="51" t="str">
        <f t="shared" si="257"/>
        <v xml:space="preserve"> years</v>
      </c>
      <c r="K2441" s="51" t="str">
        <f t="shared" si="258"/>
        <v xml:space="preserve">, </v>
      </c>
      <c r="L2441" s="51">
        <f t="shared" si="260"/>
        <v>2</v>
      </c>
      <c r="M2441" s="51">
        <f t="shared" si="261"/>
        <v>2</v>
      </c>
      <c r="N2441" s="51" t="str">
        <f t="shared" si="262"/>
        <v xml:space="preserve"> months</v>
      </c>
      <c r="O2441" s="52" t="str">
        <f t="shared" si="263"/>
        <v>46 years, 2 months</v>
      </c>
    </row>
    <row r="2442" spans="8:15" x14ac:dyDescent="0.25">
      <c r="H2442" s="49">
        <v>2399</v>
      </c>
      <c r="I2442" s="51">
        <f t="shared" si="259"/>
        <v>46</v>
      </c>
      <c r="J2442" s="51" t="str">
        <f t="shared" si="257"/>
        <v xml:space="preserve"> years</v>
      </c>
      <c r="K2442" s="51" t="str">
        <f t="shared" si="258"/>
        <v xml:space="preserve">, </v>
      </c>
      <c r="L2442" s="51">
        <f t="shared" si="260"/>
        <v>2</v>
      </c>
      <c r="M2442" s="51">
        <f t="shared" si="261"/>
        <v>2</v>
      </c>
      <c r="N2442" s="51" t="str">
        <f t="shared" si="262"/>
        <v xml:space="preserve"> months</v>
      </c>
      <c r="O2442" s="52" t="str">
        <f t="shared" si="263"/>
        <v>46 years, 2 months</v>
      </c>
    </row>
    <row r="2443" spans="8:15" x14ac:dyDescent="0.25">
      <c r="H2443" s="49">
        <v>2400</v>
      </c>
      <c r="I2443" s="51">
        <f t="shared" si="259"/>
        <v>46</v>
      </c>
      <c r="J2443" s="51" t="str">
        <f t="shared" si="257"/>
        <v xml:space="preserve"> years</v>
      </c>
      <c r="K2443" s="51" t="str">
        <f t="shared" si="258"/>
        <v xml:space="preserve">, </v>
      </c>
      <c r="L2443" s="51">
        <f t="shared" si="260"/>
        <v>2</v>
      </c>
      <c r="M2443" s="51">
        <f t="shared" si="261"/>
        <v>2</v>
      </c>
      <c r="N2443" s="51" t="str">
        <f t="shared" si="262"/>
        <v xml:space="preserve"> months</v>
      </c>
      <c r="O2443" s="52" t="str">
        <f t="shared" si="263"/>
        <v>46 years, 2 months</v>
      </c>
    </row>
    <row r="2444" spans="8:15" x14ac:dyDescent="0.25">
      <c r="H2444" s="49">
        <v>2401</v>
      </c>
      <c r="I2444" s="51">
        <f t="shared" si="259"/>
        <v>46</v>
      </c>
      <c r="J2444" s="51" t="str">
        <f t="shared" si="257"/>
        <v xml:space="preserve"> years</v>
      </c>
      <c r="K2444" s="51" t="str">
        <f t="shared" si="258"/>
        <v xml:space="preserve">, </v>
      </c>
      <c r="L2444" s="51">
        <f t="shared" si="260"/>
        <v>3</v>
      </c>
      <c r="M2444" s="51">
        <f t="shared" si="261"/>
        <v>3</v>
      </c>
      <c r="N2444" s="51" t="str">
        <f t="shared" si="262"/>
        <v xml:space="preserve"> months</v>
      </c>
      <c r="O2444" s="52" t="str">
        <f t="shared" si="263"/>
        <v>46 years, 3 months</v>
      </c>
    </row>
    <row r="2445" spans="8:15" x14ac:dyDescent="0.25">
      <c r="H2445" s="49">
        <v>2402</v>
      </c>
      <c r="I2445" s="51">
        <f t="shared" si="259"/>
        <v>46</v>
      </c>
      <c r="J2445" s="51" t="str">
        <f t="shared" si="257"/>
        <v xml:space="preserve"> years</v>
      </c>
      <c r="K2445" s="51" t="str">
        <f t="shared" si="258"/>
        <v xml:space="preserve">, </v>
      </c>
      <c r="L2445" s="51">
        <f t="shared" si="260"/>
        <v>3</v>
      </c>
      <c r="M2445" s="51">
        <f t="shared" si="261"/>
        <v>3</v>
      </c>
      <c r="N2445" s="51" t="str">
        <f t="shared" si="262"/>
        <v xml:space="preserve"> months</v>
      </c>
      <c r="O2445" s="52" t="str">
        <f t="shared" si="263"/>
        <v>46 years, 3 months</v>
      </c>
    </row>
    <row r="2446" spans="8:15" x14ac:dyDescent="0.25">
      <c r="H2446" s="49">
        <v>2403</v>
      </c>
      <c r="I2446" s="51">
        <f t="shared" si="259"/>
        <v>46</v>
      </c>
      <c r="J2446" s="51" t="str">
        <f t="shared" si="257"/>
        <v xml:space="preserve"> years</v>
      </c>
      <c r="K2446" s="51" t="str">
        <f t="shared" si="258"/>
        <v xml:space="preserve">, </v>
      </c>
      <c r="L2446" s="51">
        <f t="shared" si="260"/>
        <v>3</v>
      </c>
      <c r="M2446" s="51">
        <f t="shared" si="261"/>
        <v>3</v>
      </c>
      <c r="N2446" s="51" t="str">
        <f t="shared" si="262"/>
        <v xml:space="preserve"> months</v>
      </c>
      <c r="O2446" s="52" t="str">
        <f t="shared" si="263"/>
        <v>46 years, 3 months</v>
      </c>
    </row>
    <row r="2447" spans="8:15" x14ac:dyDescent="0.25">
      <c r="H2447" s="49">
        <v>2404</v>
      </c>
      <c r="I2447" s="51">
        <f t="shared" si="259"/>
        <v>46</v>
      </c>
      <c r="J2447" s="51" t="str">
        <f t="shared" si="257"/>
        <v xml:space="preserve"> years</v>
      </c>
      <c r="K2447" s="51" t="str">
        <f t="shared" si="258"/>
        <v xml:space="preserve">, </v>
      </c>
      <c r="L2447" s="51">
        <f t="shared" si="260"/>
        <v>3</v>
      </c>
      <c r="M2447" s="51">
        <f t="shared" si="261"/>
        <v>3</v>
      </c>
      <c r="N2447" s="51" t="str">
        <f t="shared" si="262"/>
        <v xml:space="preserve"> months</v>
      </c>
      <c r="O2447" s="52" t="str">
        <f t="shared" si="263"/>
        <v>46 years, 3 months</v>
      </c>
    </row>
    <row r="2448" spans="8:15" x14ac:dyDescent="0.25">
      <c r="H2448" s="49">
        <v>2405</v>
      </c>
      <c r="I2448" s="51">
        <f t="shared" si="259"/>
        <v>46</v>
      </c>
      <c r="J2448" s="51" t="str">
        <f t="shared" si="257"/>
        <v xml:space="preserve"> years</v>
      </c>
      <c r="K2448" s="51" t="str">
        <f t="shared" si="258"/>
        <v xml:space="preserve">, </v>
      </c>
      <c r="L2448" s="51">
        <f t="shared" si="260"/>
        <v>3</v>
      </c>
      <c r="M2448" s="51">
        <f t="shared" si="261"/>
        <v>3</v>
      </c>
      <c r="N2448" s="51" t="str">
        <f t="shared" si="262"/>
        <v xml:space="preserve"> months</v>
      </c>
      <c r="O2448" s="52" t="str">
        <f t="shared" si="263"/>
        <v>46 years, 3 months</v>
      </c>
    </row>
    <row r="2449" spans="8:15" x14ac:dyDescent="0.25">
      <c r="H2449" s="49">
        <v>2406</v>
      </c>
      <c r="I2449" s="51">
        <f t="shared" si="259"/>
        <v>46</v>
      </c>
      <c r="J2449" s="51" t="str">
        <f t="shared" si="257"/>
        <v xml:space="preserve"> years</v>
      </c>
      <c r="K2449" s="51" t="str">
        <f t="shared" si="258"/>
        <v xml:space="preserve">, </v>
      </c>
      <c r="L2449" s="51">
        <f t="shared" si="260"/>
        <v>4</v>
      </c>
      <c r="M2449" s="51">
        <f t="shared" si="261"/>
        <v>4</v>
      </c>
      <c r="N2449" s="51" t="str">
        <f t="shared" si="262"/>
        <v xml:space="preserve"> months</v>
      </c>
      <c r="O2449" s="52" t="str">
        <f t="shared" si="263"/>
        <v>46 years, 4 months</v>
      </c>
    </row>
    <row r="2450" spans="8:15" x14ac:dyDescent="0.25">
      <c r="H2450" s="49">
        <v>2407</v>
      </c>
      <c r="I2450" s="51">
        <f t="shared" si="259"/>
        <v>46</v>
      </c>
      <c r="J2450" s="51" t="str">
        <f t="shared" si="257"/>
        <v xml:space="preserve"> years</v>
      </c>
      <c r="K2450" s="51" t="str">
        <f t="shared" si="258"/>
        <v xml:space="preserve">, </v>
      </c>
      <c r="L2450" s="51">
        <f t="shared" si="260"/>
        <v>4</v>
      </c>
      <c r="M2450" s="51">
        <f t="shared" si="261"/>
        <v>4</v>
      </c>
      <c r="N2450" s="51" t="str">
        <f t="shared" si="262"/>
        <v xml:space="preserve"> months</v>
      </c>
      <c r="O2450" s="52" t="str">
        <f t="shared" si="263"/>
        <v>46 years, 4 months</v>
      </c>
    </row>
    <row r="2451" spans="8:15" x14ac:dyDescent="0.25">
      <c r="H2451" s="49">
        <v>2408</v>
      </c>
      <c r="I2451" s="51">
        <f t="shared" si="259"/>
        <v>46</v>
      </c>
      <c r="J2451" s="51" t="str">
        <f t="shared" si="257"/>
        <v xml:space="preserve"> years</v>
      </c>
      <c r="K2451" s="51" t="str">
        <f t="shared" si="258"/>
        <v xml:space="preserve">, </v>
      </c>
      <c r="L2451" s="51">
        <f t="shared" si="260"/>
        <v>4</v>
      </c>
      <c r="M2451" s="51">
        <f t="shared" si="261"/>
        <v>4</v>
      </c>
      <c r="N2451" s="51" t="str">
        <f t="shared" si="262"/>
        <v xml:space="preserve"> months</v>
      </c>
      <c r="O2451" s="52" t="str">
        <f t="shared" si="263"/>
        <v>46 years, 4 months</v>
      </c>
    </row>
    <row r="2452" spans="8:15" x14ac:dyDescent="0.25">
      <c r="H2452" s="49">
        <v>2409</v>
      </c>
      <c r="I2452" s="51">
        <f t="shared" si="259"/>
        <v>46</v>
      </c>
      <c r="J2452" s="51" t="str">
        <f t="shared" si="257"/>
        <v xml:space="preserve"> years</v>
      </c>
      <c r="K2452" s="51" t="str">
        <f t="shared" si="258"/>
        <v xml:space="preserve">, </v>
      </c>
      <c r="L2452" s="51">
        <f t="shared" si="260"/>
        <v>4</v>
      </c>
      <c r="M2452" s="51">
        <f t="shared" si="261"/>
        <v>4</v>
      </c>
      <c r="N2452" s="51" t="str">
        <f t="shared" si="262"/>
        <v xml:space="preserve"> months</v>
      </c>
      <c r="O2452" s="52" t="str">
        <f t="shared" si="263"/>
        <v>46 years, 4 months</v>
      </c>
    </row>
    <row r="2453" spans="8:15" x14ac:dyDescent="0.25">
      <c r="H2453" s="49">
        <v>2410</v>
      </c>
      <c r="I2453" s="51">
        <f t="shared" si="259"/>
        <v>46</v>
      </c>
      <c r="J2453" s="51" t="str">
        <f t="shared" si="257"/>
        <v xml:space="preserve"> years</v>
      </c>
      <c r="K2453" s="51" t="str">
        <f t="shared" si="258"/>
        <v xml:space="preserve">, </v>
      </c>
      <c r="L2453" s="51">
        <f t="shared" si="260"/>
        <v>5</v>
      </c>
      <c r="M2453" s="51">
        <f t="shared" si="261"/>
        <v>5</v>
      </c>
      <c r="N2453" s="51" t="str">
        <f t="shared" si="262"/>
        <v xml:space="preserve"> months</v>
      </c>
      <c r="O2453" s="52" t="str">
        <f t="shared" si="263"/>
        <v>46 years, 5 months</v>
      </c>
    </row>
    <row r="2454" spans="8:15" x14ac:dyDescent="0.25">
      <c r="H2454" s="49">
        <v>2411</v>
      </c>
      <c r="I2454" s="51">
        <f t="shared" si="259"/>
        <v>46</v>
      </c>
      <c r="J2454" s="51" t="str">
        <f t="shared" si="257"/>
        <v xml:space="preserve"> years</v>
      </c>
      <c r="K2454" s="51" t="str">
        <f t="shared" si="258"/>
        <v xml:space="preserve">, </v>
      </c>
      <c r="L2454" s="51">
        <f t="shared" si="260"/>
        <v>5</v>
      </c>
      <c r="M2454" s="51">
        <f t="shared" si="261"/>
        <v>5</v>
      </c>
      <c r="N2454" s="51" t="str">
        <f t="shared" si="262"/>
        <v xml:space="preserve"> months</v>
      </c>
      <c r="O2454" s="52" t="str">
        <f t="shared" si="263"/>
        <v>46 years, 5 months</v>
      </c>
    </row>
    <row r="2455" spans="8:15" x14ac:dyDescent="0.25">
      <c r="H2455" s="49">
        <v>2412</v>
      </c>
      <c r="I2455" s="51">
        <f t="shared" si="259"/>
        <v>46</v>
      </c>
      <c r="J2455" s="51" t="str">
        <f t="shared" si="257"/>
        <v xml:space="preserve"> years</v>
      </c>
      <c r="K2455" s="51" t="str">
        <f t="shared" si="258"/>
        <v xml:space="preserve">, </v>
      </c>
      <c r="L2455" s="51">
        <f t="shared" si="260"/>
        <v>5</v>
      </c>
      <c r="M2455" s="51">
        <f t="shared" si="261"/>
        <v>5</v>
      </c>
      <c r="N2455" s="51" t="str">
        <f t="shared" si="262"/>
        <v xml:space="preserve"> months</v>
      </c>
      <c r="O2455" s="52" t="str">
        <f t="shared" si="263"/>
        <v>46 years, 5 months</v>
      </c>
    </row>
    <row r="2456" spans="8:15" x14ac:dyDescent="0.25">
      <c r="H2456" s="49">
        <v>2413</v>
      </c>
      <c r="I2456" s="51">
        <f t="shared" si="259"/>
        <v>46</v>
      </c>
      <c r="J2456" s="51" t="str">
        <f t="shared" si="257"/>
        <v xml:space="preserve"> years</v>
      </c>
      <c r="K2456" s="51" t="str">
        <f t="shared" si="258"/>
        <v xml:space="preserve">, </v>
      </c>
      <c r="L2456" s="51">
        <f t="shared" si="260"/>
        <v>5</v>
      </c>
      <c r="M2456" s="51">
        <f t="shared" si="261"/>
        <v>5</v>
      </c>
      <c r="N2456" s="51" t="str">
        <f t="shared" si="262"/>
        <v xml:space="preserve"> months</v>
      </c>
      <c r="O2456" s="52" t="str">
        <f t="shared" si="263"/>
        <v>46 years, 5 months</v>
      </c>
    </row>
    <row r="2457" spans="8:15" x14ac:dyDescent="0.25">
      <c r="H2457" s="49">
        <v>2414</v>
      </c>
      <c r="I2457" s="51">
        <f t="shared" si="259"/>
        <v>46</v>
      </c>
      <c r="J2457" s="51" t="str">
        <f t="shared" si="257"/>
        <v xml:space="preserve"> years</v>
      </c>
      <c r="K2457" s="51" t="str">
        <f t="shared" si="258"/>
        <v xml:space="preserve">, </v>
      </c>
      <c r="L2457" s="51">
        <f t="shared" si="260"/>
        <v>6</v>
      </c>
      <c r="M2457" s="51">
        <f t="shared" si="261"/>
        <v>6</v>
      </c>
      <c r="N2457" s="51" t="str">
        <f t="shared" si="262"/>
        <v xml:space="preserve"> months</v>
      </c>
      <c r="O2457" s="52" t="str">
        <f t="shared" si="263"/>
        <v>46 years, 6 months</v>
      </c>
    </row>
    <row r="2458" spans="8:15" x14ac:dyDescent="0.25">
      <c r="H2458" s="49">
        <v>2415</v>
      </c>
      <c r="I2458" s="51">
        <f t="shared" si="259"/>
        <v>46</v>
      </c>
      <c r="J2458" s="51" t="str">
        <f t="shared" si="257"/>
        <v xml:space="preserve"> years</v>
      </c>
      <c r="K2458" s="51" t="str">
        <f t="shared" si="258"/>
        <v xml:space="preserve">, </v>
      </c>
      <c r="L2458" s="51">
        <f t="shared" si="260"/>
        <v>6</v>
      </c>
      <c r="M2458" s="51">
        <f t="shared" si="261"/>
        <v>6</v>
      </c>
      <c r="N2458" s="51" t="str">
        <f t="shared" si="262"/>
        <v xml:space="preserve"> months</v>
      </c>
      <c r="O2458" s="52" t="str">
        <f t="shared" si="263"/>
        <v>46 years, 6 months</v>
      </c>
    </row>
    <row r="2459" spans="8:15" x14ac:dyDescent="0.25">
      <c r="H2459" s="49">
        <v>2416</v>
      </c>
      <c r="I2459" s="51">
        <f t="shared" si="259"/>
        <v>46</v>
      </c>
      <c r="J2459" s="51" t="str">
        <f t="shared" si="257"/>
        <v xml:space="preserve"> years</v>
      </c>
      <c r="K2459" s="51" t="str">
        <f t="shared" si="258"/>
        <v xml:space="preserve">, </v>
      </c>
      <c r="L2459" s="51">
        <f t="shared" si="260"/>
        <v>6</v>
      </c>
      <c r="M2459" s="51">
        <f t="shared" si="261"/>
        <v>6</v>
      </c>
      <c r="N2459" s="51" t="str">
        <f t="shared" si="262"/>
        <v xml:space="preserve"> months</v>
      </c>
      <c r="O2459" s="52" t="str">
        <f t="shared" si="263"/>
        <v>46 years, 6 months</v>
      </c>
    </row>
    <row r="2460" spans="8:15" x14ac:dyDescent="0.25">
      <c r="H2460" s="49">
        <v>2417</v>
      </c>
      <c r="I2460" s="51">
        <f t="shared" si="259"/>
        <v>46</v>
      </c>
      <c r="J2460" s="51" t="str">
        <f t="shared" ref="J2460:J2523" si="264">IF(I2460=1," year"," years")</f>
        <v xml:space="preserve"> years</v>
      </c>
      <c r="K2460" s="51" t="str">
        <f t="shared" ref="K2460:K2523" si="265">IF(OR(L2460=12,L2460=0),"",", ")</f>
        <v xml:space="preserve">, </v>
      </c>
      <c r="L2460" s="51">
        <f t="shared" si="260"/>
        <v>6</v>
      </c>
      <c r="M2460" s="51">
        <f t="shared" si="261"/>
        <v>6</v>
      </c>
      <c r="N2460" s="51" t="str">
        <f t="shared" si="262"/>
        <v xml:space="preserve"> months</v>
      </c>
      <c r="O2460" s="52" t="str">
        <f t="shared" si="263"/>
        <v>46 years, 6 months</v>
      </c>
    </row>
    <row r="2461" spans="8:15" x14ac:dyDescent="0.25">
      <c r="H2461" s="49">
        <v>2418</v>
      </c>
      <c r="I2461" s="51">
        <f t="shared" si="259"/>
        <v>46</v>
      </c>
      <c r="J2461" s="51" t="str">
        <f t="shared" si="264"/>
        <v xml:space="preserve"> years</v>
      </c>
      <c r="K2461" s="51" t="str">
        <f t="shared" si="265"/>
        <v xml:space="preserve">, </v>
      </c>
      <c r="L2461" s="51">
        <f t="shared" si="260"/>
        <v>6</v>
      </c>
      <c r="M2461" s="51">
        <f t="shared" si="261"/>
        <v>6</v>
      </c>
      <c r="N2461" s="51" t="str">
        <f t="shared" si="262"/>
        <v xml:space="preserve"> months</v>
      </c>
      <c r="O2461" s="52" t="str">
        <f t="shared" si="263"/>
        <v>46 years, 6 months</v>
      </c>
    </row>
    <row r="2462" spans="8:15" x14ac:dyDescent="0.25">
      <c r="H2462" s="49">
        <v>2419</v>
      </c>
      <c r="I2462" s="51">
        <f t="shared" si="259"/>
        <v>46</v>
      </c>
      <c r="J2462" s="51" t="str">
        <f t="shared" si="264"/>
        <v xml:space="preserve"> years</v>
      </c>
      <c r="K2462" s="51" t="str">
        <f t="shared" si="265"/>
        <v xml:space="preserve">, </v>
      </c>
      <c r="L2462" s="51">
        <f t="shared" si="260"/>
        <v>7</v>
      </c>
      <c r="M2462" s="51">
        <f t="shared" si="261"/>
        <v>7</v>
      </c>
      <c r="N2462" s="51" t="str">
        <f t="shared" si="262"/>
        <v xml:space="preserve"> months</v>
      </c>
      <c r="O2462" s="52" t="str">
        <f t="shared" si="263"/>
        <v>46 years, 7 months</v>
      </c>
    </row>
    <row r="2463" spans="8:15" x14ac:dyDescent="0.25">
      <c r="H2463" s="49">
        <v>2420</v>
      </c>
      <c r="I2463" s="51">
        <f t="shared" si="259"/>
        <v>46</v>
      </c>
      <c r="J2463" s="51" t="str">
        <f t="shared" si="264"/>
        <v xml:space="preserve"> years</v>
      </c>
      <c r="K2463" s="51" t="str">
        <f t="shared" si="265"/>
        <v xml:space="preserve">, </v>
      </c>
      <c r="L2463" s="51">
        <f t="shared" si="260"/>
        <v>7</v>
      </c>
      <c r="M2463" s="51">
        <f t="shared" si="261"/>
        <v>7</v>
      </c>
      <c r="N2463" s="51" t="str">
        <f t="shared" si="262"/>
        <v xml:space="preserve"> months</v>
      </c>
      <c r="O2463" s="52" t="str">
        <f t="shared" si="263"/>
        <v>46 years, 7 months</v>
      </c>
    </row>
    <row r="2464" spans="8:15" x14ac:dyDescent="0.25">
      <c r="H2464" s="49">
        <v>2421</v>
      </c>
      <c r="I2464" s="51">
        <f t="shared" ref="I2464:I2527" si="266">IF(INT(H2464/52)=0,"",INT(H2464/52))+IF(L2464=12,1,0)</f>
        <v>46</v>
      </c>
      <c r="J2464" s="51" t="str">
        <f t="shared" si="264"/>
        <v xml:space="preserve"> years</v>
      </c>
      <c r="K2464" s="51" t="str">
        <f t="shared" si="265"/>
        <v xml:space="preserve">, </v>
      </c>
      <c r="L2464" s="51">
        <f t="shared" si="260"/>
        <v>7</v>
      </c>
      <c r="M2464" s="51">
        <f t="shared" si="261"/>
        <v>7</v>
      </c>
      <c r="N2464" s="51" t="str">
        <f t="shared" si="262"/>
        <v xml:space="preserve"> months</v>
      </c>
      <c r="O2464" s="52" t="str">
        <f t="shared" si="263"/>
        <v>46 years, 7 months</v>
      </c>
    </row>
    <row r="2465" spans="8:15" x14ac:dyDescent="0.25">
      <c r="H2465" s="49">
        <v>2422</v>
      </c>
      <c r="I2465" s="51">
        <f t="shared" si="266"/>
        <v>46</v>
      </c>
      <c r="J2465" s="51" t="str">
        <f t="shared" si="264"/>
        <v xml:space="preserve"> years</v>
      </c>
      <c r="K2465" s="51" t="str">
        <f t="shared" si="265"/>
        <v xml:space="preserve">, </v>
      </c>
      <c r="L2465" s="51">
        <f t="shared" si="260"/>
        <v>7</v>
      </c>
      <c r="M2465" s="51">
        <f t="shared" si="261"/>
        <v>7</v>
      </c>
      <c r="N2465" s="51" t="str">
        <f t="shared" si="262"/>
        <v xml:space="preserve"> months</v>
      </c>
      <c r="O2465" s="52" t="str">
        <f t="shared" si="263"/>
        <v>46 years, 7 months</v>
      </c>
    </row>
    <row r="2466" spans="8:15" x14ac:dyDescent="0.25">
      <c r="H2466" s="49">
        <v>2423</v>
      </c>
      <c r="I2466" s="51">
        <f t="shared" si="266"/>
        <v>46</v>
      </c>
      <c r="J2466" s="51" t="str">
        <f t="shared" si="264"/>
        <v xml:space="preserve"> years</v>
      </c>
      <c r="K2466" s="51" t="str">
        <f t="shared" si="265"/>
        <v xml:space="preserve">, </v>
      </c>
      <c r="L2466" s="51">
        <f t="shared" si="260"/>
        <v>8</v>
      </c>
      <c r="M2466" s="51">
        <f t="shared" si="261"/>
        <v>8</v>
      </c>
      <c r="N2466" s="51" t="str">
        <f t="shared" si="262"/>
        <v xml:space="preserve"> months</v>
      </c>
      <c r="O2466" s="52" t="str">
        <f t="shared" si="263"/>
        <v>46 years, 8 months</v>
      </c>
    </row>
    <row r="2467" spans="8:15" x14ac:dyDescent="0.25">
      <c r="H2467" s="49">
        <v>2424</v>
      </c>
      <c r="I2467" s="51">
        <f t="shared" si="266"/>
        <v>46</v>
      </c>
      <c r="J2467" s="51" t="str">
        <f t="shared" si="264"/>
        <v xml:space="preserve"> years</v>
      </c>
      <c r="K2467" s="51" t="str">
        <f t="shared" si="265"/>
        <v xml:space="preserve">, </v>
      </c>
      <c r="L2467" s="51">
        <f t="shared" si="260"/>
        <v>8</v>
      </c>
      <c r="M2467" s="51">
        <f t="shared" si="261"/>
        <v>8</v>
      </c>
      <c r="N2467" s="51" t="str">
        <f t="shared" si="262"/>
        <v xml:space="preserve"> months</v>
      </c>
      <c r="O2467" s="52" t="str">
        <f t="shared" si="263"/>
        <v>46 years, 8 months</v>
      </c>
    </row>
    <row r="2468" spans="8:15" x14ac:dyDescent="0.25">
      <c r="H2468" s="49">
        <v>2425</v>
      </c>
      <c r="I2468" s="51">
        <f t="shared" si="266"/>
        <v>46</v>
      </c>
      <c r="J2468" s="51" t="str">
        <f t="shared" si="264"/>
        <v xml:space="preserve"> years</v>
      </c>
      <c r="K2468" s="51" t="str">
        <f t="shared" si="265"/>
        <v xml:space="preserve">, </v>
      </c>
      <c r="L2468" s="51">
        <f t="shared" si="260"/>
        <v>8</v>
      </c>
      <c r="M2468" s="51">
        <f t="shared" si="261"/>
        <v>8</v>
      </c>
      <c r="N2468" s="51" t="str">
        <f t="shared" si="262"/>
        <v xml:space="preserve"> months</v>
      </c>
      <c r="O2468" s="52" t="str">
        <f t="shared" si="263"/>
        <v>46 years, 8 months</v>
      </c>
    </row>
    <row r="2469" spans="8:15" x14ac:dyDescent="0.25">
      <c r="H2469" s="49">
        <v>2426</v>
      </c>
      <c r="I2469" s="51">
        <f t="shared" si="266"/>
        <v>46</v>
      </c>
      <c r="J2469" s="51" t="str">
        <f t="shared" si="264"/>
        <v xml:space="preserve"> years</v>
      </c>
      <c r="K2469" s="51" t="str">
        <f t="shared" si="265"/>
        <v xml:space="preserve">, </v>
      </c>
      <c r="L2469" s="51">
        <f t="shared" si="260"/>
        <v>8</v>
      </c>
      <c r="M2469" s="51">
        <f t="shared" si="261"/>
        <v>8</v>
      </c>
      <c r="N2469" s="51" t="str">
        <f t="shared" si="262"/>
        <v xml:space="preserve"> months</v>
      </c>
      <c r="O2469" s="52" t="str">
        <f t="shared" si="263"/>
        <v>46 years, 8 months</v>
      </c>
    </row>
    <row r="2470" spans="8:15" x14ac:dyDescent="0.25">
      <c r="H2470" s="49">
        <v>2427</v>
      </c>
      <c r="I2470" s="51">
        <f t="shared" si="266"/>
        <v>46</v>
      </c>
      <c r="J2470" s="51" t="str">
        <f t="shared" si="264"/>
        <v xml:space="preserve"> years</v>
      </c>
      <c r="K2470" s="51" t="str">
        <f t="shared" si="265"/>
        <v xml:space="preserve">, </v>
      </c>
      <c r="L2470" s="51">
        <f t="shared" si="260"/>
        <v>9</v>
      </c>
      <c r="M2470" s="51">
        <f t="shared" si="261"/>
        <v>9</v>
      </c>
      <c r="N2470" s="51" t="str">
        <f t="shared" si="262"/>
        <v xml:space="preserve"> months</v>
      </c>
      <c r="O2470" s="52" t="str">
        <f t="shared" si="263"/>
        <v>46 years, 9 months</v>
      </c>
    </row>
    <row r="2471" spans="8:15" x14ac:dyDescent="0.25">
      <c r="H2471" s="49">
        <v>2428</v>
      </c>
      <c r="I2471" s="51">
        <f t="shared" si="266"/>
        <v>46</v>
      </c>
      <c r="J2471" s="51" t="str">
        <f t="shared" si="264"/>
        <v xml:space="preserve"> years</v>
      </c>
      <c r="K2471" s="51" t="str">
        <f t="shared" si="265"/>
        <v xml:space="preserve">, </v>
      </c>
      <c r="L2471" s="51">
        <f t="shared" si="260"/>
        <v>9</v>
      </c>
      <c r="M2471" s="51">
        <f t="shared" si="261"/>
        <v>9</v>
      </c>
      <c r="N2471" s="51" t="str">
        <f t="shared" si="262"/>
        <v xml:space="preserve"> months</v>
      </c>
      <c r="O2471" s="52" t="str">
        <f t="shared" si="263"/>
        <v>46 years, 9 months</v>
      </c>
    </row>
    <row r="2472" spans="8:15" x14ac:dyDescent="0.25">
      <c r="H2472" s="49">
        <v>2429</v>
      </c>
      <c r="I2472" s="51">
        <f t="shared" si="266"/>
        <v>46</v>
      </c>
      <c r="J2472" s="51" t="str">
        <f t="shared" si="264"/>
        <v xml:space="preserve"> years</v>
      </c>
      <c r="K2472" s="51" t="str">
        <f t="shared" si="265"/>
        <v xml:space="preserve">, </v>
      </c>
      <c r="L2472" s="51">
        <f t="shared" si="260"/>
        <v>9</v>
      </c>
      <c r="M2472" s="51">
        <f t="shared" si="261"/>
        <v>9</v>
      </c>
      <c r="N2472" s="51" t="str">
        <f t="shared" si="262"/>
        <v xml:space="preserve"> months</v>
      </c>
      <c r="O2472" s="52" t="str">
        <f t="shared" si="263"/>
        <v>46 years, 9 months</v>
      </c>
    </row>
    <row r="2473" spans="8:15" x14ac:dyDescent="0.25">
      <c r="H2473" s="49">
        <v>2430</v>
      </c>
      <c r="I2473" s="51">
        <f t="shared" si="266"/>
        <v>46</v>
      </c>
      <c r="J2473" s="51" t="str">
        <f t="shared" si="264"/>
        <v xml:space="preserve"> years</v>
      </c>
      <c r="K2473" s="51" t="str">
        <f t="shared" si="265"/>
        <v xml:space="preserve">, </v>
      </c>
      <c r="L2473" s="51">
        <f t="shared" si="260"/>
        <v>9</v>
      </c>
      <c r="M2473" s="51">
        <f t="shared" si="261"/>
        <v>9</v>
      </c>
      <c r="N2473" s="51" t="str">
        <f t="shared" si="262"/>
        <v xml:space="preserve"> months</v>
      </c>
      <c r="O2473" s="52" t="str">
        <f t="shared" si="263"/>
        <v>46 years, 9 months</v>
      </c>
    </row>
    <row r="2474" spans="8:15" x14ac:dyDescent="0.25">
      <c r="H2474" s="49">
        <v>2431</v>
      </c>
      <c r="I2474" s="51">
        <f t="shared" si="266"/>
        <v>46</v>
      </c>
      <c r="J2474" s="51" t="str">
        <f t="shared" si="264"/>
        <v xml:space="preserve"> years</v>
      </c>
      <c r="K2474" s="51" t="str">
        <f t="shared" si="265"/>
        <v xml:space="preserve">, </v>
      </c>
      <c r="L2474" s="51">
        <f t="shared" si="260"/>
        <v>9</v>
      </c>
      <c r="M2474" s="51">
        <f t="shared" si="261"/>
        <v>9</v>
      </c>
      <c r="N2474" s="51" t="str">
        <f t="shared" si="262"/>
        <v xml:space="preserve"> months</v>
      </c>
      <c r="O2474" s="52" t="str">
        <f t="shared" si="263"/>
        <v>46 years, 9 months</v>
      </c>
    </row>
    <row r="2475" spans="8:15" x14ac:dyDescent="0.25">
      <c r="H2475" s="49">
        <v>2432</v>
      </c>
      <c r="I2475" s="51">
        <f t="shared" si="266"/>
        <v>46</v>
      </c>
      <c r="J2475" s="51" t="str">
        <f t="shared" si="264"/>
        <v xml:space="preserve"> years</v>
      </c>
      <c r="K2475" s="51" t="str">
        <f t="shared" si="265"/>
        <v xml:space="preserve">, </v>
      </c>
      <c r="L2475" s="51">
        <f t="shared" si="260"/>
        <v>10</v>
      </c>
      <c r="M2475" s="51">
        <f t="shared" si="261"/>
        <v>10</v>
      </c>
      <c r="N2475" s="51" t="str">
        <f t="shared" si="262"/>
        <v xml:space="preserve"> months</v>
      </c>
      <c r="O2475" s="52" t="str">
        <f t="shared" si="263"/>
        <v>46 years, 10 months</v>
      </c>
    </row>
    <row r="2476" spans="8:15" x14ac:dyDescent="0.25">
      <c r="H2476" s="49">
        <v>2433</v>
      </c>
      <c r="I2476" s="51">
        <f t="shared" si="266"/>
        <v>46</v>
      </c>
      <c r="J2476" s="51" t="str">
        <f t="shared" si="264"/>
        <v xml:space="preserve"> years</v>
      </c>
      <c r="K2476" s="51" t="str">
        <f t="shared" si="265"/>
        <v xml:space="preserve">, </v>
      </c>
      <c r="L2476" s="51">
        <f t="shared" si="260"/>
        <v>10</v>
      </c>
      <c r="M2476" s="51">
        <f t="shared" si="261"/>
        <v>10</v>
      </c>
      <c r="N2476" s="51" t="str">
        <f t="shared" si="262"/>
        <v xml:space="preserve"> months</v>
      </c>
      <c r="O2476" s="52" t="str">
        <f t="shared" si="263"/>
        <v>46 years, 10 months</v>
      </c>
    </row>
    <row r="2477" spans="8:15" x14ac:dyDescent="0.25">
      <c r="H2477" s="49">
        <v>2434</v>
      </c>
      <c r="I2477" s="51">
        <f t="shared" si="266"/>
        <v>46</v>
      </c>
      <c r="J2477" s="51" t="str">
        <f t="shared" si="264"/>
        <v xml:space="preserve"> years</v>
      </c>
      <c r="K2477" s="51" t="str">
        <f t="shared" si="265"/>
        <v xml:space="preserve">, </v>
      </c>
      <c r="L2477" s="51">
        <f t="shared" ref="L2477:L2540" si="267">IF((H2477/52*12-INT(H2477/52*12))=0,(H2477/52-INT(H2477/52))*12,INT((H2477/52-INT(H2477/52))*12)+1)</f>
        <v>10</v>
      </c>
      <c r="M2477" s="51">
        <f t="shared" ref="M2477:M2540" si="268">IF(OR(L2477=0,L2477=12),"",L2477)</f>
        <v>10</v>
      </c>
      <c r="N2477" s="51" t="str">
        <f t="shared" ref="N2477:N2540" si="269">IF(L2477=1," month",IF(OR(L2477=0,L2477=12),""," months"))</f>
        <v xml:space="preserve"> months</v>
      </c>
      <c r="O2477" s="52" t="str">
        <f t="shared" ref="O2477:O2540" si="270">CONCATENATE(I2477&amp;J2477&amp;K2477&amp;M2477&amp;N2477)</f>
        <v>46 years, 10 months</v>
      </c>
    </row>
    <row r="2478" spans="8:15" x14ac:dyDescent="0.25">
      <c r="H2478" s="49">
        <v>2435</v>
      </c>
      <c r="I2478" s="51">
        <f t="shared" si="266"/>
        <v>46</v>
      </c>
      <c r="J2478" s="51" t="str">
        <f t="shared" si="264"/>
        <v xml:space="preserve"> years</v>
      </c>
      <c r="K2478" s="51" t="str">
        <f t="shared" si="265"/>
        <v xml:space="preserve">, </v>
      </c>
      <c r="L2478" s="51">
        <f t="shared" si="267"/>
        <v>10</v>
      </c>
      <c r="M2478" s="51">
        <f t="shared" si="268"/>
        <v>10</v>
      </c>
      <c r="N2478" s="51" t="str">
        <f t="shared" si="269"/>
        <v xml:space="preserve"> months</v>
      </c>
      <c r="O2478" s="52" t="str">
        <f t="shared" si="270"/>
        <v>46 years, 10 months</v>
      </c>
    </row>
    <row r="2479" spans="8:15" x14ac:dyDescent="0.25">
      <c r="H2479" s="49">
        <v>2436</v>
      </c>
      <c r="I2479" s="51">
        <f t="shared" si="266"/>
        <v>46</v>
      </c>
      <c r="J2479" s="51" t="str">
        <f t="shared" si="264"/>
        <v xml:space="preserve"> years</v>
      </c>
      <c r="K2479" s="51" t="str">
        <f t="shared" si="265"/>
        <v xml:space="preserve">, </v>
      </c>
      <c r="L2479" s="51">
        <f t="shared" si="267"/>
        <v>11</v>
      </c>
      <c r="M2479" s="51">
        <f t="shared" si="268"/>
        <v>11</v>
      </c>
      <c r="N2479" s="51" t="str">
        <f t="shared" si="269"/>
        <v xml:space="preserve"> months</v>
      </c>
      <c r="O2479" s="52" t="str">
        <f t="shared" si="270"/>
        <v>46 years, 11 months</v>
      </c>
    </row>
    <row r="2480" spans="8:15" x14ac:dyDescent="0.25">
      <c r="H2480" s="49">
        <v>2437</v>
      </c>
      <c r="I2480" s="51">
        <f t="shared" si="266"/>
        <v>46</v>
      </c>
      <c r="J2480" s="51" t="str">
        <f t="shared" si="264"/>
        <v xml:space="preserve"> years</v>
      </c>
      <c r="K2480" s="51" t="str">
        <f t="shared" si="265"/>
        <v xml:space="preserve">, </v>
      </c>
      <c r="L2480" s="51">
        <f t="shared" si="267"/>
        <v>11</v>
      </c>
      <c r="M2480" s="51">
        <f t="shared" si="268"/>
        <v>11</v>
      </c>
      <c r="N2480" s="51" t="str">
        <f t="shared" si="269"/>
        <v xml:space="preserve"> months</v>
      </c>
      <c r="O2480" s="52" t="str">
        <f t="shared" si="270"/>
        <v>46 years, 11 months</v>
      </c>
    </row>
    <row r="2481" spans="8:15" x14ac:dyDescent="0.25">
      <c r="H2481" s="49">
        <v>2438</v>
      </c>
      <c r="I2481" s="51">
        <f t="shared" si="266"/>
        <v>46</v>
      </c>
      <c r="J2481" s="51" t="str">
        <f t="shared" si="264"/>
        <v xml:space="preserve"> years</v>
      </c>
      <c r="K2481" s="51" t="str">
        <f t="shared" si="265"/>
        <v xml:space="preserve">, </v>
      </c>
      <c r="L2481" s="51">
        <f t="shared" si="267"/>
        <v>11</v>
      </c>
      <c r="M2481" s="51">
        <f t="shared" si="268"/>
        <v>11</v>
      </c>
      <c r="N2481" s="51" t="str">
        <f t="shared" si="269"/>
        <v xml:space="preserve"> months</v>
      </c>
      <c r="O2481" s="52" t="str">
        <f t="shared" si="270"/>
        <v>46 years, 11 months</v>
      </c>
    </row>
    <row r="2482" spans="8:15" x14ac:dyDescent="0.25">
      <c r="H2482" s="49">
        <v>2439</v>
      </c>
      <c r="I2482" s="51">
        <f t="shared" si="266"/>
        <v>46</v>
      </c>
      <c r="J2482" s="51" t="str">
        <f t="shared" si="264"/>
        <v xml:space="preserve"> years</v>
      </c>
      <c r="K2482" s="51" t="str">
        <f t="shared" si="265"/>
        <v xml:space="preserve">, </v>
      </c>
      <c r="L2482" s="51">
        <f t="shared" si="267"/>
        <v>11</v>
      </c>
      <c r="M2482" s="51">
        <f t="shared" si="268"/>
        <v>11</v>
      </c>
      <c r="N2482" s="51" t="str">
        <f t="shared" si="269"/>
        <v xml:space="preserve"> months</v>
      </c>
      <c r="O2482" s="52" t="str">
        <f t="shared" si="270"/>
        <v>46 years, 11 months</v>
      </c>
    </row>
    <row r="2483" spans="8:15" x14ac:dyDescent="0.25">
      <c r="H2483" s="49">
        <v>2440</v>
      </c>
      <c r="I2483" s="51">
        <f t="shared" si="266"/>
        <v>47</v>
      </c>
      <c r="J2483" s="51" t="str">
        <f t="shared" si="264"/>
        <v xml:space="preserve"> years</v>
      </c>
      <c r="K2483" s="51" t="str">
        <f t="shared" si="265"/>
        <v/>
      </c>
      <c r="L2483" s="51">
        <f t="shared" si="267"/>
        <v>12</v>
      </c>
      <c r="M2483" s="51" t="str">
        <f t="shared" si="268"/>
        <v/>
      </c>
      <c r="N2483" s="51" t="str">
        <f t="shared" si="269"/>
        <v/>
      </c>
      <c r="O2483" s="52" t="str">
        <f t="shared" si="270"/>
        <v>47 years</v>
      </c>
    </row>
    <row r="2484" spans="8:15" x14ac:dyDescent="0.25">
      <c r="H2484" s="49">
        <v>2441</v>
      </c>
      <c r="I2484" s="51">
        <f t="shared" si="266"/>
        <v>47</v>
      </c>
      <c r="J2484" s="51" t="str">
        <f t="shared" si="264"/>
        <v xml:space="preserve"> years</v>
      </c>
      <c r="K2484" s="51" t="str">
        <f t="shared" si="265"/>
        <v/>
      </c>
      <c r="L2484" s="51">
        <f t="shared" si="267"/>
        <v>12</v>
      </c>
      <c r="M2484" s="51" t="str">
        <f t="shared" si="268"/>
        <v/>
      </c>
      <c r="N2484" s="51" t="str">
        <f t="shared" si="269"/>
        <v/>
      </c>
      <c r="O2484" s="52" t="str">
        <f t="shared" si="270"/>
        <v>47 years</v>
      </c>
    </row>
    <row r="2485" spans="8:15" x14ac:dyDescent="0.25">
      <c r="H2485" s="49">
        <v>2442</v>
      </c>
      <c r="I2485" s="51">
        <f t="shared" si="266"/>
        <v>47</v>
      </c>
      <c r="J2485" s="51" t="str">
        <f t="shared" si="264"/>
        <v xml:space="preserve"> years</v>
      </c>
      <c r="K2485" s="51" t="str">
        <f t="shared" si="265"/>
        <v/>
      </c>
      <c r="L2485" s="51">
        <f t="shared" si="267"/>
        <v>12</v>
      </c>
      <c r="M2485" s="51" t="str">
        <f t="shared" si="268"/>
        <v/>
      </c>
      <c r="N2485" s="51" t="str">
        <f t="shared" si="269"/>
        <v/>
      </c>
      <c r="O2485" s="52" t="str">
        <f t="shared" si="270"/>
        <v>47 years</v>
      </c>
    </row>
    <row r="2486" spans="8:15" x14ac:dyDescent="0.25">
      <c r="H2486" s="49">
        <v>2443</v>
      </c>
      <c r="I2486" s="51">
        <f t="shared" si="266"/>
        <v>47</v>
      </c>
      <c r="J2486" s="51" t="str">
        <f t="shared" si="264"/>
        <v xml:space="preserve"> years</v>
      </c>
      <c r="K2486" s="51" t="str">
        <f t="shared" si="265"/>
        <v/>
      </c>
      <c r="L2486" s="51">
        <f t="shared" si="267"/>
        <v>12</v>
      </c>
      <c r="M2486" s="51" t="str">
        <f t="shared" si="268"/>
        <v/>
      </c>
      <c r="N2486" s="51" t="str">
        <f t="shared" si="269"/>
        <v/>
      </c>
      <c r="O2486" s="52" t="str">
        <f t="shared" si="270"/>
        <v>47 years</v>
      </c>
    </row>
    <row r="2487" spans="8:15" x14ac:dyDescent="0.25">
      <c r="H2487" s="49">
        <v>2444</v>
      </c>
      <c r="I2487" s="51">
        <f t="shared" si="266"/>
        <v>47</v>
      </c>
      <c r="J2487" s="51" t="str">
        <f t="shared" si="264"/>
        <v xml:space="preserve"> years</v>
      </c>
      <c r="K2487" s="51" t="str">
        <f t="shared" si="265"/>
        <v/>
      </c>
      <c r="L2487" s="51">
        <f t="shared" si="267"/>
        <v>0</v>
      </c>
      <c r="M2487" s="51" t="str">
        <f t="shared" si="268"/>
        <v/>
      </c>
      <c r="N2487" s="51" t="str">
        <f t="shared" si="269"/>
        <v/>
      </c>
      <c r="O2487" s="52" t="str">
        <f t="shared" si="270"/>
        <v>47 years</v>
      </c>
    </row>
    <row r="2488" spans="8:15" x14ac:dyDescent="0.25">
      <c r="H2488" s="49">
        <v>2445</v>
      </c>
      <c r="I2488" s="51">
        <f t="shared" si="266"/>
        <v>47</v>
      </c>
      <c r="J2488" s="51" t="str">
        <f t="shared" si="264"/>
        <v xml:space="preserve"> years</v>
      </c>
      <c r="K2488" s="51" t="str">
        <f t="shared" si="265"/>
        <v xml:space="preserve">, </v>
      </c>
      <c r="L2488" s="51">
        <f t="shared" si="267"/>
        <v>1</v>
      </c>
      <c r="M2488" s="51">
        <f t="shared" si="268"/>
        <v>1</v>
      </c>
      <c r="N2488" s="51" t="str">
        <f t="shared" si="269"/>
        <v xml:space="preserve"> month</v>
      </c>
      <c r="O2488" s="52" t="str">
        <f t="shared" si="270"/>
        <v>47 years, 1 month</v>
      </c>
    </row>
    <row r="2489" spans="8:15" x14ac:dyDescent="0.25">
      <c r="H2489" s="49">
        <v>2446</v>
      </c>
      <c r="I2489" s="51">
        <f t="shared" si="266"/>
        <v>47</v>
      </c>
      <c r="J2489" s="51" t="str">
        <f t="shared" si="264"/>
        <v xml:space="preserve"> years</v>
      </c>
      <c r="K2489" s="51" t="str">
        <f t="shared" si="265"/>
        <v xml:space="preserve">, </v>
      </c>
      <c r="L2489" s="51">
        <f t="shared" si="267"/>
        <v>1</v>
      </c>
      <c r="M2489" s="51">
        <f t="shared" si="268"/>
        <v>1</v>
      </c>
      <c r="N2489" s="51" t="str">
        <f t="shared" si="269"/>
        <v xml:space="preserve"> month</v>
      </c>
      <c r="O2489" s="52" t="str">
        <f t="shared" si="270"/>
        <v>47 years, 1 month</v>
      </c>
    </row>
    <row r="2490" spans="8:15" x14ac:dyDescent="0.25">
      <c r="H2490" s="49">
        <v>2447</v>
      </c>
      <c r="I2490" s="51">
        <f t="shared" si="266"/>
        <v>47</v>
      </c>
      <c r="J2490" s="51" t="str">
        <f t="shared" si="264"/>
        <v xml:space="preserve"> years</v>
      </c>
      <c r="K2490" s="51" t="str">
        <f t="shared" si="265"/>
        <v xml:space="preserve">, </v>
      </c>
      <c r="L2490" s="51">
        <f t="shared" si="267"/>
        <v>1</v>
      </c>
      <c r="M2490" s="51">
        <f t="shared" si="268"/>
        <v>1</v>
      </c>
      <c r="N2490" s="51" t="str">
        <f t="shared" si="269"/>
        <v xml:space="preserve"> month</v>
      </c>
      <c r="O2490" s="52" t="str">
        <f t="shared" si="270"/>
        <v>47 years, 1 month</v>
      </c>
    </row>
    <row r="2491" spans="8:15" x14ac:dyDescent="0.25">
      <c r="H2491" s="49">
        <v>2448</v>
      </c>
      <c r="I2491" s="51">
        <f t="shared" si="266"/>
        <v>47</v>
      </c>
      <c r="J2491" s="51" t="str">
        <f t="shared" si="264"/>
        <v xml:space="preserve"> years</v>
      </c>
      <c r="K2491" s="51" t="str">
        <f t="shared" si="265"/>
        <v xml:space="preserve">, </v>
      </c>
      <c r="L2491" s="51">
        <f t="shared" si="267"/>
        <v>1</v>
      </c>
      <c r="M2491" s="51">
        <f t="shared" si="268"/>
        <v>1</v>
      </c>
      <c r="N2491" s="51" t="str">
        <f t="shared" si="269"/>
        <v xml:space="preserve"> month</v>
      </c>
      <c r="O2491" s="52" t="str">
        <f t="shared" si="270"/>
        <v>47 years, 1 month</v>
      </c>
    </row>
    <row r="2492" spans="8:15" x14ac:dyDescent="0.25">
      <c r="H2492" s="49">
        <v>2449</v>
      </c>
      <c r="I2492" s="51">
        <f t="shared" si="266"/>
        <v>47</v>
      </c>
      <c r="J2492" s="51" t="str">
        <f t="shared" si="264"/>
        <v xml:space="preserve"> years</v>
      </c>
      <c r="K2492" s="51" t="str">
        <f t="shared" si="265"/>
        <v xml:space="preserve">, </v>
      </c>
      <c r="L2492" s="51">
        <f t="shared" si="267"/>
        <v>2</v>
      </c>
      <c r="M2492" s="51">
        <f t="shared" si="268"/>
        <v>2</v>
      </c>
      <c r="N2492" s="51" t="str">
        <f t="shared" si="269"/>
        <v xml:space="preserve"> months</v>
      </c>
      <c r="O2492" s="52" t="str">
        <f t="shared" si="270"/>
        <v>47 years, 2 months</v>
      </c>
    </row>
    <row r="2493" spans="8:15" x14ac:dyDescent="0.25">
      <c r="H2493" s="49">
        <v>2450</v>
      </c>
      <c r="I2493" s="51">
        <f t="shared" si="266"/>
        <v>47</v>
      </c>
      <c r="J2493" s="51" t="str">
        <f t="shared" si="264"/>
        <v xml:space="preserve"> years</v>
      </c>
      <c r="K2493" s="51" t="str">
        <f t="shared" si="265"/>
        <v xml:space="preserve">, </v>
      </c>
      <c r="L2493" s="51">
        <f t="shared" si="267"/>
        <v>2</v>
      </c>
      <c r="M2493" s="51">
        <f t="shared" si="268"/>
        <v>2</v>
      </c>
      <c r="N2493" s="51" t="str">
        <f t="shared" si="269"/>
        <v xml:space="preserve"> months</v>
      </c>
      <c r="O2493" s="52" t="str">
        <f t="shared" si="270"/>
        <v>47 years, 2 months</v>
      </c>
    </row>
    <row r="2494" spans="8:15" x14ac:dyDescent="0.25">
      <c r="H2494" s="49">
        <v>2451</v>
      </c>
      <c r="I2494" s="51">
        <f t="shared" si="266"/>
        <v>47</v>
      </c>
      <c r="J2494" s="51" t="str">
        <f t="shared" si="264"/>
        <v xml:space="preserve"> years</v>
      </c>
      <c r="K2494" s="51" t="str">
        <f t="shared" si="265"/>
        <v xml:space="preserve">, </v>
      </c>
      <c r="L2494" s="51">
        <f t="shared" si="267"/>
        <v>2</v>
      </c>
      <c r="M2494" s="51">
        <f t="shared" si="268"/>
        <v>2</v>
      </c>
      <c r="N2494" s="51" t="str">
        <f t="shared" si="269"/>
        <v xml:space="preserve"> months</v>
      </c>
      <c r="O2494" s="52" t="str">
        <f t="shared" si="270"/>
        <v>47 years, 2 months</v>
      </c>
    </row>
    <row r="2495" spans="8:15" x14ac:dyDescent="0.25">
      <c r="H2495" s="49">
        <v>2452</v>
      </c>
      <c r="I2495" s="51">
        <f t="shared" si="266"/>
        <v>47</v>
      </c>
      <c r="J2495" s="51" t="str">
        <f t="shared" si="264"/>
        <v xml:space="preserve"> years</v>
      </c>
      <c r="K2495" s="51" t="str">
        <f t="shared" si="265"/>
        <v xml:space="preserve">, </v>
      </c>
      <c r="L2495" s="51">
        <f t="shared" si="267"/>
        <v>2</v>
      </c>
      <c r="M2495" s="51">
        <f t="shared" si="268"/>
        <v>2</v>
      </c>
      <c r="N2495" s="51" t="str">
        <f t="shared" si="269"/>
        <v xml:space="preserve"> months</v>
      </c>
      <c r="O2495" s="52" t="str">
        <f t="shared" si="270"/>
        <v>47 years, 2 months</v>
      </c>
    </row>
    <row r="2496" spans="8:15" x14ac:dyDescent="0.25">
      <c r="H2496" s="49">
        <v>2453</v>
      </c>
      <c r="I2496" s="51">
        <f t="shared" si="266"/>
        <v>47</v>
      </c>
      <c r="J2496" s="51" t="str">
        <f t="shared" si="264"/>
        <v xml:space="preserve"> years</v>
      </c>
      <c r="K2496" s="51" t="str">
        <f t="shared" si="265"/>
        <v xml:space="preserve">, </v>
      </c>
      <c r="L2496" s="51">
        <f t="shared" si="267"/>
        <v>3</v>
      </c>
      <c r="M2496" s="51">
        <f t="shared" si="268"/>
        <v>3</v>
      </c>
      <c r="N2496" s="51" t="str">
        <f t="shared" si="269"/>
        <v xml:space="preserve"> months</v>
      </c>
      <c r="O2496" s="52" t="str">
        <f t="shared" si="270"/>
        <v>47 years, 3 months</v>
      </c>
    </row>
    <row r="2497" spans="8:15" x14ac:dyDescent="0.25">
      <c r="H2497" s="49">
        <v>2454</v>
      </c>
      <c r="I2497" s="51">
        <f t="shared" si="266"/>
        <v>47</v>
      </c>
      <c r="J2497" s="51" t="str">
        <f t="shared" si="264"/>
        <v xml:space="preserve"> years</v>
      </c>
      <c r="K2497" s="51" t="str">
        <f t="shared" si="265"/>
        <v xml:space="preserve">, </v>
      </c>
      <c r="L2497" s="51">
        <f t="shared" si="267"/>
        <v>3</v>
      </c>
      <c r="M2497" s="51">
        <f t="shared" si="268"/>
        <v>3</v>
      </c>
      <c r="N2497" s="51" t="str">
        <f t="shared" si="269"/>
        <v xml:space="preserve"> months</v>
      </c>
      <c r="O2497" s="52" t="str">
        <f t="shared" si="270"/>
        <v>47 years, 3 months</v>
      </c>
    </row>
    <row r="2498" spans="8:15" x14ac:dyDescent="0.25">
      <c r="H2498" s="49">
        <v>2455</v>
      </c>
      <c r="I2498" s="51">
        <f t="shared" si="266"/>
        <v>47</v>
      </c>
      <c r="J2498" s="51" t="str">
        <f t="shared" si="264"/>
        <v xml:space="preserve"> years</v>
      </c>
      <c r="K2498" s="51" t="str">
        <f t="shared" si="265"/>
        <v xml:space="preserve">, </v>
      </c>
      <c r="L2498" s="51">
        <f t="shared" si="267"/>
        <v>3</v>
      </c>
      <c r="M2498" s="51">
        <f t="shared" si="268"/>
        <v>3</v>
      </c>
      <c r="N2498" s="51" t="str">
        <f t="shared" si="269"/>
        <v xml:space="preserve"> months</v>
      </c>
      <c r="O2498" s="52" t="str">
        <f t="shared" si="270"/>
        <v>47 years, 3 months</v>
      </c>
    </row>
    <row r="2499" spans="8:15" x14ac:dyDescent="0.25">
      <c r="H2499" s="49">
        <v>2456</v>
      </c>
      <c r="I2499" s="51">
        <f t="shared" si="266"/>
        <v>47</v>
      </c>
      <c r="J2499" s="51" t="str">
        <f t="shared" si="264"/>
        <v xml:space="preserve"> years</v>
      </c>
      <c r="K2499" s="51" t="str">
        <f t="shared" si="265"/>
        <v xml:space="preserve">, </v>
      </c>
      <c r="L2499" s="51">
        <f t="shared" si="267"/>
        <v>3</v>
      </c>
      <c r="M2499" s="51">
        <f t="shared" si="268"/>
        <v>3</v>
      </c>
      <c r="N2499" s="51" t="str">
        <f t="shared" si="269"/>
        <v xml:space="preserve"> months</v>
      </c>
      <c r="O2499" s="52" t="str">
        <f t="shared" si="270"/>
        <v>47 years, 3 months</v>
      </c>
    </row>
    <row r="2500" spans="8:15" x14ac:dyDescent="0.25">
      <c r="H2500" s="49">
        <v>2457</v>
      </c>
      <c r="I2500" s="51">
        <f t="shared" si="266"/>
        <v>47</v>
      </c>
      <c r="J2500" s="51" t="str">
        <f t="shared" si="264"/>
        <v xml:space="preserve"> years</v>
      </c>
      <c r="K2500" s="51" t="str">
        <f t="shared" si="265"/>
        <v xml:space="preserve">, </v>
      </c>
      <c r="L2500" s="51">
        <f t="shared" si="267"/>
        <v>3</v>
      </c>
      <c r="M2500" s="51">
        <f t="shared" si="268"/>
        <v>3</v>
      </c>
      <c r="N2500" s="51" t="str">
        <f t="shared" si="269"/>
        <v xml:space="preserve"> months</v>
      </c>
      <c r="O2500" s="52" t="str">
        <f t="shared" si="270"/>
        <v>47 years, 3 months</v>
      </c>
    </row>
    <row r="2501" spans="8:15" x14ac:dyDescent="0.25">
      <c r="H2501" s="49">
        <v>2458</v>
      </c>
      <c r="I2501" s="51">
        <f t="shared" si="266"/>
        <v>47</v>
      </c>
      <c r="J2501" s="51" t="str">
        <f t="shared" si="264"/>
        <v xml:space="preserve"> years</v>
      </c>
      <c r="K2501" s="51" t="str">
        <f t="shared" si="265"/>
        <v xml:space="preserve">, </v>
      </c>
      <c r="L2501" s="51">
        <f t="shared" si="267"/>
        <v>4</v>
      </c>
      <c r="M2501" s="51">
        <f t="shared" si="268"/>
        <v>4</v>
      </c>
      <c r="N2501" s="51" t="str">
        <f t="shared" si="269"/>
        <v xml:space="preserve"> months</v>
      </c>
      <c r="O2501" s="52" t="str">
        <f t="shared" si="270"/>
        <v>47 years, 4 months</v>
      </c>
    </row>
    <row r="2502" spans="8:15" x14ac:dyDescent="0.25">
      <c r="H2502" s="49">
        <v>2459</v>
      </c>
      <c r="I2502" s="51">
        <f t="shared" si="266"/>
        <v>47</v>
      </c>
      <c r="J2502" s="51" t="str">
        <f t="shared" si="264"/>
        <v xml:space="preserve"> years</v>
      </c>
      <c r="K2502" s="51" t="str">
        <f t="shared" si="265"/>
        <v xml:space="preserve">, </v>
      </c>
      <c r="L2502" s="51">
        <f t="shared" si="267"/>
        <v>4</v>
      </c>
      <c r="M2502" s="51">
        <f t="shared" si="268"/>
        <v>4</v>
      </c>
      <c r="N2502" s="51" t="str">
        <f t="shared" si="269"/>
        <v xml:space="preserve"> months</v>
      </c>
      <c r="O2502" s="52" t="str">
        <f t="shared" si="270"/>
        <v>47 years, 4 months</v>
      </c>
    </row>
    <row r="2503" spans="8:15" x14ac:dyDescent="0.25">
      <c r="H2503" s="49">
        <v>2460</v>
      </c>
      <c r="I2503" s="51">
        <f t="shared" si="266"/>
        <v>47</v>
      </c>
      <c r="J2503" s="51" t="str">
        <f t="shared" si="264"/>
        <v xml:space="preserve"> years</v>
      </c>
      <c r="K2503" s="51" t="str">
        <f t="shared" si="265"/>
        <v xml:space="preserve">, </v>
      </c>
      <c r="L2503" s="51">
        <f t="shared" si="267"/>
        <v>4</v>
      </c>
      <c r="M2503" s="51">
        <f t="shared" si="268"/>
        <v>4</v>
      </c>
      <c r="N2503" s="51" t="str">
        <f t="shared" si="269"/>
        <v xml:space="preserve"> months</v>
      </c>
      <c r="O2503" s="52" t="str">
        <f t="shared" si="270"/>
        <v>47 years, 4 months</v>
      </c>
    </row>
    <row r="2504" spans="8:15" x14ac:dyDescent="0.25">
      <c r="H2504" s="49">
        <v>2461</v>
      </c>
      <c r="I2504" s="51">
        <f t="shared" si="266"/>
        <v>47</v>
      </c>
      <c r="J2504" s="51" t="str">
        <f t="shared" si="264"/>
        <v xml:space="preserve"> years</v>
      </c>
      <c r="K2504" s="51" t="str">
        <f t="shared" si="265"/>
        <v xml:space="preserve">, </v>
      </c>
      <c r="L2504" s="51">
        <f t="shared" si="267"/>
        <v>4</v>
      </c>
      <c r="M2504" s="51">
        <f t="shared" si="268"/>
        <v>4</v>
      </c>
      <c r="N2504" s="51" t="str">
        <f t="shared" si="269"/>
        <v xml:space="preserve"> months</v>
      </c>
      <c r="O2504" s="52" t="str">
        <f t="shared" si="270"/>
        <v>47 years, 4 months</v>
      </c>
    </row>
    <row r="2505" spans="8:15" x14ac:dyDescent="0.25">
      <c r="H2505" s="49">
        <v>2462</v>
      </c>
      <c r="I2505" s="51">
        <f t="shared" si="266"/>
        <v>47</v>
      </c>
      <c r="J2505" s="51" t="str">
        <f t="shared" si="264"/>
        <v xml:space="preserve"> years</v>
      </c>
      <c r="K2505" s="51" t="str">
        <f t="shared" si="265"/>
        <v xml:space="preserve">, </v>
      </c>
      <c r="L2505" s="51">
        <f t="shared" si="267"/>
        <v>5</v>
      </c>
      <c r="M2505" s="51">
        <f t="shared" si="268"/>
        <v>5</v>
      </c>
      <c r="N2505" s="51" t="str">
        <f t="shared" si="269"/>
        <v xml:space="preserve"> months</v>
      </c>
      <c r="O2505" s="52" t="str">
        <f t="shared" si="270"/>
        <v>47 years, 5 months</v>
      </c>
    </row>
    <row r="2506" spans="8:15" x14ac:dyDescent="0.25">
      <c r="H2506" s="49">
        <v>2463</v>
      </c>
      <c r="I2506" s="51">
        <f t="shared" si="266"/>
        <v>47</v>
      </c>
      <c r="J2506" s="51" t="str">
        <f t="shared" si="264"/>
        <v xml:space="preserve"> years</v>
      </c>
      <c r="K2506" s="51" t="str">
        <f t="shared" si="265"/>
        <v xml:space="preserve">, </v>
      </c>
      <c r="L2506" s="51">
        <f t="shared" si="267"/>
        <v>5</v>
      </c>
      <c r="M2506" s="51">
        <f t="shared" si="268"/>
        <v>5</v>
      </c>
      <c r="N2506" s="51" t="str">
        <f t="shared" si="269"/>
        <v xml:space="preserve"> months</v>
      </c>
      <c r="O2506" s="52" t="str">
        <f t="shared" si="270"/>
        <v>47 years, 5 months</v>
      </c>
    </row>
    <row r="2507" spans="8:15" x14ac:dyDescent="0.25">
      <c r="H2507" s="49">
        <v>2464</v>
      </c>
      <c r="I2507" s="51">
        <f t="shared" si="266"/>
        <v>47</v>
      </c>
      <c r="J2507" s="51" t="str">
        <f t="shared" si="264"/>
        <v xml:space="preserve"> years</v>
      </c>
      <c r="K2507" s="51" t="str">
        <f t="shared" si="265"/>
        <v xml:space="preserve">, </v>
      </c>
      <c r="L2507" s="51">
        <f t="shared" si="267"/>
        <v>5</v>
      </c>
      <c r="M2507" s="51">
        <f t="shared" si="268"/>
        <v>5</v>
      </c>
      <c r="N2507" s="51" t="str">
        <f t="shared" si="269"/>
        <v xml:space="preserve"> months</v>
      </c>
      <c r="O2507" s="52" t="str">
        <f t="shared" si="270"/>
        <v>47 years, 5 months</v>
      </c>
    </row>
    <row r="2508" spans="8:15" x14ac:dyDescent="0.25">
      <c r="H2508" s="49">
        <v>2465</v>
      </c>
      <c r="I2508" s="51">
        <f t="shared" si="266"/>
        <v>47</v>
      </c>
      <c r="J2508" s="51" t="str">
        <f t="shared" si="264"/>
        <v xml:space="preserve"> years</v>
      </c>
      <c r="K2508" s="51" t="str">
        <f t="shared" si="265"/>
        <v xml:space="preserve">, </v>
      </c>
      <c r="L2508" s="51">
        <f t="shared" si="267"/>
        <v>5</v>
      </c>
      <c r="M2508" s="51">
        <f t="shared" si="268"/>
        <v>5</v>
      </c>
      <c r="N2508" s="51" t="str">
        <f t="shared" si="269"/>
        <v xml:space="preserve"> months</v>
      </c>
      <c r="O2508" s="52" t="str">
        <f t="shared" si="270"/>
        <v>47 years, 5 months</v>
      </c>
    </row>
    <row r="2509" spans="8:15" x14ac:dyDescent="0.25">
      <c r="H2509" s="49">
        <v>2466</v>
      </c>
      <c r="I2509" s="51">
        <f t="shared" si="266"/>
        <v>47</v>
      </c>
      <c r="J2509" s="51" t="str">
        <f t="shared" si="264"/>
        <v xml:space="preserve"> years</v>
      </c>
      <c r="K2509" s="51" t="str">
        <f t="shared" si="265"/>
        <v xml:space="preserve">, </v>
      </c>
      <c r="L2509" s="51">
        <f t="shared" si="267"/>
        <v>6</v>
      </c>
      <c r="M2509" s="51">
        <f t="shared" si="268"/>
        <v>6</v>
      </c>
      <c r="N2509" s="51" t="str">
        <f t="shared" si="269"/>
        <v xml:space="preserve"> months</v>
      </c>
      <c r="O2509" s="52" t="str">
        <f t="shared" si="270"/>
        <v>47 years, 6 months</v>
      </c>
    </row>
    <row r="2510" spans="8:15" x14ac:dyDescent="0.25">
      <c r="H2510" s="49">
        <v>2467</v>
      </c>
      <c r="I2510" s="51">
        <f t="shared" si="266"/>
        <v>47</v>
      </c>
      <c r="J2510" s="51" t="str">
        <f t="shared" si="264"/>
        <v xml:space="preserve"> years</v>
      </c>
      <c r="K2510" s="51" t="str">
        <f t="shared" si="265"/>
        <v xml:space="preserve">, </v>
      </c>
      <c r="L2510" s="51">
        <f t="shared" si="267"/>
        <v>6</v>
      </c>
      <c r="M2510" s="51">
        <f t="shared" si="268"/>
        <v>6</v>
      </c>
      <c r="N2510" s="51" t="str">
        <f t="shared" si="269"/>
        <v xml:space="preserve"> months</v>
      </c>
      <c r="O2510" s="52" t="str">
        <f t="shared" si="270"/>
        <v>47 years, 6 months</v>
      </c>
    </row>
    <row r="2511" spans="8:15" x14ac:dyDescent="0.25">
      <c r="H2511" s="49">
        <v>2468</v>
      </c>
      <c r="I2511" s="51">
        <f t="shared" si="266"/>
        <v>47</v>
      </c>
      <c r="J2511" s="51" t="str">
        <f t="shared" si="264"/>
        <v xml:space="preserve"> years</v>
      </c>
      <c r="K2511" s="51" t="str">
        <f t="shared" si="265"/>
        <v xml:space="preserve">, </v>
      </c>
      <c r="L2511" s="51">
        <f t="shared" si="267"/>
        <v>6</v>
      </c>
      <c r="M2511" s="51">
        <f t="shared" si="268"/>
        <v>6</v>
      </c>
      <c r="N2511" s="51" t="str">
        <f t="shared" si="269"/>
        <v xml:space="preserve"> months</v>
      </c>
      <c r="O2511" s="52" t="str">
        <f t="shared" si="270"/>
        <v>47 years, 6 months</v>
      </c>
    </row>
    <row r="2512" spans="8:15" x14ac:dyDescent="0.25">
      <c r="H2512" s="49">
        <v>2469</v>
      </c>
      <c r="I2512" s="51">
        <f t="shared" si="266"/>
        <v>47</v>
      </c>
      <c r="J2512" s="51" t="str">
        <f t="shared" si="264"/>
        <v xml:space="preserve"> years</v>
      </c>
      <c r="K2512" s="51" t="str">
        <f t="shared" si="265"/>
        <v xml:space="preserve">, </v>
      </c>
      <c r="L2512" s="51">
        <f t="shared" si="267"/>
        <v>6</v>
      </c>
      <c r="M2512" s="51">
        <f t="shared" si="268"/>
        <v>6</v>
      </c>
      <c r="N2512" s="51" t="str">
        <f t="shared" si="269"/>
        <v xml:space="preserve"> months</v>
      </c>
      <c r="O2512" s="52" t="str">
        <f t="shared" si="270"/>
        <v>47 years, 6 months</v>
      </c>
    </row>
    <row r="2513" spans="8:15" x14ac:dyDescent="0.25">
      <c r="H2513" s="49">
        <v>2470</v>
      </c>
      <c r="I2513" s="51">
        <f t="shared" si="266"/>
        <v>47</v>
      </c>
      <c r="J2513" s="51" t="str">
        <f t="shared" si="264"/>
        <v xml:space="preserve"> years</v>
      </c>
      <c r="K2513" s="51" t="str">
        <f t="shared" si="265"/>
        <v xml:space="preserve">, </v>
      </c>
      <c r="L2513" s="51">
        <f t="shared" si="267"/>
        <v>6</v>
      </c>
      <c r="M2513" s="51">
        <f t="shared" si="268"/>
        <v>6</v>
      </c>
      <c r="N2513" s="51" t="str">
        <f t="shared" si="269"/>
        <v xml:space="preserve"> months</v>
      </c>
      <c r="O2513" s="52" t="str">
        <f t="shared" si="270"/>
        <v>47 years, 6 months</v>
      </c>
    </row>
    <row r="2514" spans="8:15" x14ac:dyDescent="0.25">
      <c r="H2514" s="49">
        <v>2471</v>
      </c>
      <c r="I2514" s="51">
        <f t="shared" si="266"/>
        <v>47</v>
      </c>
      <c r="J2514" s="51" t="str">
        <f t="shared" si="264"/>
        <v xml:space="preserve"> years</v>
      </c>
      <c r="K2514" s="51" t="str">
        <f t="shared" si="265"/>
        <v xml:space="preserve">, </v>
      </c>
      <c r="L2514" s="51">
        <f t="shared" si="267"/>
        <v>7</v>
      </c>
      <c r="M2514" s="51">
        <f t="shared" si="268"/>
        <v>7</v>
      </c>
      <c r="N2514" s="51" t="str">
        <f t="shared" si="269"/>
        <v xml:space="preserve"> months</v>
      </c>
      <c r="O2514" s="52" t="str">
        <f t="shared" si="270"/>
        <v>47 years, 7 months</v>
      </c>
    </row>
    <row r="2515" spans="8:15" x14ac:dyDescent="0.25">
      <c r="H2515" s="49">
        <v>2472</v>
      </c>
      <c r="I2515" s="51">
        <f t="shared" si="266"/>
        <v>47</v>
      </c>
      <c r="J2515" s="51" t="str">
        <f t="shared" si="264"/>
        <v xml:space="preserve"> years</v>
      </c>
      <c r="K2515" s="51" t="str">
        <f t="shared" si="265"/>
        <v xml:space="preserve">, </v>
      </c>
      <c r="L2515" s="51">
        <f t="shared" si="267"/>
        <v>7</v>
      </c>
      <c r="M2515" s="51">
        <f t="shared" si="268"/>
        <v>7</v>
      </c>
      <c r="N2515" s="51" t="str">
        <f t="shared" si="269"/>
        <v xml:space="preserve"> months</v>
      </c>
      <c r="O2515" s="52" t="str">
        <f t="shared" si="270"/>
        <v>47 years, 7 months</v>
      </c>
    </row>
    <row r="2516" spans="8:15" x14ac:dyDescent="0.25">
      <c r="H2516" s="49">
        <v>2473</v>
      </c>
      <c r="I2516" s="51">
        <f t="shared" si="266"/>
        <v>47</v>
      </c>
      <c r="J2516" s="51" t="str">
        <f t="shared" si="264"/>
        <v xml:space="preserve"> years</v>
      </c>
      <c r="K2516" s="51" t="str">
        <f t="shared" si="265"/>
        <v xml:space="preserve">, </v>
      </c>
      <c r="L2516" s="51">
        <f t="shared" si="267"/>
        <v>7</v>
      </c>
      <c r="M2516" s="51">
        <f t="shared" si="268"/>
        <v>7</v>
      </c>
      <c r="N2516" s="51" t="str">
        <f t="shared" si="269"/>
        <v xml:space="preserve"> months</v>
      </c>
      <c r="O2516" s="52" t="str">
        <f t="shared" si="270"/>
        <v>47 years, 7 months</v>
      </c>
    </row>
    <row r="2517" spans="8:15" x14ac:dyDescent="0.25">
      <c r="H2517" s="49">
        <v>2474</v>
      </c>
      <c r="I2517" s="51">
        <f t="shared" si="266"/>
        <v>47</v>
      </c>
      <c r="J2517" s="51" t="str">
        <f t="shared" si="264"/>
        <v xml:space="preserve"> years</v>
      </c>
      <c r="K2517" s="51" t="str">
        <f t="shared" si="265"/>
        <v xml:space="preserve">, </v>
      </c>
      <c r="L2517" s="51">
        <f t="shared" si="267"/>
        <v>7</v>
      </c>
      <c r="M2517" s="51">
        <f t="shared" si="268"/>
        <v>7</v>
      </c>
      <c r="N2517" s="51" t="str">
        <f t="shared" si="269"/>
        <v xml:space="preserve"> months</v>
      </c>
      <c r="O2517" s="52" t="str">
        <f t="shared" si="270"/>
        <v>47 years, 7 months</v>
      </c>
    </row>
    <row r="2518" spans="8:15" x14ac:dyDescent="0.25">
      <c r="H2518" s="49">
        <v>2475</v>
      </c>
      <c r="I2518" s="51">
        <f t="shared" si="266"/>
        <v>47</v>
      </c>
      <c r="J2518" s="51" t="str">
        <f t="shared" si="264"/>
        <v xml:space="preserve"> years</v>
      </c>
      <c r="K2518" s="51" t="str">
        <f t="shared" si="265"/>
        <v xml:space="preserve">, </v>
      </c>
      <c r="L2518" s="51">
        <f t="shared" si="267"/>
        <v>8</v>
      </c>
      <c r="M2518" s="51">
        <f t="shared" si="268"/>
        <v>8</v>
      </c>
      <c r="N2518" s="51" t="str">
        <f t="shared" si="269"/>
        <v xml:space="preserve"> months</v>
      </c>
      <c r="O2518" s="52" t="str">
        <f t="shared" si="270"/>
        <v>47 years, 8 months</v>
      </c>
    </row>
    <row r="2519" spans="8:15" x14ac:dyDescent="0.25">
      <c r="H2519" s="49">
        <v>2476</v>
      </c>
      <c r="I2519" s="51">
        <f t="shared" si="266"/>
        <v>47</v>
      </c>
      <c r="J2519" s="51" t="str">
        <f t="shared" si="264"/>
        <v xml:space="preserve"> years</v>
      </c>
      <c r="K2519" s="51" t="str">
        <f t="shared" si="265"/>
        <v xml:space="preserve">, </v>
      </c>
      <c r="L2519" s="51">
        <f t="shared" si="267"/>
        <v>8</v>
      </c>
      <c r="M2519" s="51">
        <f t="shared" si="268"/>
        <v>8</v>
      </c>
      <c r="N2519" s="51" t="str">
        <f t="shared" si="269"/>
        <v xml:space="preserve"> months</v>
      </c>
      <c r="O2519" s="52" t="str">
        <f t="shared" si="270"/>
        <v>47 years, 8 months</v>
      </c>
    </row>
    <row r="2520" spans="8:15" x14ac:dyDescent="0.25">
      <c r="H2520" s="49">
        <v>2477</v>
      </c>
      <c r="I2520" s="51">
        <f t="shared" si="266"/>
        <v>47</v>
      </c>
      <c r="J2520" s="51" t="str">
        <f t="shared" si="264"/>
        <v xml:space="preserve"> years</v>
      </c>
      <c r="K2520" s="51" t="str">
        <f t="shared" si="265"/>
        <v xml:space="preserve">, </v>
      </c>
      <c r="L2520" s="51">
        <f t="shared" si="267"/>
        <v>8</v>
      </c>
      <c r="M2520" s="51">
        <f t="shared" si="268"/>
        <v>8</v>
      </c>
      <c r="N2520" s="51" t="str">
        <f t="shared" si="269"/>
        <v xml:space="preserve"> months</v>
      </c>
      <c r="O2520" s="52" t="str">
        <f t="shared" si="270"/>
        <v>47 years, 8 months</v>
      </c>
    </row>
    <row r="2521" spans="8:15" x14ac:dyDescent="0.25">
      <c r="H2521" s="49">
        <v>2478</v>
      </c>
      <c r="I2521" s="51">
        <f t="shared" si="266"/>
        <v>47</v>
      </c>
      <c r="J2521" s="51" t="str">
        <f t="shared" si="264"/>
        <v xml:space="preserve"> years</v>
      </c>
      <c r="K2521" s="51" t="str">
        <f t="shared" si="265"/>
        <v xml:space="preserve">, </v>
      </c>
      <c r="L2521" s="51">
        <f t="shared" si="267"/>
        <v>8</v>
      </c>
      <c r="M2521" s="51">
        <f t="shared" si="268"/>
        <v>8</v>
      </c>
      <c r="N2521" s="51" t="str">
        <f t="shared" si="269"/>
        <v xml:space="preserve"> months</v>
      </c>
      <c r="O2521" s="52" t="str">
        <f t="shared" si="270"/>
        <v>47 years, 8 months</v>
      </c>
    </row>
    <row r="2522" spans="8:15" x14ac:dyDescent="0.25">
      <c r="H2522" s="49">
        <v>2479</v>
      </c>
      <c r="I2522" s="51">
        <f t="shared" si="266"/>
        <v>47</v>
      </c>
      <c r="J2522" s="51" t="str">
        <f t="shared" si="264"/>
        <v xml:space="preserve"> years</v>
      </c>
      <c r="K2522" s="51" t="str">
        <f t="shared" si="265"/>
        <v xml:space="preserve">, </v>
      </c>
      <c r="L2522" s="51">
        <f t="shared" si="267"/>
        <v>9</v>
      </c>
      <c r="M2522" s="51">
        <f t="shared" si="268"/>
        <v>9</v>
      </c>
      <c r="N2522" s="51" t="str">
        <f t="shared" si="269"/>
        <v xml:space="preserve"> months</v>
      </c>
      <c r="O2522" s="52" t="str">
        <f t="shared" si="270"/>
        <v>47 years, 9 months</v>
      </c>
    </row>
    <row r="2523" spans="8:15" x14ac:dyDescent="0.25">
      <c r="H2523" s="49">
        <v>2480</v>
      </c>
      <c r="I2523" s="51">
        <f t="shared" si="266"/>
        <v>47</v>
      </c>
      <c r="J2523" s="51" t="str">
        <f t="shared" si="264"/>
        <v xml:space="preserve"> years</v>
      </c>
      <c r="K2523" s="51" t="str">
        <f t="shared" si="265"/>
        <v xml:space="preserve">, </v>
      </c>
      <c r="L2523" s="51">
        <f t="shared" si="267"/>
        <v>9</v>
      </c>
      <c r="M2523" s="51">
        <f t="shared" si="268"/>
        <v>9</v>
      </c>
      <c r="N2523" s="51" t="str">
        <f t="shared" si="269"/>
        <v xml:space="preserve"> months</v>
      </c>
      <c r="O2523" s="52" t="str">
        <f t="shared" si="270"/>
        <v>47 years, 9 months</v>
      </c>
    </row>
    <row r="2524" spans="8:15" x14ac:dyDescent="0.25">
      <c r="H2524" s="49">
        <v>2481</v>
      </c>
      <c r="I2524" s="51">
        <f t="shared" si="266"/>
        <v>47</v>
      </c>
      <c r="J2524" s="51" t="str">
        <f t="shared" ref="J2524:J2587" si="271">IF(I2524=1," year"," years")</f>
        <v xml:space="preserve"> years</v>
      </c>
      <c r="K2524" s="51" t="str">
        <f t="shared" ref="K2524:K2587" si="272">IF(OR(L2524=12,L2524=0),"",", ")</f>
        <v xml:space="preserve">, </v>
      </c>
      <c r="L2524" s="51">
        <f t="shared" si="267"/>
        <v>9</v>
      </c>
      <c r="M2524" s="51">
        <f t="shared" si="268"/>
        <v>9</v>
      </c>
      <c r="N2524" s="51" t="str">
        <f t="shared" si="269"/>
        <v xml:space="preserve"> months</v>
      </c>
      <c r="O2524" s="52" t="str">
        <f t="shared" si="270"/>
        <v>47 years, 9 months</v>
      </c>
    </row>
    <row r="2525" spans="8:15" x14ac:dyDescent="0.25">
      <c r="H2525" s="49">
        <v>2482</v>
      </c>
      <c r="I2525" s="51">
        <f t="shared" si="266"/>
        <v>47</v>
      </c>
      <c r="J2525" s="51" t="str">
        <f t="shared" si="271"/>
        <v xml:space="preserve"> years</v>
      </c>
      <c r="K2525" s="51" t="str">
        <f t="shared" si="272"/>
        <v xml:space="preserve">, </v>
      </c>
      <c r="L2525" s="51">
        <f t="shared" si="267"/>
        <v>9</v>
      </c>
      <c r="M2525" s="51">
        <f t="shared" si="268"/>
        <v>9</v>
      </c>
      <c r="N2525" s="51" t="str">
        <f t="shared" si="269"/>
        <v xml:space="preserve"> months</v>
      </c>
      <c r="O2525" s="52" t="str">
        <f t="shared" si="270"/>
        <v>47 years, 9 months</v>
      </c>
    </row>
    <row r="2526" spans="8:15" x14ac:dyDescent="0.25">
      <c r="H2526" s="49">
        <v>2483</v>
      </c>
      <c r="I2526" s="51">
        <f t="shared" si="266"/>
        <v>47</v>
      </c>
      <c r="J2526" s="51" t="str">
        <f t="shared" si="271"/>
        <v xml:space="preserve"> years</v>
      </c>
      <c r="K2526" s="51" t="str">
        <f t="shared" si="272"/>
        <v xml:space="preserve">, </v>
      </c>
      <c r="L2526" s="51">
        <f t="shared" si="267"/>
        <v>9</v>
      </c>
      <c r="M2526" s="51">
        <f t="shared" si="268"/>
        <v>9</v>
      </c>
      <c r="N2526" s="51" t="str">
        <f t="shared" si="269"/>
        <v xml:space="preserve"> months</v>
      </c>
      <c r="O2526" s="52" t="str">
        <f t="shared" si="270"/>
        <v>47 years, 9 months</v>
      </c>
    </row>
    <row r="2527" spans="8:15" x14ac:dyDescent="0.25">
      <c r="H2527" s="49">
        <v>2484</v>
      </c>
      <c r="I2527" s="51">
        <f t="shared" si="266"/>
        <v>47</v>
      </c>
      <c r="J2527" s="51" t="str">
        <f t="shared" si="271"/>
        <v xml:space="preserve"> years</v>
      </c>
      <c r="K2527" s="51" t="str">
        <f t="shared" si="272"/>
        <v xml:space="preserve">, </v>
      </c>
      <c r="L2527" s="51">
        <f t="shared" si="267"/>
        <v>10</v>
      </c>
      <c r="M2527" s="51">
        <f t="shared" si="268"/>
        <v>10</v>
      </c>
      <c r="N2527" s="51" t="str">
        <f t="shared" si="269"/>
        <v xml:space="preserve"> months</v>
      </c>
      <c r="O2527" s="52" t="str">
        <f t="shared" si="270"/>
        <v>47 years, 10 months</v>
      </c>
    </row>
    <row r="2528" spans="8:15" x14ac:dyDescent="0.25">
      <c r="H2528" s="49">
        <v>2485</v>
      </c>
      <c r="I2528" s="51">
        <f t="shared" ref="I2528:I2591" si="273">IF(INT(H2528/52)=0,"",INT(H2528/52))+IF(L2528=12,1,0)</f>
        <v>47</v>
      </c>
      <c r="J2528" s="51" t="str">
        <f t="shared" si="271"/>
        <v xml:space="preserve"> years</v>
      </c>
      <c r="K2528" s="51" t="str">
        <f t="shared" si="272"/>
        <v xml:space="preserve">, </v>
      </c>
      <c r="L2528" s="51">
        <f t="shared" si="267"/>
        <v>10</v>
      </c>
      <c r="M2528" s="51">
        <f t="shared" si="268"/>
        <v>10</v>
      </c>
      <c r="N2528" s="51" t="str">
        <f t="shared" si="269"/>
        <v xml:space="preserve"> months</v>
      </c>
      <c r="O2528" s="52" t="str">
        <f t="shared" si="270"/>
        <v>47 years, 10 months</v>
      </c>
    </row>
    <row r="2529" spans="8:15" x14ac:dyDescent="0.25">
      <c r="H2529" s="49">
        <v>2486</v>
      </c>
      <c r="I2529" s="51">
        <f t="shared" si="273"/>
        <v>47</v>
      </c>
      <c r="J2529" s="51" t="str">
        <f t="shared" si="271"/>
        <v xml:space="preserve"> years</v>
      </c>
      <c r="K2529" s="51" t="str">
        <f t="shared" si="272"/>
        <v xml:space="preserve">, </v>
      </c>
      <c r="L2529" s="51">
        <f t="shared" si="267"/>
        <v>10</v>
      </c>
      <c r="M2529" s="51">
        <f t="shared" si="268"/>
        <v>10</v>
      </c>
      <c r="N2529" s="51" t="str">
        <f t="shared" si="269"/>
        <v xml:space="preserve"> months</v>
      </c>
      <c r="O2529" s="52" t="str">
        <f t="shared" si="270"/>
        <v>47 years, 10 months</v>
      </c>
    </row>
    <row r="2530" spans="8:15" x14ac:dyDescent="0.25">
      <c r="H2530" s="49">
        <v>2487</v>
      </c>
      <c r="I2530" s="51">
        <f t="shared" si="273"/>
        <v>47</v>
      </c>
      <c r="J2530" s="51" t="str">
        <f t="shared" si="271"/>
        <v xml:space="preserve"> years</v>
      </c>
      <c r="K2530" s="51" t="str">
        <f t="shared" si="272"/>
        <v xml:space="preserve">, </v>
      </c>
      <c r="L2530" s="51">
        <f t="shared" si="267"/>
        <v>10</v>
      </c>
      <c r="M2530" s="51">
        <f t="shared" si="268"/>
        <v>10</v>
      </c>
      <c r="N2530" s="51" t="str">
        <f t="shared" si="269"/>
        <v xml:space="preserve"> months</v>
      </c>
      <c r="O2530" s="52" t="str">
        <f t="shared" si="270"/>
        <v>47 years, 10 months</v>
      </c>
    </row>
    <row r="2531" spans="8:15" x14ac:dyDescent="0.25">
      <c r="H2531" s="49">
        <v>2488</v>
      </c>
      <c r="I2531" s="51">
        <f t="shared" si="273"/>
        <v>47</v>
      </c>
      <c r="J2531" s="51" t="str">
        <f t="shared" si="271"/>
        <v xml:space="preserve"> years</v>
      </c>
      <c r="K2531" s="51" t="str">
        <f t="shared" si="272"/>
        <v xml:space="preserve">, </v>
      </c>
      <c r="L2531" s="51">
        <f t="shared" si="267"/>
        <v>11</v>
      </c>
      <c r="M2531" s="51">
        <f t="shared" si="268"/>
        <v>11</v>
      </c>
      <c r="N2531" s="51" t="str">
        <f t="shared" si="269"/>
        <v xml:space="preserve"> months</v>
      </c>
      <c r="O2531" s="52" t="str">
        <f t="shared" si="270"/>
        <v>47 years, 11 months</v>
      </c>
    </row>
    <row r="2532" spans="8:15" x14ac:dyDescent="0.25">
      <c r="H2532" s="49">
        <v>2489</v>
      </c>
      <c r="I2532" s="51">
        <f t="shared" si="273"/>
        <v>47</v>
      </c>
      <c r="J2532" s="51" t="str">
        <f t="shared" si="271"/>
        <v xml:space="preserve"> years</v>
      </c>
      <c r="K2532" s="51" t="str">
        <f t="shared" si="272"/>
        <v xml:space="preserve">, </v>
      </c>
      <c r="L2532" s="51">
        <f t="shared" si="267"/>
        <v>11</v>
      </c>
      <c r="M2532" s="51">
        <f t="shared" si="268"/>
        <v>11</v>
      </c>
      <c r="N2532" s="51" t="str">
        <f t="shared" si="269"/>
        <v xml:space="preserve"> months</v>
      </c>
      <c r="O2532" s="52" t="str">
        <f t="shared" si="270"/>
        <v>47 years, 11 months</v>
      </c>
    </row>
    <row r="2533" spans="8:15" x14ac:dyDescent="0.25">
      <c r="H2533" s="49">
        <v>2490</v>
      </c>
      <c r="I2533" s="51">
        <f t="shared" si="273"/>
        <v>47</v>
      </c>
      <c r="J2533" s="51" t="str">
        <f t="shared" si="271"/>
        <v xml:space="preserve"> years</v>
      </c>
      <c r="K2533" s="51" t="str">
        <f t="shared" si="272"/>
        <v xml:space="preserve">, </v>
      </c>
      <c r="L2533" s="51">
        <f t="shared" si="267"/>
        <v>11</v>
      </c>
      <c r="M2533" s="51">
        <f t="shared" si="268"/>
        <v>11</v>
      </c>
      <c r="N2533" s="51" t="str">
        <f t="shared" si="269"/>
        <v xml:space="preserve"> months</v>
      </c>
      <c r="O2533" s="52" t="str">
        <f t="shared" si="270"/>
        <v>47 years, 11 months</v>
      </c>
    </row>
    <row r="2534" spans="8:15" x14ac:dyDescent="0.25">
      <c r="H2534" s="49">
        <v>2491</v>
      </c>
      <c r="I2534" s="51">
        <f t="shared" si="273"/>
        <v>47</v>
      </c>
      <c r="J2534" s="51" t="str">
        <f t="shared" si="271"/>
        <v xml:space="preserve"> years</v>
      </c>
      <c r="K2534" s="51" t="str">
        <f t="shared" si="272"/>
        <v xml:space="preserve">, </v>
      </c>
      <c r="L2534" s="51">
        <f t="shared" si="267"/>
        <v>11</v>
      </c>
      <c r="M2534" s="51">
        <f t="shared" si="268"/>
        <v>11</v>
      </c>
      <c r="N2534" s="51" t="str">
        <f t="shared" si="269"/>
        <v xml:space="preserve"> months</v>
      </c>
      <c r="O2534" s="52" t="str">
        <f t="shared" si="270"/>
        <v>47 years, 11 months</v>
      </c>
    </row>
    <row r="2535" spans="8:15" x14ac:dyDescent="0.25">
      <c r="H2535" s="49">
        <v>2492</v>
      </c>
      <c r="I2535" s="51">
        <f t="shared" si="273"/>
        <v>48</v>
      </c>
      <c r="J2535" s="51" t="str">
        <f t="shared" si="271"/>
        <v xml:space="preserve"> years</v>
      </c>
      <c r="K2535" s="51" t="str">
        <f t="shared" si="272"/>
        <v/>
      </c>
      <c r="L2535" s="51">
        <f t="shared" si="267"/>
        <v>12</v>
      </c>
      <c r="M2535" s="51" t="str">
        <f t="shared" si="268"/>
        <v/>
      </c>
      <c r="N2535" s="51" t="str">
        <f t="shared" si="269"/>
        <v/>
      </c>
      <c r="O2535" s="52" t="str">
        <f t="shared" si="270"/>
        <v>48 years</v>
      </c>
    </row>
    <row r="2536" spans="8:15" x14ac:dyDescent="0.25">
      <c r="H2536" s="49">
        <v>2493</v>
      </c>
      <c r="I2536" s="51">
        <f t="shared" si="273"/>
        <v>48</v>
      </c>
      <c r="J2536" s="51" t="str">
        <f t="shared" si="271"/>
        <v xml:space="preserve"> years</v>
      </c>
      <c r="K2536" s="51" t="str">
        <f t="shared" si="272"/>
        <v/>
      </c>
      <c r="L2536" s="51">
        <f t="shared" si="267"/>
        <v>12</v>
      </c>
      <c r="M2536" s="51" t="str">
        <f t="shared" si="268"/>
        <v/>
      </c>
      <c r="N2536" s="51" t="str">
        <f t="shared" si="269"/>
        <v/>
      </c>
      <c r="O2536" s="52" t="str">
        <f t="shared" si="270"/>
        <v>48 years</v>
      </c>
    </row>
    <row r="2537" spans="8:15" x14ac:dyDescent="0.25">
      <c r="H2537" s="49">
        <v>2494</v>
      </c>
      <c r="I2537" s="51">
        <f t="shared" si="273"/>
        <v>48</v>
      </c>
      <c r="J2537" s="51" t="str">
        <f t="shared" si="271"/>
        <v xml:space="preserve"> years</v>
      </c>
      <c r="K2537" s="51" t="str">
        <f t="shared" si="272"/>
        <v/>
      </c>
      <c r="L2537" s="51">
        <f t="shared" si="267"/>
        <v>12</v>
      </c>
      <c r="M2537" s="51" t="str">
        <f t="shared" si="268"/>
        <v/>
      </c>
      <c r="N2537" s="51" t="str">
        <f t="shared" si="269"/>
        <v/>
      </c>
      <c r="O2537" s="52" t="str">
        <f t="shared" si="270"/>
        <v>48 years</v>
      </c>
    </row>
    <row r="2538" spans="8:15" x14ac:dyDescent="0.25">
      <c r="H2538" s="49">
        <v>2495</v>
      </c>
      <c r="I2538" s="51">
        <f t="shared" si="273"/>
        <v>48</v>
      </c>
      <c r="J2538" s="51" t="str">
        <f t="shared" si="271"/>
        <v xml:space="preserve"> years</v>
      </c>
      <c r="K2538" s="51" t="str">
        <f t="shared" si="272"/>
        <v/>
      </c>
      <c r="L2538" s="51">
        <f t="shared" si="267"/>
        <v>12</v>
      </c>
      <c r="M2538" s="51" t="str">
        <f t="shared" si="268"/>
        <v/>
      </c>
      <c r="N2538" s="51" t="str">
        <f t="shared" si="269"/>
        <v/>
      </c>
      <c r="O2538" s="52" t="str">
        <f t="shared" si="270"/>
        <v>48 years</v>
      </c>
    </row>
    <row r="2539" spans="8:15" x14ac:dyDescent="0.25">
      <c r="H2539" s="49">
        <v>2496</v>
      </c>
      <c r="I2539" s="51">
        <f t="shared" si="273"/>
        <v>48</v>
      </c>
      <c r="J2539" s="51" t="str">
        <f t="shared" si="271"/>
        <v xml:space="preserve"> years</v>
      </c>
      <c r="K2539" s="51" t="str">
        <f t="shared" si="272"/>
        <v/>
      </c>
      <c r="L2539" s="51">
        <f t="shared" si="267"/>
        <v>0</v>
      </c>
      <c r="M2539" s="51" t="str">
        <f t="shared" si="268"/>
        <v/>
      </c>
      <c r="N2539" s="51" t="str">
        <f t="shared" si="269"/>
        <v/>
      </c>
      <c r="O2539" s="52" t="str">
        <f t="shared" si="270"/>
        <v>48 years</v>
      </c>
    </row>
    <row r="2540" spans="8:15" x14ac:dyDescent="0.25">
      <c r="H2540" s="49">
        <v>2497</v>
      </c>
      <c r="I2540" s="51">
        <f t="shared" si="273"/>
        <v>48</v>
      </c>
      <c r="J2540" s="51" t="str">
        <f t="shared" si="271"/>
        <v xml:space="preserve"> years</v>
      </c>
      <c r="K2540" s="51" t="str">
        <f t="shared" si="272"/>
        <v xml:space="preserve">, </v>
      </c>
      <c r="L2540" s="51">
        <f t="shared" si="267"/>
        <v>1</v>
      </c>
      <c r="M2540" s="51">
        <f t="shared" si="268"/>
        <v>1</v>
      </c>
      <c r="N2540" s="51" t="str">
        <f t="shared" si="269"/>
        <v xml:space="preserve"> month</v>
      </c>
      <c r="O2540" s="52" t="str">
        <f t="shared" si="270"/>
        <v>48 years, 1 month</v>
      </c>
    </row>
    <row r="2541" spans="8:15" x14ac:dyDescent="0.25">
      <c r="H2541" s="49">
        <v>2498</v>
      </c>
      <c r="I2541" s="51">
        <f t="shared" si="273"/>
        <v>48</v>
      </c>
      <c r="J2541" s="51" t="str">
        <f t="shared" si="271"/>
        <v xml:space="preserve"> years</v>
      </c>
      <c r="K2541" s="51" t="str">
        <f t="shared" si="272"/>
        <v xml:space="preserve">, </v>
      </c>
      <c r="L2541" s="51">
        <f t="shared" ref="L2541:L2604" si="274">IF((H2541/52*12-INT(H2541/52*12))=0,(H2541/52-INT(H2541/52))*12,INT((H2541/52-INT(H2541/52))*12)+1)</f>
        <v>1</v>
      </c>
      <c r="M2541" s="51">
        <f t="shared" ref="M2541:M2604" si="275">IF(OR(L2541=0,L2541=12),"",L2541)</f>
        <v>1</v>
      </c>
      <c r="N2541" s="51" t="str">
        <f t="shared" ref="N2541:N2604" si="276">IF(L2541=1," month",IF(OR(L2541=0,L2541=12),""," months"))</f>
        <v xml:space="preserve"> month</v>
      </c>
      <c r="O2541" s="52" t="str">
        <f t="shared" ref="O2541:O2604" si="277">CONCATENATE(I2541&amp;J2541&amp;K2541&amp;M2541&amp;N2541)</f>
        <v>48 years, 1 month</v>
      </c>
    </row>
    <row r="2542" spans="8:15" x14ac:dyDescent="0.25">
      <c r="H2542" s="49">
        <v>2499</v>
      </c>
      <c r="I2542" s="51">
        <f t="shared" si="273"/>
        <v>48</v>
      </c>
      <c r="J2542" s="51" t="str">
        <f t="shared" si="271"/>
        <v xml:space="preserve"> years</v>
      </c>
      <c r="K2542" s="51" t="str">
        <f t="shared" si="272"/>
        <v xml:space="preserve">, </v>
      </c>
      <c r="L2542" s="51">
        <f t="shared" si="274"/>
        <v>1</v>
      </c>
      <c r="M2542" s="51">
        <f t="shared" si="275"/>
        <v>1</v>
      </c>
      <c r="N2542" s="51" t="str">
        <f t="shared" si="276"/>
        <v xml:space="preserve"> month</v>
      </c>
      <c r="O2542" s="52" t="str">
        <f t="shared" si="277"/>
        <v>48 years, 1 month</v>
      </c>
    </row>
    <row r="2543" spans="8:15" x14ac:dyDescent="0.25">
      <c r="H2543" s="49">
        <v>2500</v>
      </c>
      <c r="I2543" s="51">
        <f t="shared" si="273"/>
        <v>48</v>
      </c>
      <c r="J2543" s="51" t="str">
        <f t="shared" si="271"/>
        <v xml:space="preserve"> years</v>
      </c>
      <c r="K2543" s="51" t="str">
        <f t="shared" si="272"/>
        <v xml:space="preserve">, </v>
      </c>
      <c r="L2543" s="51">
        <f t="shared" si="274"/>
        <v>1</v>
      </c>
      <c r="M2543" s="51">
        <f t="shared" si="275"/>
        <v>1</v>
      </c>
      <c r="N2543" s="51" t="str">
        <f t="shared" si="276"/>
        <v xml:space="preserve"> month</v>
      </c>
      <c r="O2543" s="52" t="str">
        <f t="shared" si="277"/>
        <v>48 years, 1 month</v>
      </c>
    </row>
    <row r="2544" spans="8:15" x14ac:dyDescent="0.25">
      <c r="H2544" s="49">
        <v>2501</v>
      </c>
      <c r="I2544" s="51">
        <f t="shared" si="273"/>
        <v>48</v>
      </c>
      <c r="J2544" s="51" t="str">
        <f t="shared" si="271"/>
        <v xml:space="preserve"> years</v>
      </c>
      <c r="K2544" s="51" t="str">
        <f t="shared" si="272"/>
        <v xml:space="preserve">, </v>
      </c>
      <c r="L2544" s="51">
        <f t="shared" si="274"/>
        <v>2</v>
      </c>
      <c r="M2544" s="51">
        <f t="shared" si="275"/>
        <v>2</v>
      </c>
      <c r="N2544" s="51" t="str">
        <f t="shared" si="276"/>
        <v xml:space="preserve"> months</v>
      </c>
      <c r="O2544" s="52" t="str">
        <f t="shared" si="277"/>
        <v>48 years, 2 months</v>
      </c>
    </row>
    <row r="2545" spans="8:15" x14ac:dyDescent="0.25">
      <c r="H2545" s="49">
        <v>2502</v>
      </c>
      <c r="I2545" s="51">
        <f t="shared" si="273"/>
        <v>48</v>
      </c>
      <c r="J2545" s="51" t="str">
        <f t="shared" si="271"/>
        <v xml:space="preserve"> years</v>
      </c>
      <c r="K2545" s="51" t="str">
        <f t="shared" si="272"/>
        <v xml:space="preserve">, </v>
      </c>
      <c r="L2545" s="51">
        <f t="shared" si="274"/>
        <v>2</v>
      </c>
      <c r="M2545" s="51">
        <f t="shared" si="275"/>
        <v>2</v>
      </c>
      <c r="N2545" s="51" t="str">
        <f t="shared" si="276"/>
        <v xml:space="preserve"> months</v>
      </c>
      <c r="O2545" s="52" t="str">
        <f t="shared" si="277"/>
        <v>48 years, 2 months</v>
      </c>
    </row>
    <row r="2546" spans="8:15" x14ac:dyDescent="0.25">
      <c r="H2546" s="49">
        <v>2503</v>
      </c>
      <c r="I2546" s="51">
        <f t="shared" si="273"/>
        <v>48</v>
      </c>
      <c r="J2546" s="51" t="str">
        <f t="shared" si="271"/>
        <v xml:space="preserve"> years</v>
      </c>
      <c r="K2546" s="51" t="str">
        <f t="shared" si="272"/>
        <v xml:space="preserve">, </v>
      </c>
      <c r="L2546" s="51">
        <f t="shared" si="274"/>
        <v>2</v>
      </c>
      <c r="M2546" s="51">
        <f t="shared" si="275"/>
        <v>2</v>
      </c>
      <c r="N2546" s="51" t="str">
        <f t="shared" si="276"/>
        <v xml:space="preserve"> months</v>
      </c>
      <c r="O2546" s="52" t="str">
        <f t="shared" si="277"/>
        <v>48 years, 2 months</v>
      </c>
    </row>
    <row r="2547" spans="8:15" x14ac:dyDescent="0.25">
      <c r="H2547" s="49">
        <v>2504</v>
      </c>
      <c r="I2547" s="51">
        <f t="shared" si="273"/>
        <v>48</v>
      </c>
      <c r="J2547" s="51" t="str">
        <f t="shared" si="271"/>
        <v xml:space="preserve"> years</v>
      </c>
      <c r="K2547" s="51" t="str">
        <f t="shared" si="272"/>
        <v xml:space="preserve">, </v>
      </c>
      <c r="L2547" s="51">
        <f t="shared" si="274"/>
        <v>2</v>
      </c>
      <c r="M2547" s="51">
        <f t="shared" si="275"/>
        <v>2</v>
      </c>
      <c r="N2547" s="51" t="str">
        <f t="shared" si="276"/>
        <v xml:space="preserve"> months</v>
      </c>
      <c r="O2547" s="52" t="str">
        <f t="shared" si="277"/>
        <v>48 years, 2 months</v>
      </c>
    </row>
    <row r="2548" spans="8:15" x14ac:dyDescent="0.25">
      <c r="H2548" s="49">
        <v>2505</v>
      </c>
      <c r="I2548" s="51">
        <f t="shared" si="273"/>
        <v>48</v>
      </c>
      <c r="J2548" s="51" t="str">
        <f t="shared" si="271"/>
        <v xml:space="preserve"> years</v>
      </c>
      <c r="K2548" s="51" t="str">
        <f t="shared" si="272"/>
        <v xml:space="preserve">, </v>
      </c>
      <c r="L2548" s="51">
        <f t="shared" si="274"/>
        <v>3</v>
      </c>
      <c r="M2548" s="51">
        <f t="shared" si="275"/>
        <v>3</v>
      </c>
      <c r="N2548" s="51" t="str">
        <f t="shared" si="276"/>
        <v xml:space="preserve"> months</v>
      </c>
      <c r="O2548" s="52" t="str">
        <f t="shared" si="277"/>
        <v>48 years, 3 months</v>
      </c>
    </row>
    <row r="2549" spans="8:15" x14ac:dyDescent="0.25">
      <c r="H2549" s="49">
        <v>2506</v>
      </c>
      <c r="I2549" s="51">
        <f t="shared" si="273"/>
        <v>48</v>
      </c>
      <c r="J2549" s="51" t="str">
        <f t="shared" si="271"/>
        <v xml:space="preserve"> years</v>
      </c>
      <c r="K2549" s="51" t="str">
        <f t="shared" si="272"/>
        <v xml:space="preserve">, </v>
      </c>
      <c r="L2549" s="51">
        <f t="shared" si="274"/>
        <v>3</v>
      </c>
      <c r="M2549" s="51">
        <f t="shared" si="275"/>
        <v>3</v>
      </c>
      <c r="N2549" s="51" t="str">
        <f t="shared" si="276"/>
        <v xml:space="preserve"> months</v>
      </c>
      <c r="O2549" s="52" t="str">
        <f t="shared" si="277"/>
        <v>48 years, 3 months</v>
      </c>
    </row>
    <row r="2550" spans="8:15" x14ac:dyDescent="0.25">
      <c r="H2550" s="49">
        <v>2507</v>
      </c>
      <c r="I2550" s="51">
        <f t="shared" si="273"/>
        <v>48</v>
      </c>
      <c r="J2550" s="51" t="str">
        <f t="shared" si="271"/>
        <v xml:space="preserve"> years</v>
      </c>
      <c r="K2550" s="51" t="str">
        <f t="shared" si="272"/>
        <v xml:space="preserve">, </v>
      </c>
      <c r="L2550" s="51">
        <f t="shared" si="274"/>
        <v>3</v>
      </c>
      <c r="M2550" s="51">
        <f t="shared" si="275"/>
        <v>3</v>
      </c>
      <c r="N2550" s="51" t="str">
        <f t="shared" si="276"/>
        <v xml:space="preserve"> months</v>
      </c>
      <c r="O2550" s="52" t="str">
        <f t="shared" si="277"/>
        <v>48 years, 3 months</v>
      </c>
    </row>
    <row r="2551" spans="8:15" x14ac:dyDescent="0.25">
      <c r="H2551" s="49">
        <v>2508</v>
      </c>
      <c r="I2551" s="51">
        <f t="shared" si="273"/>
        <v>48</v>
      </c>
      <c r="J2551" s="51" t="str">
        <f t="shared" si="271"/>
        <v xml:space="preserve"> years</v>
      </c>
      <c r="K2551" s="51" t="str">
        <f t="shared" si="272"/>
        <v xml:space="preserve">, </v>
      </c>
      <c r="L2551" s="51">
        <f t="shared" si="274"/>
        <v>3</v>
      </c>
      <c r="M2551" s="51">
        <f t="shared" si="275"/>
        <v>3</v>
      </c>
      <c r="N2551" s="51" t="str">
        <f t="shared" si="276"/>
        <v xml:space="preserve"> months</v>
      </c>
      <c r="O2551" s="52" t="str">
        <f t="shared" si="277"/>
        <v>48 years, 3 months</v>
      </c>
    </row>
    <row r="2552" spans="8:15" x14ac:dyDescent="0.25">
      <c r="H2552" s="49">
        <v>2509</v>
      </c>
      <c r="I2552" s="51">
        <f t="shared" si="273"/>
        <v>48</v>
      </c>
      <c r="J2552" s="51" t="str">
        <f t="shared" si="271"/>
        <v xml:space="preserve"> years</v>
      </c>
      <c r="K2552" s="51" t="str">
        <f t="shared" si="272"/>
        <v xml:space="preserve">, </v>
      </c>
      <c r="L2552" s="51">
        <f t="shared" si="274"/>
        <v>3</v>
      </c>
      <c r="M2552" s="51">
        <f t="shared" si="275"/>
        <v>3</v>
      </c>
      <c r="N2552" s="51" t="str">
        <f t="shared" si="276"/>
        <v xml:space="preserve"> months</v>
      </c>
      <c r="O2552" s="52" t="str">
        <f t="shared" si="277"/>
        <v>48 years, 3 months</v>
      </c>
    </row>
    <row r="2553" spans="8:15" x14ac:dyDescent="0.25">
      <c r="H2553" s="49">
        <v>2510</v>
      </c>
      <c r="I2553" s="51">
        <f t="shared" si="273"/>
        <v>48</v>
      </c>
      <c r="J2553" s="51" t="str">
        <f t="shared" si="271"/>
        <v xml:space="preserve"> years</v>
      </c>
      <c r="K2553" s="51" t="str">
        <f t="shared" si="272"/>
        <v xml:space="preserve">, </v>
      </c>
      <c r="L2553" s="51">
        <f t="shared" si="274"/>
        <v>4</v>
      </c>
      <c r="M2553" s="51">
        <f t="shared" si="275"/>
        <v>4</v>
      </c>
      <c r="N2553" s="51" t="str">
        <f t="shared" si="276"/>
        <v xml:space="preserve"> months</v>
      </c>
      <c r="O2553" s="52" t="str">
        <f t="shared" si="277"/>
        <v>48 years, 4 months</v>
      </c>
    </row>
    <row r="2554" spans="8:15" x14ac:dyDescent="0.25">
      <c r="H2554" s="49">
        <v>2511</v>
      </c>
      <c r="I2554" s="51">
        <f t="shared" si="273"/>
        <v>48</v>
      </c>
      <c r="J2554" s="51" t="str">
        <f t="shared" si="271"/>
        <v xml:space="preserve"> years</v>
      </c>
      <c r="K2554" s="51" t="str">
        <f t="shared" si="272"/>
        <v xml:space="preserve">, </v>
      </c>
      <c r="L2554" s="51">
        <f t="shared" si="274"/>
        <v>4</v>
      </c>
      <c r="M2554" s="51">
        <f t="shared" si="275"/>
        <v>4</v>
      </c>
      <c r="N2554" s="51" t="str">
        <f t="shared" si="276"/>
        <v xml:space="preserve"> months</v>
      </c>
      <c r="O2554" s="52" t="str">
        <f t="shared" si="277"/>
        <v>48 years, 4 months</v>
      </c>
    </row>
    <row r="2555" spans="8:15" x14ac:dyDescent="0.25">
      <c r="H2555" s="49">
        <v>2512</v>
      </c>
      <c r="I2555" s="51">
        <f t="shared" si="273"/>
        <v>48</v>
      </c>
      <c r="J2555" s="51" t="str">
        <f t="shared" si="271"/>
        <v xml:space="preserve"> years</v>
      </c>
      <c r="K2555" s="51" t="str">
        <f t="shared" si="272"/>
        <v xml:space="preserve">, </v>
      </c>
      <c r="L2555" s="51">
        <f t="shared" si="274"/>
        <v>4</v>
      </c>
      <c r="M2555" s="51">
        <f t="shared" si="275"/>
        <v>4</v>
      </c>
      <c r="N2555" s="51" t="str">
        <f t="shared" si="276"/>
        <v xml:space="preserve"> months</v>
      </c>
      <c r="O2555" s="52" t="str">
        <f t="shared" si="277"/>
        <v>48 years, 4 months</v>
      </c>
    </row>
    <row r="2556" spans="8:15" x14ac:dyDescent="0.25">
      <c r="H2556" s="49">
        <v>2513</v>
      </c>
      <c r="I2556" s="51">
        <f t="shared" si="273"/>
        <v>48</v>
      </c>
      <c r="J2556" s="51" t="str">
        <f t="shared" si="271"/>
        <v xml:space="preserve"> years</v>
      </c>
      <c r="K2556" s="51" t="str">
        <f t="shared" si="272"/>
        <v xml:space="preserve">, </v>
      </c>
      <c r="L2556" s="51">
        <f t="shared" si="274"/>
        <v>4</v>
      </c>
      <c r="M2556" s="51">
        <f t="shared" si="275"/>
        <v>4</v>
      </c>
      <c r="N2556" s="51" t="str">
        <f t="shared" si="276"/>
        <v xml:space="preserve"> months</v>
      </c>
      <c r="O2556" s="52" t="str">
        <f t="shared" si="277"/>
        <v>48 years, 4 months</v>
      </c>
    </row>
    <row r="2557" spans="8:15" x14ac:dyDescent="0.25">
      <c r="H2557" s="49">
        <v>2514</v>
      </c>
      <c r="I2557" s="51">
        <f t="shared" si="273"/>
        <v>48</v>
      </c>
      <c r="J2557" s="51" t="str">
        <f t="shared" si="271"/>
        <v xml:space="preserve"> years</v>
      </c>
      <c r="K2557" s="51" t="str">
        <f t="shared" si="272"/>
        <v xml:space="preserve">, </v>
      </c>
      <c r="L2557" s="51">
        <f t="shared" si="274"/>
        <v>5</v>
      </c>
      <c r="M2557" s="51">
        <f t="shared" si="275"/>
        <v>5</v>
      </c>
      <c r="N2557" s="51" t="str">
        <f t="shared" si="276"/>
        <v xml:space="preserve"> months</v>
      </c>
      <c r="O2557" s="52" t="str">
        <f t="shared" si="277"/>
        <v>48 years, 5 months</v>
      </c>
    </row>
    <row r="2558" spans="8:15" x14ac:dyDescent="0.25">
      <c r="H2558" s="49">
        <v>2515</v>
      </c>
      <c r="I2558" s="51">
        <f t="shared" si="273"/>
        <v>48</v>
      </c>
      <c r="J2558" s="51" t="str">
        <f t="shared" si="271"/>
        <v xml:space="preserve"> years</v>
      </c>
      <c r="K2558" s="51" t="str">
        <f t="shared" si="272"/>
        <v xml:space="preserve">, </v>
      </c>
      <c r="L2558" s="51">
        <f t="shared" si="274"/>
        <v>5</v>
      </c>
      <c r="M2558" s="51">
        <f t="shared" si="275"/>
        <v>5</v>
      </c>
      <c r="N2558" s="51" t="str">
        <f t="shared" si="276"/>
        <v xml:space="preserve"> months</v>
      </c>
      <c r="O2558" s="52" t="str">
        <f t="shared" si="277"/>
        <v>48 years, 5 months</v>
      </c>
    </row>
    <row r="2559" spans="8:15" x14ac:dyDescent="0.25">
      <c r="H2559" s="49">
        <v>2516</v>
      </c>
      <c r="I2559" s="51">
        <f t="shared" si="273"/>
        <v>48</v>
      </c>
      <c r="J2559" s="51" t="str">
        <f t="shared" si="271"/>
        <v xml:space="preserve"> years</v>
      </c>
      <c r="K2559" s="51" t="str">
        <f t="shared" si="272"/>
        <v xml:space="preserve">, </v>
      </c>
      <c r="L2559" s="51">
        <f t="shared" si="274"/>
        <v>5</v>
      </c>
      <c r="M2559" s="51">
        <f t="shared" si="275"/>
        <v>5</v>
      </c>
      <c r="N2559" s="51" t="str">
        <f t="shared" si="276"/>
        <v xml:space="preserve"> months</v>
      </c>
      <c r="O2559" s="52" t="str">
        <f t="shared" si="277"/>
        <v>48 years, 5 months</v>
      </c>
    </row>
    <row r="2560" spans="8:15" x14ac:dyDescent="0.25">
      <c r="H2560" s="49">
        <v>2517</v>
      </c>
      <c r="I2560" s="51">
        <f t="shared" si="273"/>
        <v>48</v>
      </c>
      <c r="J2560" s="51" t="str">
        <f t="shared" si="271"/>
        <v xml:space="preserve"> years</v>
      </c>
      <c r="K2560" s="51" t="str">
        <f t="shared" si="272"/>
        <v xml:space="preserve">, </v>
      </c>
      <c r="L2560" s="51">
        <f t="shared" si="274"/>
        <v>5</v>
      </c>
      <c r="M2560" s="51">
        <f t="shared" si="275"/>
        <v>5</v>
      </c>
      <c r="N2560" s="51" t="str">
        <f t="shared" si="276"/>
        <v xml:space="preserve"> months</v>
      </c>
      <c r="O2560" s="52" t="str">
        <f t="shared" si="277"/>
        <v>48 years, 5 months</v>
      </c>
    </row>
    <row r="2561" spans="8:15" x14ac:dyDescent="0.25">
      <c r="H2561" s="49">
        <v>2518</v>
      </c>
      <c r="I2561" s="51">
        <f t="shared" si="273"/>
        <v>48</v>
      </c>
      <c r="J2561" s="51" t="str">
        <f t="shared" si="271"/>
        <v xml:space="preserve"> years</v>
      </c>
      <c r="K2561" s="51" t="str">
        <f t="shared" si="272"/>
        <v xml:space="preserve">, </v>
      </c>
      <c r="L2561" s="51">
        <f t="shared" si="274"/>
        <v>6</v>
      </c>
      <c r="M2561" s="51">
        <f t="shared" si="275"/>
        <v>6</v>
      </c>
      <c r="N2561" s="51" t="str">
        <f t="shared" si="276"/>
        <v xml:space="preserve"> months</v>
      </c>
      <c r="O2561" s="52" t="str">
        <f t="shared" si="277"/>
        <v>48 years, 6 months</v>
      </c>
    </row>
    <row r="2562" spans="8:15" x14ac:dyDescent="0.25">
      <c r="H2562" s="49">
        <v>2519</v>
      </c>
      <c r="I2562" s="51">
        <f t="shared" si="273"/>
        <v>48</v>
      </c>
      <c r="J2562" s="51" t="str">
        <f t="shared" si="271"/>
        <v xml:space="preserve"> years</v>
      </c>
      <c r="K2562" s="51" t="str">
        <f t="shared" si="272"/>
        <v xml:space="preserve">, </v>
      </c>
      <c r="L2562" s="51">
        <f t="shared" si="274"/>
        <v>6</v>
      </c>
      <c r="M2562" s="51">
        <f t="shared" si="275"/>
        <v>6</v>
      </c>
      <c r="N2562" s="51" t="str">
        <f t="shared" si="276"/>
        <v xml:space="preserve"> months</v>
      </c>
      <c r="O2562" s="52" t="str">
        <f t="shared" si="277"/>
        <v>48 years, 6 months</v>
      </c>
    </row>
    <row r="2563" spans="8:15" x14ac:dyDescent="0.25">
      <c r="H2563" s="49">
        <v>2520</v>
      </c>
      <c r="I2563" s="51">
        <f t="shared" si="273"/>
        <v>48</v>
      </c>
      <c r="J2563" s="51" t="str">
        <f t="shared" si="271"/>
        <v xml:space="preserve"> years</v>
      </c>
      <c r="K2563" s="51" t="str">
        <f t="shared" si="272"/>
        <v xml:space="preserve">, </v>
      </c>
      <c r="L2563" s="51">
        <f t="shared" si="274"/>
        <v>6</v>
      </c>
      <c r="M2563" s="51">
        <f t="shared" si="275"/>
        <v>6</v>
      </c>
      <c r="N2563" s="51" t="str">
        <f t="shared" si="276"/>
        <v xml:space="preserve"> months</v>
      </c>
      <c r="O2563" s="52" t="str">
        <f t="shared" si="277"/>
        <v>48 years, 6 months</v>
      </c>
    </row>
    <row r="2564" spans="8:15" x14ac:dyDescent="0.25">
      <c r="H2564" s="49">
        <v>2521</v>
      </c>
      <c r="I2564" s="51">
        <f t="shared" si="273"/>
        <v>48</v>
      </c>
      <c r="J2564" s="51" t="str">
        <f t="shared" si="271"/>
        <v xml:space="preserve"> years</v>
      </c>
      <c r="K2564" s="51" t="str">
        <f t="shared" si="272"/>
        <v xml:space="preserve">, </v>
      </c>
      <c r="L2564" s="51">
        <f t="shared" si="274"/>
        <v>6</v>
      </c>
      <c r="M2564" s="51">
        <f t="shared" si="275"/>
        <v>6</v>
      </c>
      <c r="N2564" s="51" t="str">
        <f t="shared" si="276"/>
        <v xml:space="preserve"> months</v>
      </c>
      <c r="O2564" s="52" t="str">
        <f t="shared" si="277"/>
        <v>48 years, 6 months</v>
      </c>
    </row>
    <row r="2565" spans="8:15" x14ac:dyDescent="0.25">
      <c r="H2565" s="49">
        <v>2522</v>
      </c>
      <c r="I2565" s="51">
        <f t="shared" si="273"/>
        <v>48</v>
      </c>
      <c r="J2565" s="51" t="str">
        <f t="shared" si="271"/>
        <v xml:space="preserve"> years</v>
      </c>
      <c r="K2565" s="51" t="str">
        <f t="shared" si="272"/>
        <v xml:space="preserve">, </v>
      </c>
      <c r="L2565" s="51">
        <f t="shared" si="274"/>
        <v>6</v>
      </c>
      <c r="M2565" s="51">
        <f t="shared" si="275"/>
        <v>6</v>
      </c>
      <c r="N2565" s="51" t="str">
        <f t="shared" si="276"/>
        <v xml:space="preserve"> months</v>
      </c>
      <c r="O2565" s="52" t="str">
        <f t="shared" si="277"/>
        <v>48 years, 6 months</v>
      </c>
    </row>
    <row r="2566" spans="8:15" x14ac:dyDescent="0.25">
      <c r="H2566" s="49">
        <v>2523</v>
      </c>
      <c r="I2566" s="51">
        <f t="shared" si="273"/>
        <v>48</v>
      </c>
      <c r="J2566" s="51" t="str">
        <f t="shared" si="271"/>
        <v xml:space="preserve"> years</v>
      </c>
      <c r="K2566" s="51" t="str">
        <f t="shared" si="272"/>
        <v xml:space="preserve">, </v>
      </c>
      <c r="L2566" s="51">
        <f t="shared" si="274"/>
        <v>7</v>
      </c>
      <c r="M2566" s="51">
        <f t="shared" si="275"/>
        <v>7</v>
      </c>
      <c r="N2566" s="51" t="str">
        <f t="shared" si="276"/>
        <v xml:space="preserve"> months</v>
      </c>
      <c r="O2566" s="52" t="str">
        <f t="shared" si="277"/>
        <v>48 years, 7 months</v>
      </c>
    </row>
    <row r="2567" spans="8:15" x14ac:dyDescent="0.25">
      <c r="H2567" s="49">
        <v>2524</v>
      </c>
      <c r="I2567" s="51">
        <f t="shared" si="273"/>
        <v>48</v>
      </c>
      <c r="J2567" s="51" t="str">
        <f t="shared" si="271"/>
        <v xml:space="preserve"> years</v>
      </c>
      <c r="K2567" s="51" t="str">
        <f t="shared" si="272"/>
        <v xml:space="preserve">, </v>
      </c>
      <c r="L2567" s="51">
        <f t="shared" si="274"/>
        <v>7</v>
      </c>
      <c r="M2567" s="51">
        <f t="shared" si="275"/>
        <v>7</v>
      </c>
      <c r="N2567" s="51" t="str">
        <f t="shared" si="276"/>
        <v xml:space="preserve"> months</v>
      </c>
      <c r="O2567" s="52" t="str">
        <f t="shared" si="277"/>
        <v>48 years, 7 months</v>
      </c>
    </row>
    <row r="2568" spans="8:15" x14ac:dyDescent="0.25">
      <c r="H2568" s="49">
        <v>2525</v>
      </c>
      <c r="I2568" s="51">
        <f t="shared" si="273"/>
        <v>48</v>
      </c>
      <c r="J2568" s="51" t="str">
        <f t="shared" si="271"/>
        <v xml:space="preserve"> years</v>
      </c>
      <c r="K2568" s="51" t="str">
        <f t="shared" si="272"/>
        <v xml:space="preserve">, </v>
      </c>
      <c r="L2568" s="51">
        <f t="shared" si="274"/>
        <v>7</v>
      </c>
      <c r="M2568" s="51">
        <f t="shared" si="275"/>
        <v>7</v>
      </c>
      <c r="N2568" s="51" t="str">
        <f t="shared" si="276"/>
        <v xml:space="preserve"> months</v>
      </c>
      <c r="O2568" s="52" t="str">
        <f t="shared" si="277"/>
        <v>48 years, 7 months</v>
      </c>
    </row>
    <row r="2569" spans="8:15" x14ac:dyDescent="0.25">
      <c r="H2569" s="49">
        <v>2526</v>
      </c>
      <c r="I2569" s="51">
        <f t="shared" si="273"/>
        <v>48</v>
      </c>
      <c r="J2569" s="51" t="str">
        <f t="shared" si="271"/>
        <v xml:space="preserve"> years</v>
      </c>
      <c r="K2569" s="51" t="str">
        <f t="shared" si="272"/>
        <v xml:space="preserve">, </v>
      </c>
      <c r="L2569" s="51">
        <f t="shared" si="274"/>
        <v>7</v>
      </c>
      <c r="M2569" s="51">
        <f t="shared" si="275"/>
        <v>7</v>
      </c>
      <c r="N2569" s="51" t="str">
        <f t="shared" si="276"/>
        <v xml:space="preserve"> months</v>
      </c>
      <c r="O2569" s="52" t="str">
        <f t="shared" si="277"/>
        <v>48 years, 7 months</v>
      </c>
    </row>
    <row r="2570" spans="8:15" x14ac:dyDescent="0.25">
      <c r="H2570" s="49">
        <v>2527</v>
      </c>
      <c r="I2570" s="51">
        <f t="shared" si="273"/>
        <v>48</v>
      </c>
      <c r="J2570" s="51" t="str">
        <f t="shared" si="271"/>
        <v xml:space="preserve"> years</v>
      </c>
      <c r="K2570" s="51" t="str">
        <f t="shared" si="272"/>
        <v xml:space="preserve">, </v>
      </c>
      <c r="L2570" s="51">
        <f t="shared" si="274"/>
        <v>8</v>
      </c>
      <c r="M2570" s="51">
        <f t="shared" si="275"/>
        <v>8</v>
      </c>
      <c r="N2570" s="51" t="str">
        <f t="shared" si="276"/>
        <v xml:space="preserve"> months</v>
      </c>
      <c r="O2570" s="52" t="str">
        <f t="shared" si="277"/>
        <v>48 years, 8 months</v>
      </c>
    </row>
    <row r="2571" spans="8:15" x14ac:dyDescent="0.25">
      <c r="H2571" s="49">
        <v>2528</v>
      </c>
      <c r="I2571" s="51">
        <f t="shared" si="273"/>
        <v>48</v>
      </c>
      <c r="J2571" s="51" t="str">
        <f t="shared" si="271"/>
        <v xml:space="preserve"> years</v>
      </c>
      <c r="K2571" s="51" t="str">
        <f t="shared" si="272"/>
        <v xml:space="preserve">, </v>
      </c>
      <c r="L2571" s="51">
        <f t="shared" si="274"/>
        <v>8</v>
      </c>
      <c r="M2571" s="51">
        <f t="shared" si="275"/>
        <v>8</v>
      </c>
      <c r="N2571" s="51" t="str">
        <f t="shared" si="276"/>
        <v xml:space="preserve"> months</v>
      </c>
      <c r="O2571" s="52" t="str">
        <f t="shared" si="277"/>
        <v>48 years, 8 months</v>
      </c>
    </row>
    <row r="2572" spans="8:15" x14ac:dyDescent="0.25">
      <c r="H2572" s="49">
        <v>2529</v>
      </c>
      <c r="I2572" s="51">
        <f t="shared" si="273"/>
        <v>48</v>
      </c>
      <c r="J2572" s="51" t="str">
        <f t="shared" si="271"/>
        <v xml:space="preserve"> years</v>
      </c>
      <c r="K2572" s="51" t="str">
        <f t="shared" si="272"/>
        <v xml:space="preserve">, </v>
      </c>
      <c r="L2572" s="51">
        <f t="shared" si="274"/>
        <v>8</v>
      </c>
      <c r="M2572" s="51">
        <f t="shared" si="275"/>
        <v>8</v>
      </c>
      <c r="N2572" s="51" t="str">
        <f t="shared" si="276"/>
        <v xml:space="preserve"> months</v>
      </c>
      <c r="O2572" s="52" t="str">
        <f t="shared" si="277"/>
        <v>48 years, 8 months</v>
      </c>
    </row>
    <row r="2573" spans="8:15" x14ac:dyDescent="0.25">
      <c r="H2573" s="49">
        <v>2530</v>
      </c>
      <c r="I2573" s="51">
        <f t="shared" si="273"/>
        <v>48</v>
      </c>
      <c r="J2573" s="51" t="str">
        <f t="shared" si="271"/>
        <v xml:space="preserve"> years</v>
      </c>
      <c r="K2573" s="51" t="str">
        <f t="shared" si="272"/>
        <v xml:space="preserve">, </v>
      </c>
      <c r="L2573" s="51">
        <f t="shared" si="274"/>
        <v>8</v>
      </c>
      <c r="M2573" s="51">
        <f t="shared" si="275"/>
        <v>8</v>
      </c>
      <c r="N2573" s="51" t="str">
        <f t="shared" si="276"/>
        <v xml:space="preserve"> months</v>
      </c>
      <c r="O2573" s="52" t="str">
        <f t="shared" si="277"/>
        <v>48 years, 8 months</v>
      </c>
    </row>
    <row r="2574" spans="8:15" x14ac:dyDescent="0.25">
      <c r="H2574" s="49">
        <v>2531</v>
      </c>
      <c r="I2574" s="51">
        <f t="shared" si="273"/>
        <v>48</v>
      </c>
      <c r="J2574" s="51" t="str">
        <f t="shared" si="271"/>
        <v xml:space="preserve"> years</v>
      </c>
      <c r="K2574" s="51" t="str">
        <f t="shared" si="272"/>
        <v xml:space="preserve">, </v>
      </c>
      <c r="L2574" s="51">
        <f t="shared" si="274"/>
        <v>9</v>
      </c>
      <c r="M2574" s="51">
        <f t="shared" si="275"/>
        <v>9</v>
      </c>
      <c r="N2574" s="51" t="str">
        <f t="shared" si="276"/>
        <v xml:space="preserve"> months</v>
      </c>
      <c r="O2574" s="52" t="str">
        <f t="shared" si="277"/>
        <v>48 years, 9 months</v>
      </c>
    </row>
    <row r="2575" spans="8:15" x14ac:dyDescent="0.25">
      <c r="H2575" s="49">
        <v>2532</v>
      </c>
      <c r="I2575" s="51">
        <f t="shared" si="273"/>
        <v>48</v>
      </c>
      <c r="J2575" s="51" t="str">
        <f t="shared" si="271"/>
        <v xml:space="preserve"> years</v>
      </c>
      <c r="K2575" s="51" t="str">
        <f t="shared" si="272"/>
        <v xml:space="preserve">, </v>
      </c>
      <c r="L2575" s="51">
        <f t="shared" si="274"/>
        <v>9</v>
      </c>
      <c r="M2575" s="51">
        <f t="shared" si="275"/>
        <v>9</v>
      </c>
      <c r="N2575" s="51" t="str">
        <f t="shared" si="276"/>
        <v xml:space="preserve"> months</v>
      </c>
      <c r="O2575" s="52" t="str">
        <f t="shared" si="277"/>
        <v>48 years, 9 months</v>
      </c>
    </row>
    <row r="2576" spans="8:15" x14ac:dyDescent="0.25">
      <c r="H2576" s="49">
        <v>2533</v>
      </c>
      <c r="I2576" s="51">
        <f t="shared" si="273"/>
        <v>48</v>
      </c>
      <c r="J2576" s="51" t="str">
        <f t="shared" si="271"/>
        <v xml:space="preserve"> years</v>
      </c>
      <c r="K2576" s="51" t="str">
        <f t="shared" si="272"/>
        <v xml:space="preserve">, </v>
      </c>
      <c r="L2576" s="51">
        <f t="shared" si="274"/>
        <v>9</v>
      </c>
      <c r="M2576" s="51">
        <f t="shared" si="275"/>
        <v>9</v>
      </c>
      <c r="N2576" s="51" t="str">
        <f t="shared" si="276"/>
        <v xml:space="preserve"> months</v>
      </c>
      <c r="O2576" s="52" t="str">
        <f t="shared" si="277"/>
        <v>48 years, 9 months</v>
      </c>
    </row>
    <row r="2577" spans="8:15" x14ac:dyDescent="0.25">
      <c r="H2577" s="49">
        <v>2534</v>
      </c>
      <c r="I2577" s="51">
        <f t="shared" si="273"/>
        <v>48</v>
      </c>
      <c r="J2577" s="51" t="str">
        <f t="shared" si="271"/>
        <v xml:space="preserve"> years</v>
      </c>
      <c r="K2577" s="51" t="str">
        <f t="shared" si="272"/>
        <v xml:space="preserve">, </v>
      </c>
      <c r="L2577" s="51">
        <f t="shared" si="274"/>
        <v>9</v>
      </c>
      <c r="M2577" s="51">
        <f t="shared" si="275"/>
        <v>9</v>
      </c>
      <c r="N2577" s="51" t="str">
        <f t="shared" si="276"/>
        <v xml:space="preserve"> months</v>
      </c>
      <c r="O2577" s="52" t="str">
        <f t="shared" si="277"/>
        <v>48 years, 9 months</v>
      </c>
    </row>
    <row r="2578" spans="8:15" x14ac:dyDescent="0.25">
      <c r="H2578" s="49">
        <v>2535</v>
      </c>
      <c r="I2578" s="51">
        <f t="shared" si="273"/>
        <v>48</v>
      </c>
      <c r="J2578" s="51" t="str">
        <f t="shared" si="271"/>
        <v xml:space="preserve"> years</v>
      </c>
      <c r="K2578" s="51" t="str">
        <f t="shared" si="272"/>
        <v xml:space="preserve">, </v>
      </c>
      <c r="L2578" s="51">
        <f t="shared" si="274"/>
        <v>9</v>
      </c>
      <c r="M2578" s="51">
        <f t="shared" si="275"/>
        <v>9</v>
      </c>
      <c r="N2578" s="51" t="str">
        <f t="shared" si="276"/>
        <v xml:space="preserve"> months</v>
      </c>
      <c r="O2578" s="52" t="str">
        <f t="shared" si="277"/>
        <v>48 years, 9 months</v>
      </c>
    </row>
    <row r="2579" spans="8:15" x14ac:dyDescent="0.25">
      <c r="H2579" s="49">
        <v>2536</v>
      </c>
      <c r="I2579" s="51">
        <f t="shared" si="273"/>
        <v>48</v>
      </c>
      <c r="J2579" s="51" t="str">
        <f t="shared" si="271"/>
        <v xml:space="preserve"> years</v>
      </c>
      <c r="K2579" s="51" t="str">
        <f t="shared" si="272"/>
        <v xml:space="preserve">, </v>
      </c>
      <c r="L2579" s="51">
        <f t="shared" si="274"/>
        <v>10</v>
      </c>
      <c r="M2579" s="51">
        <f t="shared" si="275"/>
        <v>10</v>
      </c>
      <c r="N2579" s="51" t="str">
        <f t="shared" si="276"/>
        <v xml:space="preserve"> months</v>
      </c>
      <c r="O2579" s="52" t="str">
        <f t="shared" si="277"/>
        <v>48 years, 10 months</v>
      </c>
    </row>
    <row r="2580" spans="8:15" x14ac:dyDescent="0.25">
      <c r="H2580" s="49">
        <v>2537</v>
      </c>
      <c r="I2580" s="51">
        <f t="shared" si="273"/>
        <v>48</v>
      </c>
      <c r="J2580" s="51" t="str">
        <f t="shared" si="271"/>
        <v xml:space="preserve"> years</v>
      </c>
      <c r="K2580" s="51" t="str">
        <f t="shared" si="272"/>
        <v xml:space="preserve">, </v>
      </c>
      <c r="L2580" s="51">
        <f t="shared" si="274"/>
        <v>10</v>
      </c>
      <c r="M2580" s="51">
        <f t="shared" si="275"/>
        <v>10</v>
      </c>
      <c r="N2580" s="51" t="str">
        <f t="shared" si="276"/>
        <v xml:space="preserve"> months</v>
      </c>
      <c r="O2580" s="52" t="str">
        <f t="shared" si="277"/>
        <v>48 years, 10 months</v>
      </c>
    </row>
    <row r="2581" spans="8:15" x14ac:dyDescent="0.25">
      <c r="H2581" s="49">
        <v>2538</v>
      </c>
      <c r="I2581" s="51">
        <f t="shared" si="273"/>
        <v>48</v>
      </c>
      <c r="J2581" s="51" t="str">
        <f t="shared" si="271"/>
        <v xml:space="preserve"> years</v>
      </c>
      <c r="K2581" s="51" t="str">
        <f t="shared" si="272"/>
        <v xml:space="preserve">, </v>
      </c>
      <c r="L2581" s="51">
        <f t="shared" si="274"/>
        <v>10</v>
      </c>
      <c r="M2581" s="51">
        <f t="shared" si="275"/>
        <v>10</v>
      </c>
      <c r="N2581" s="51" t="str">
        <f t="shared" si="276"/>
        <v xml:space="preserve"> months</v>
      </c>
      <c r="O2581" s="52" t="str">
        <f t="shared" si="277"/>
        <v>48 years, 10 months</v>
      </c>
    </row>
    <row r="2582" spans="8:15" x14ac:dyDescent="0.25">
      <c r="H2582" s="49">
        <v>2539</v>
      </c>
      <c r="I2582" s="51">
        <f t="shared" si="273"/>
        <v>48</v>
      </c>
      <c r="J2582" s="51" t="str">
        <f t="shared" si="271"/>
        <v xml:space="preserve"> years</v>
      </c>
      <c r="K2582" s="51" t="str">
        <f t="shared" si="272"/>
        <v xml:space="preserve">, </v>
      </c>
      <c r="L2582" s="51">
        <f t="shared" si="274"/>
        <v>10</v>
      </c>
      <c r="M2582" s="51">
        <f t="shared" si="275"/>
        <v>10</v>
      </c>
      <c r="N2582" s="51" t="str">
        <f t="shared" si="276"/>
        <v xml:space="preserve"> months</v>
      </c>
      <c r="O2582" s="52" t="str">
        <f t="shared" si="277"/>
        <v>48 years, 10 months</v>
      </c>
    </row>
    <row r="2583" spans="8:15" x14ac:dyDescent="0.25">
      <c r="H2583" s="49">
        <v>2540</v>
      </c>
      <c r="I2583" s="51">
        <f t="shared" si="273"/>
        <v>48</v>
      </c>
      <c r="J2583" s="51" t="str">
        <f t="shared" si="271"/>
        <v xml:space="preserve"> years</v>
      </c>
      <c r="K2583" s="51" t="str">
        <f t="shared" si="272"/>
        <v xml:space="preserve">, </v>
      </c>
      <c r="L2583" s="51">
        <f t="shared" si="274"/>
        <v>11</v>
      </c>
      <c r="M2583" s="51">
        <f t="shared" si="275"/>
        <v>11</v>
      </c>
      <c r="N2583" s="51" t="str">
        <f t="shared" si="276"/>
        <v xml:space="preserve"> months</v>
      </c>
      <c r="O2583" s="52" t="str">
        <f t="shared" si="277"/>
        <v>48 years, 11 months</v>
      </c>
    </row>
    <row r="2584" spans="8:15" x14ac:dyDescent="0.25">
      <c r="H2584" s="49">
        <v>2541</v>
      </c>
      <c r="I2584" s="51">
        <f t="shared" si="273"/>
        <v>48</v>
      </c>
      <c r="J2584" s="51" t="str">
        <f t="shared" si="271"/>
        <v xml:space="preserve"> years</v>
      </c>
      <c r="K2584" s="51" t="str">
        <f t="shared" si="272"/>
        <v xml:space="preserve">, </v>
      </c>
      <c r="L2584" s="51">
        <f t="shared" si="274"/>
        <v>11</v>
      </c>
      <c r="M2584" s="51">
        <f t="shared" si="275"/>
        <v>11</v>
      </c>
      <c r="N2584" s="51" t="str">
        <f t="shared" si="276"/>
        <v xml:space="preserve"> months</v>
      </c>
      <c r="O2584" s="52" t="str">
        <f t="shared" si="277"/>
        <v>48 years, 11 months</v>
      </c>
    </row>
    <row r="2585" spans="8:15" x14ac:dyDescent="0.25">
      <c r="H2585" s="49">
        <v>2542</v>
      </c>
      <c r="I2585" s="51">
        <f t="shared" si="273"/>
        <v>48</v>
      </c>
      <c r="J2585" s="51" t="str">
        <f t="shared" si="271"/>
        <v xml:space="preserve"> years</v>
      </c>
      <c r="K2585" s="51" t="str">
        <f t="shared" si="272"/>
        <v xml:space="preserve">, </v>
      </c>
      <c r="L2585" s="51">
        <f t="shared" si="274"/>
        <v>11</v>
      </c>
      <c r="M2585" s="51">
        <f t="shared" si="275"/>
        <v>11</v>
      </c>
      <c r="N2585" s="51" t="str">
        <f t="shared" si="276"/>
        <v xml:space="preserve"> months</v>
      </c>
      <c r="O2585" s="52" t="str">
        <f t="shared" si="277"/>
        <v>48 years, 11 months</v>
      </c>
    </row>
    <row r="2586" spans="8:15" x14ac:dyDescent="0.25">
      <c r="H2586" s="49">
        <v>2543</v>
      </c>
      <c r="I2586" s="51">
        <f t="shared" si="273"/>
        <v>48</v>
      </c>
      <c r="J2586" s="51" t="str">
        <f t="shared" si="271"/>
        <v xml:space="preserve"> years</v>
      </c>
      <c r="K2586" s="51" t="str">
        <f t="shared" si="272"/>
        <v xml:space="preserve">, </v>
      </c>
      <c r="L2586" s="51">
        <f t="shared" si="274"/>
        <v>11</v>
      </c>
      <c r="M2586" s="51">
        <f t="shared" si="275"/>
        <v>11</v>
      </c>
      <c r="N2586" s="51" t="str">
        <f t="shared" si="276"/>
        <v xml:space="preserve"> months</v>
      </c>
      <c r="O2586" s="52" t="str">
        <f t="shared" si="277"/>
        <v>48 years, 11 months</v>
      </c>
    </row>
    <row r="2587" spans="8:15" x14ac:dyDescent="0.25">
      <c r="H2587" s="49">
        <v>2544</v>
      </c>
      <c r="I2587" s="51">
        <f t="shared" si="273"/>
        <v>49</v>
      </c>
      <c r="J2587" s="51" t="str">
        <f t="shared" si="271"/>
        <v xml:space="preserve"> years</v>
      </c>
      <c r="K2587" s="51" t="str">
        <f t="shared" si="272"/>
        <v/>
      </c>
      <c r="L2587" s="51">
        <f t="shared" si="274"/>
        <v>12</v>
      </c>
      <c r="M2587" s="51" t="str">
        <f t="shared" si="275"/>
        <v/>
      </c>
      <c r="N2587" s="51" t="str">
        <f t="shared" si="276"/>
        <v/>
      </c>
      <c r="O2587" s="52" t="str">
        <f t="shared" si="277"/>
        <v>49 years</v>
      </c>
    </row>
    <row r="2588" spans="8:15" x14ac:dyDescent="0.25">
      <c r="H2588" s="49">
        <v>2545</v>
      </c>
      <c r="I2588" s="51">
        <f t="shared" si="273"/>
        <v>49</v>
      </c>
      <c r="J2588" s="51" t="str">
        <f t="shared" ref="J2588:J2651" si="278">IF(I2588=1," year"," years")</f>
        <v xml:space="preserve"> years</v>
      </c>
      <c r="K2588" s="51" t="str">
        <f t="shared" ref="K2588:K2651" si="279">IF(OR(L2588=12,L2588=0),"",", ")</f>
        <v/>
      </c>
      <c r="L2588" s="51">
        <f t="shared" si="274"/>
        <v>12</v>
      </c>
      <c r="M2588" s="51" t="str">
        <f t="shared" si="275"/>
        <v/>
      </c>
      <c r="N2588" s="51" t="str">
        <f t="shared" si="276"/>
        <v/>
      </c>
      <c r="O2588" s="52" t="str">
        <f t="shared" si="277"/>
        <v>49 years</v>
      </c>
    </row>
    <row r="2589" spans="8:15" x14ac:dyDescent="0.25">
      <c r="H2589" s="49">
        <v>2546</v>
      </c>
      <c r="I2589" s="51">
        <f t="shared" si="273"/>
        <v>49</v>
      </c>
      <c r="J2589" s="51" t="str">
        <f t="shared" si="278"/>
        <v xml:space="preserve"> years</v>
      </c>
      <c r="K2589" s="51" t="str">
        <f t="shared" si="279"/>
        <v/>
      </c>
      <c r="L2589" s="51">
        <f t="shared" si="274"/>
        <v>12</v>
      </c>
      <c r="M2589" s="51" t="str">
        <f t="shared" si="275"/>
        <v/>
      </c>
      <c r="N2589" s="51" t="str">
        <f t="shared" si="276"/>
        <v/>
      </c>
      <c r="O2589" s="52" t="str">
        <f t="shared" si="277"/>
        <v>49 years</v>
      </c>
    </row>
    <row r="2590" spans="8:15" x14ac:dyDescent="0.25">
      <c r="H2590" s="49">
        <v>2547</v>
      </c>
      <c r="I2590" s="51">
        <f t="shared" si="273"/>
        <v>49</v>
      </c>
      <c r="J2590" s="51" t="str">
        <f t="shared" si="278"/>
        <v xml:space="preserve"> years</v>
      </c>
      <c r="K2590" s="51" t="str">
        <f t="shared" si="279"/>
        <v/>
      </c>
      <c r="L2590" s="51">
        <f t="shared" si="274"/>
        <v>12</v>
      </c>
      <c r="M2590" s="51" t="str">
        <f t="shared" si="275"/>
        <v/>
      </c>
      <c r="N2590" s="51" t="str">
        <f t="shared" si="276"/>
        <v/>
      </c>
      <c r="O2590" s="52" t="str">
        <f t="shared" si="277"/>
        <v>49 years</v>
      </c>
    </row>
    <row r="2591" spans="8:15" x14ac:dyDescent="0.25">
      <c r="H2591" s="49">
        <v>2548</v>
      </c>
      <c r="I2591" s="51">
        <f t="shared" si="273"/>
        <v>49</v>
      </c>
      <c r="J2591" s="51" t="str">
        <f t="shared" si="278"/>
        <v xml:space="preserve"> years</v>
      </c>
      <c r="K2591" s="51" t="str">
        <f t="shared" si="279"/>
        <v/>
      </c>
      <c r="L2591" s="51">
        <f t="shared" si="274"/>
        <v>0</v>
      </c>
      <c r="M2591" s="51" t="str">
        <f t="shared" si="275"/>
        <v/>
      </c>
      <c r="N2591" s="51" t="str">
        <f t="shared" si="276"/>
        <v/>
      </c>
      <c r="O2591" s="52" t="str">
        <f t="shared" si="277"/>
        <v>49 years</v>
      </c>
    </row>
    <row r="2592" spans="8:15" x14ac:dyDescent="0.25">
      <c r="H2592" s="49">
        <v>2549</v>
      </c>
      <c r="I2592" s="51">
        <f t="shared" ref="I2592:I2655" si="280">IF(INT(H2592/52)=0,"",INT(H2592/52))+IF(L2592=12,1,0)</f>
        <v>49</v>
      </c>
      <c r="J2592" s="51" t="str">
        <f t="shared" si="278"/>
        <v xml:space="preserve"> years</v>
      </c>
      <c r="K2592" s="51" t="str">
        <f t="shared" si="279"/>
        <v xml:space="preserve">, </v>
      </c>
      <c r="L2592" s="51">
        <f t="shared" si="274"/>
        <v>1</v>
      </c>
      <c r="M2592" s="51">
        <f t="shared" si="275"/>
        <v>1</v>
      </c>
      <c r="N2592" s="51" t="str">
        <f t="shared" si="276"/>
        <v xml:space="preserve"> month</v>
      </c>
      <c r="O2592" s="52" t="str">
        <f t="shared" si="277"/>
        <v>49 years, 1 month</v>
      </c>
    </row>
    <row r="2593" spans="8:15" x14ac:dyDescent="0.25">
      <c r="H2593" s="49">
        <v>2550</v>
      </c>
      <c r="I2593" s="51">
        <f t="shared" si="280"/>
        <v>49</v>
      </c>
      <c r="J2593" s="51" t="str">
        <f t="shared" si="278"/>
        <v xml:space="preserve"> years</v>
      </c>
      <c r="K2593" s="51" t="str">
        <f t="shared" si="279"/>
        <v xml:space="preserve">, </v>
      </c>
      <c r="L2593" s="51">
        <f t="shared" si="274"/>
        <v>1</v>
      </c>
      <c r="M2593" s="51">
        <f t="shared" si="275"/>
        <v>1</v>
      </c>
      <c r="N2593" s="51" t="str">
        <f t="shared" si="276"/>
        <v xml:space="preserve"> month</v>
      </c>
      <c r="O2593" s="52" t="str">
        <f t="shared" si="277"/>
        <v>49 years, 1 month</v>
      </c>
    </row>
    <row r="2594" spans="8:15" x14ac:dyDescent="0.25">
      <c r="H2594" s="49">
        <v>2551</v>
      </c>
      <c r="I2594" s="51">
        <f t="shared" si="280"/>
        <v>49</v>
      </c>
      <c r="J2594" s="51" t="str">
        <f t="shared" si="278"/>
        <v xml:space="preserve"> years</v>
      </c>
      <c r="K2594" s="51" t="str">
        <f t="shared" si="279"/>
        <v xml:space="preserve">, </v>
      </c>
      <c r="L2594" s="51">
        <f t="shared" si="274"/>
        <v>1</v>
      </c>
      <c r="M2594" s="51">
        <f t="shared" si="275"/>
        <v>1</v>
      </c>
      <c r="N2594" s="51" t="str">
        <f t="shared" si="276"/>
        <v xml:space="preserve"> month</v>
      </c>
      <c r="O2594" s="52" t="str">
        <f t="shared" si="277"/>
        <v>49 years, 1 month</v>
      </c>
    </row>
    <row r="2595" spans="8:15" x14ac:dyDescent="0.25">
      <c r="H2595" s="49">
        <v>2552</v>
      </c>
      <c r="I2595" s="51">
        <f t="shared" si="280"/>
        <v>49</v>
      </c>
      <c r="J2595" s="51" t="str">
        <f t="shared" si="278"/>
        <v xml:space="preserve"> years</v>
      </c>
      <c r="K2595" s="51" t="str">
        <f t="shared" si="279"/>
        <v xml:space="preserve">, </v>
      </c>
      <c r="L2595" s="51">
        <f t="shared" si="274"/>
        <v>1</v>
      </c>
      <c r="M2595" s="51">
        <f t="shared" si="275"/>
        <v>1</v>
      </c>
      <c r="N2595" s="51" t="str">
        <f t="shared" si="276"/>
        <v xml:space="preserve"> month</v>
      </c>
      <c r="O2595" s="52" t="str">
        <f t="shared" si="277"/>
        <v>49 years, 1 month</v>
      </c>
    </row>
    <row r="2596" spans="8:15" x14ac:dyDescent="0.25">
      <c r="H2596" s="49">
        <v>2553</v>
      </c>
      <c r="I2596" s="51">
        <f t="shared" si="280"/>
        <v>49</v>
      </c>
      <c r="J2596" s="51" t="str">
        <f t="shared" si="278"/>
        <v xml:space="preserve"> years</v>
      </c>
      <c r="K2596" s="51" t="str">
        <f t="shared" si="279"/>
        <v xml:space="preserve">, </v>
      </c>
      <c r="L2596" s="51">
        <f t="shared" si="274"/>
        <v>2</v>
      </c>
      <c r="M2596" s="51">
        <f t="shared" si="275"/>
        <v>2</v>
      </c>
      <c r="N2596" s="51" t="str">
        <f t="shared" si="276"/>
        <v xml:space="preserve"> months</v>
      </c>
      <c r="O2596" s="52" t="str">
        <f t="shared" si="277"/>
        <v>49 years, 2 months</v>
      </c>
    </row>
    <row r="2597" spans="8:15" x14ac:dyDescent="0.25">
      <c r="H2597" s="49">
        <v>2554</v>
      </c>
      <c r="I2597" s="51">
        <f t="shared" si="280"/>
        <v>49</v>
      </c>
      <c r="J2597" s="51" t="str">
        <f t="shared" si="278"/>
        <v xml:space="preserve"> years</v>
      </c>
      <c r="K2597" s="51" t="str">
        <f t="shared" si="279"/>
        <v xml:space="preserve">, </v>
      </c>
      <c r="L2597" s="51">
        <f t="shared" si="274"/>
        <v>2</v>
      </c>
      <c r="M2597" s="51">
        <f t="shared" si="275"/>
        <v>2</v>
      </c>
      <c r="N2597" s="51" t="str">
        <f t="shared" si="276"/>
        <v xml:space="preserve"> months</v>
      </c>
      <c r="O2597" s="52" t="str">
        <f t="shared" si="277"/>
        <v>49 years, 2 months</v>
      </c>
    </row>
    <row r="2598" spans="8:15" x14ac:dyDescent="0.25">
      <c r="H2598" s="49">
        <v>2555</v>
      </c>
      <c r="I2598" s="51">
        <f t="shared" si="280"/>
        <v>49</v>
      </c>
      <c r="J2598" s="51" t="str">
        <f t="shared" si="278"/>
        <v xml:space="preserve"> years</v>
      </c>
      <c r="K2598" s="51" t="str">
        <f t="shared" si="279"/>
        <v xml:space="preserve">, </v>
      </c>
      <c r="L2598" s="51">
        <f t="shared" si="274"/>
        <v>2</v>
      </c>
      <c r="M2598" s="51">
        <f t="shared" si="275"/>
        <v>2</v>
      </c>
      <c r="N2598" s="51" t="str">
        <f t="shared" si="276"/>
        <v xml:space="preserve"> months</v>
      </c>
      <c r="O2598" s="52" t="str">
        <f t="shared" si="277"/>
        <v>49 years, 2 months</v>
      </c>
    </row>
    <row r="2599" spans="8:15" x14ac:dyDescent="0.25">
      <c r="H2599" s="49">
        <v>2556</v>
      </c>
      <c r="I2599" s="51">
        <f t="shared" si="280"/>
        <v>49</v>
      </c>
      <c r="J2599" s="51" t="str">
        <f t="shared" si="278"/>
        <v xml:space="preserve"> years</v>
      </c>
      <c r="K2599" s="51" t="str">
        <f t="shared" si="279"/>
        <v xml:space="preserve">, </v>
      </c>
      <c r="L2599" s="51">
        <f t="shared" si="274"/>
        <v>2</v>
      </c>
      <c r="M2599" s="51">
        <f t="shared" si="275"/>
        <v>2</v>
      </c>
      <c r="N2599" s="51" t="str">
        <f t="shared" si="276"/>
        <v xml:space="preserve"> months</v>
      </c>
      <c r="O2599" s="52" t="str">
        <f t="shared" si="277"/>
        <v>49 years, 2 months</v>
      </c>
    </row>
    <row r="2600" spans="8:15" x14ac:dyDescent="0.25">
      <c r="H2600" s="49">
        <v>2557</v>
      </c>
      <c r="I2600" s="51">
        <f t="shared" si="280"/>
        <v>49</v>
      </c>
      <c r="J2600" s="51" t="str">
        <f t="shared" si="278"/>
        <v xml:space="preserve"> years</v>
      </c>
      <c r="K2600" s="51" t="str">
        <f t="shared" si="279"/>
        <v xml:space="preserve">, </v>
      </c>
      <c r="L2600" s="51">
        <f t="shared" si="274"/>
        <v>3</v>
      </c>
      <c r="M2600" s="51">
        <f t="shared" si="275"/>
        <v>3</v>
      </c>
      <c r="N2600" s="51" t="str">
        <f t="shared" si="276"/>
        <v xml:space="preserve"> months</v>
      </c>
      <c r="O2600" s="52" t="str">
        <f t="shared" si="277"/>
        <v>49 years, 3 months</v>
      </c>
    </row>
    <row r="2601" spans="8:15" x14ac:dyDescent="0.25">
      <c r="H2601" s="49">
        <v>2558</v>
      </c>
      <c r="I2601" s="51">
        <f t="shared" si="280"/>
        <v>49</v>
      </c>
      <c r="J2601" s="51" t="str">
        <f t="shared" si="278"/>
        <v xml:space="preserve"> years</v>
      </c>
      <c r="K2601" s="51" t="str">
        <f t="shared" si="279"/>
        <v xml:space="preserve">, </v>
      </c>
      <c r="L2601" s="51">
        <f t="shared" si="274"/>
        <v>3</v>
      </c>
      <c r="M2601" s="51">
        <f t="shared" si="275"/>
        <v>3</v>
      </c>
      <c r="N2601" s="51" t="str">
        <f t="shared" si="276"/>
        <v xml:space="preserve"> months</v>
      </c>
      <c r="O2601" s="52" t="str">
        <f t="shared" si="277"/>
        <v>49 years, 3 months</v>
      </c>
    </row>
    <row r="2602" spans="8:15" x14ac:dyDescent="0.25">
      <c r="H2602" s="49">
        <v>2559</v>
      </c>
      <c r="I2602" s="51">
        <f t="shared" si="280"/>
        <v>49</v>
      </c>
      <c r="J2602" s="51" t="str">
        <f t="shared" si="278"/>
        <v xml:space="preserve"> years</v>
      </c>
      <c r="K2602" s="51" t="str">
        <f t="shared" si="279"/>
        <v xml:space="preserve">, </v>
      </c>
      <c r="L2602" s="51">
        <f t="shared" si="274"/>
        <v>3</v>
      </c>
      <c r="M2602" s="51">
        <f t="shared" si="275"/>
        <v>3</v>
      </c>
      <c r="N2602" s="51" t="str">
        <f t="shared" si="276"/>
        <v xml:space="preserve"> months</v>
      </c>
      <c r="O2602" s="52" t="str">
        <f t="shared" si="277"/>
        <v>49 years, 3 months</v>
      </c>
    </row>
    <row r="2603" spans="8:15" x14ac:dyDescent="0.25">
      <c r="H2603" s="49">
        <v>2560</v>
      </c>
      <c r="I2603" s="51">
        <f t="shared" si="280"/>
        <v>49</v>
      </c>
      <c r="J2603" s="51" t="str">
        <f t="shared" si="278"/>
        <v xml:space="preserve"> years</v>
      </c>
      <c r="K2603" s="51" t="str">
        <f t="shared" si="279"/>
        <v xml:space="preserve">, </v>
      </c>
      <c r="L2603" s="51">
        <f t="shared" si="274"/>
        <v>3</v>
      </c>
      <c r="M2603" s="51">
        <f t="shared" si="275"/>
        <v>3</v>
      </c>
      <c r="N2603" s="51" t="str">
        <f t="shared" si="276"/>
        <v xml:space="preserve"> months</v>
      </c>
      <c r="O2603" s="52" t="str">
        <f t="shared" si="277"/>
        <v>49 years, 3 months</v>
      </c>
    </row>
    <row r="2604" spans="8:15" x14ac:dyDescent="0.25">
      <c r="H2604" s="49">
        <v>2561</v>
      </c>
      <c r="I2604" s="51">
        <f t="shared" si="280"/>
        <v>49</v>
      </c>
      <c r="J2604" s="51" t="str">
        <f t="shared" si="278"/>
        <v xml:space="preserve"> years</v>
      </c>
      <c r="K2604" s="51" t="str">
        <f t="shared" si="279"/>
        <v xml:space="preserve">, </v>
      </c>
      <c r="L2604" s="51">
        <f t="shared" si="274"/>
        <v>3</v>
      </c>
      <c r="M2604" s="51">
        <f t="shared" si="275"/>
        <v>3</v>
      </c>
      <c r="N2604" s="51" t="str">
        <f t="shared" si="276"/>
        <v xml:space="preserve"> months</v>
      </c>
      <c r="O2604" s="52" t="str">
        <f t="shared" si="277"/>
        <v>49 years, 3 months</v>
      </c>
    </row>
    <row r="2605" spans="8:15" x14ac:dyDescent="0.25">
      <c r="H2605" s="49">
        <v>2562</v>
      </c>
      <c r="I2605" s="51">
        <f t="shared" si="280"/>
        <v>49</v>
      </c>
      <c r="J2605" s="51" t="str">
        <f t="shared" si="278"/>
        <v xml:space="preserve"> years</v>
      </c>
      <c r="K2605" s="51" t="str">
        <f t="shared" si="279"/>
        <v xml:space="preserve">, </v>
      </c>
      <c r="L2605" s="51">
        <f t="shared" ref="L2605:L2668" si="281">IF((H2605/52*12-INT(H2605/52*12))=0,(H2605/52-INT(H2605/52))*12,INT((H2605/52-INT(H2605/52))*12)+1)</f>
        <v>4</v>
      </c>
      <c r="M2605" s="51">
        <f t="shared" ref="M2605:M2668" si="282">IF(OR(L2605=0,L2605=12),"",L2605)</f>
        <v>4</v>
      </c>
      <c r="N2605" s="51" t="str">
        <f t="shared" ref="N2605:N2668" si="283">IF(L2605=1," month",IF(OR(L2605=0,L2605=12),""," months"))</f>
        <v xml:space="preserve"> months</v>
      </c>
      <c r="O2605" s="52" t="str">
        <f t="shared" ref="O2605:O2668" si="284">CONCATENATE(I2605&amp;J2605&amp;K2605&amp;M2605&amp;N2605)</f>
        <v>49 years, 4 months</v>
      </c>
    </row>
    <row r="2606" spans="8:15" x14ac:dyDescent="0.25">
      <c r="H2606" s="49">
        <v>2563</v>
      </c>
      <c r="I2606" s="51">
        <f t="shared" si="280"/>
        <v>49</v>
      </c>
      <c r="J2606" s="51" t="str">
        <f t="shared" si="278"/>
        <v xml:space="preserve"> years</v>
      </c>
      <c r="K2606" s="51" t="str">
        <f t="shared" si="279"/>
        <v xml:space="preserve">, </v>
      </c>
      <c r="L2606" s="51">
        <f t="shared" si="281"/>
        <v>4</v>
      </c>
      <c r="M2606" s="51">
        <f t="shared" si="282"/>
        <v>4</v>
      </c>
      <c r="N2606" s="51" t="str">
        <f t="shared" si="283"/>
        <v xml:space="preserve"> months</v>
      </c>
      <c r="O2606" s="52" t="str">
        <f t="shared" si="284"/>
        <v>49 years, 4 months</v>
      </c>
    </row>
    <row r="2607" spans="8:15" x14ac:dyDescent="0.25">
      <c r="H2607" s="49">
        <v>2564</v>
      </c>
      <c r="I2607" s="51">
        <f t="shared" si="280"/>
        <v>49</v>
      </c>
      <c r="J2607" s="51" t="str">
        <f t="shared" si="278"/>
        <v xml:space="preserve"> years</v>
      </c>
      <c r="K2607" s="51" t="str">
        <f t="shared" si="279"/>
        <v xml:space="preserve">, </v>
      </c>
      <c r="L2607" s="51">
        <f t="shared" si="281"/>
        <v>4</v>
      </c>
      <c r="M2607" s="51">
        <f t="shared" si="282"/>
        <v>4</v>
      </c>
      <c r="N2607" s="51" t="str">
        <f t="shared" si="283"/>
        <v xml:space="preserve"> months</v>
      </c>
      <c r="O2607" s="52" t="str">
        <f t="shared" si="284"/>
        <v>49 years, 4 months</v>
      </c>
    </row>
    <row r="2608" spans="8:15" x14ac:dyDescent="0.25">
      <c r="H2608" s="49">
        <v>2565</v>
      </c>
      <c r="I2608" s="51">
        <f t="shared" si="280"/>
        <v>49</v>
      </c>
      <c r="J2608" s="51" t="str">
        <f t="shared" si="278"/>
        <v xml:space="preserve"> years</v>
      </c>
      <c r="K2608" s="51" t="str">
        <f t="shared" si="279"/>
        <v xml:space="preserve">, </v>
      </c>
      <c r="L2608" s="51">
        <f t="shared" si="281"/>
        <v>4</v>
      </c>
      <c r="M2608" s="51">
        <f t="shared" si="282"/>
        <v>4</v>
      </c>
      <c r="N2608" s="51" t="str">
        <f t="shared" si="283"/>
        <v xml:space="preserve"> months</v>
      </c>
      <c r="O2608" s="52" t="str">
        <f t="shared" si="284"/>
        <v>49 years, 4 months</v>
      </c>
    </row>
    <row r="2609" spans="8:15" x14ac:dyDescent="0.25">
      <c r="H2609" s="49">
        <v>2566</v>
      </c>
      <c r="I2609" s="51">
        <f t="shared" si="280"/>
        <v>49</v>
      </c>
      <c r="J2609" s="51" t="str">
        <f t="shared" si="278"/>
        <v xml:space="preserve"> years</v>
      </c>
      <c r="K2609" s="51" t="str">
        <f t="shared" si="279"/>
        <v xml:space="preserve">, </v>
      </c>
      <c r="L2609" s="51">
        <f t="shared" si="281"/>
        <v>5</v>
      </c>
      <c r="M2609" s="51">
        <f t="shared" si="282"/>
        <v>5</v>
      </c>
      <c r="N2609" s="51" t="str">
        <f t="shared" si="283"/>
        <v xml:space="preserve"> months</v>
      </c>
      <c r="O2609" s="52" t="str">
        <f t="shared" si="284"/>
        <v>49 years, 5 months</v>
      </c>
    </row>
    <row r="2610" spans="8:15" x14ac:dyDescent="0.25">
      <c r="H2610" s="49">
        <v>2567</v>
      </c>
      <c r="I2610" s="51">
        <f t="shared" si="280"/>
        <v>49</v>
      </c>
      <c r="J2610" s="51" t="str">
        <f t="shared" si="278"/>
        <v xml:space="preserve"> years</v>
      </c>
      <c r="K2610" s="51" t="str">
        <f t="shared" si="279"/>
        <v xml:space="preserve">, </v>
      </c>
      <c r="L2610" s="51">
        <f t="shared" si="281"/>
        <v>5</v>
      </c>
      <c r="M2610" s="51">
        <f t="shared" si="282"/>
        <v>5</v>
      </c>
      <c r="N2610" s="51" t="str">
        <f t="shared" si="283"/>
        <v xml:space="preserve"> months</v>
      </c>
      <c r="O2610" s="52" t="str">
        <f t="shared" si="284"/>
        <v>49 years, 5 months</v>
      </c>
    </row>
    <row r="2611" spans="8:15" x14ac:dyDescent="0.25">
      <c r="H2611" s="49">
        <v>2568</v>
      </c>
      <c r="I2611" s="51">
        <f t="shared" si="280"/>
        <v>49</v>
      </c>
      <c r="J2611" s="51" t="str">
        <f t="shared" si="278"/>
        <v xml:space="preserve"> years</v>
      </c>
      <c r="K2611" s="51" t="str">
        <f t="shared" si="279"/>
        <v xml:space="preserve">, </v>
      </c>
      <c r="L2611" s="51">
        <f t="shared" si="281"/>
        <v>5</v>
      </c>
      <c r="M2611" s="51">
        <f t="shared" si="282"/>
        <v>5</v>
      </c>
      <c r="N2611" s="51" t="str">
        <f t="shared" si="283"/>
        <v xml:space="preserve"> months</v>
      </c>
      <c r="O2611" s="52" t="str">
        <f t="shared" si="284"/>
        <v>49 years, 5 months</v>
      </c>
    </row>
    <row r="2612" spans="8:15" x14ac:dyDescent="0.25">
      <c r="H2612" s="49">
        <v>2569</v>
      </c>
      <c r="I2612" s="51">
        <f t="shared" si="280"/>
        <v>49</v>
      </c>
      <c r="J2612" s="51" t="str">
        <f t="shared" si="278"/>
        <v xml:space="preserve"> years</v>
      </c>
      <c r="K2612" s="51" t="str">
        <f t="shared" si="279"/>
        <v xml:space="preserve">, </v>
      </c>
      <c r="L2612" s="51">
        <f t="shared" si="281"/>
        <v>5</v>
      </c>
      <c r="M2612" s="51">
        <f t="shared" si="282"/>
        <v>5</v>
      </c>
      <c r="N2612" s="51" t="str">
        <f t="shared" si="283"/>
        <v xml:space="preserve"> months</v>
      </c>
      <c r="O2612" s="52" t="str">
        <f t="shared" si="284"/>
        <v>49 years, 5 months</v>
      </c>
    </row>
    <row r="2613" spans="8:15" x14ac:dyDescent="0.25">
      <c r="H2613" s="49">
        <v>2570</v>
      </c>
      <c r="I2613" s="51">
        <f t="shared" si="280"/>
        <v>49</v>
      </c>
      <c r="J2613" s="51" t="str">
        <f t="shared" si="278"/>
        <v xml:space="preserve"> years</v>
      </c>
      <c r="K2613" s="51" t="str">
        <f t="shared" si="279"/>
        <v xml:space="preserve">, </v>
      </c>
      <c r="L2613" s="51">
        <f t="shared" si="281"/>
        <v>6</v>
      </c>
      <c r="M2613" s="51">
        <f t="shared" si="282"/>
        <v>6</v>
      </c>
      <c r="N2613" s="51" t="str">
        <f t="shared" si="283"/>
        <v xml:space="preserve"> months</v>
      </c>
      <c r="O2613" s="52" t="str">
        <f t="shared" si="284"/>
        <v>49 years, 6 months</v>
      </c>
    </row>
    <row r="2614" spans="8:15" x14ac:dyDescent="0.25">
      <c r="H2614" s="49">
        <v>2571</v>
      </c>
      <c r="I2614" s="51">
        <f t="shared" si="280"/>
        <v>49</v>
      </c>
      <c r="J2614" s="51" t="str">
        <f t="shared" si="278"/>
        <v xml:space="preserve"> years</v>
      </c>
      <c r="K2614" s="51" t="str">
        <f t="shared" si="279"/>
        <v xml:space="preserve">, </v>
      </c>
      <c r="L2614" s="51">
        <f t="shared" si="281"/>
        <v>6</v>
      </c>
      <c r="M2614" s="51">
        <f t="shared" si="282"/>
        <v>6</v>
      </c>
      <c r="N2614" s="51" t="str">
        <f t="shared" si="283"/>
        <v xml:space="preserve"> months</v>
      </c>
      <c r="O2614" s="52" t="str">
        <f t="shared" si="284"/>
        <v>49 years, 6 months</v>
      </c>
    </row>
    <row r="2615" spans="8:15" x14ac:dyDescent="0.25">
      <c r="H2615" s="49">
        <v>2572</v>
      </c>
      <c r="I2615" s="51">
        <f t="shared" si="280"/>
        <v>49</v>
      </c>
      <c r="J2615" s="51" t="str">
        <f t="shared" si="278"/>
        <v xml:space="preserve"> years</v>
      </c>
      <c r="K2615" s="51" t="str">
        <f t="shared" si="279"/>
        <v xml:space="preserve">, </v>
      </c>
      <c r="L2615" s="51">
        <f t="shared" si="281"/>
        <v>6</v>
      </c>
      <c r="M2615" s="51">
        <f t="shared" si="282"/>
        <v>6</v>
      </c>
      <c r="N2615" s="51" t="str">
        <f t="shared" si="283"/>
        <v xml:space="preserve"> months</v>
      </c>
      <c r="O2615" s="52" t="str">
        <f t="shared" si="284"/>
        <v>49 years, 6 months</v>
      </c>
    </row>
    <row r="2616" spans="8:15" x14ac:dyDescent="0.25">
      <c r="H2616" s="49">
        <v>2573</v>
      </c>
      <c r="I2616" s="51">
        <f t="shared" si="280"/>
        <v>49</v>
      </c>
      <c r="J2616" s="51" t="str">
        <f t="shared" si="278"/>
        <v xml:space="preserve"> years</v>
      </c>
      <c r="K2616" s="51" t="str">
        <f t="shared" si="279"/>
        <v xml:space="preserve">, </v>
      </c>
      <c r="L2616" s="51">
        <f t="shared" si="281"/>
        <v>6</v>
      </c>
      <c r="M2616" s="51">
        <f t="shared" si="282"/>
        <v>6</v>
      </c>
      <c r="N2616" s="51" t="str">
        <f t="shared" si="283"/>
        <v xml:space="preserve"> months</v>
      </c>
      <c r="O2616" s="52" t="str">
        <f t="shared" si="284"/>
        <v>49 years, 6 months</v>
      </c>
    </row>
    <row r="2617" spans="8:15" x14ac:dyDescent="0.25">
      <c r="H2617" s="49">
        <v>2574</v>
      </c>
      <c r="I2617" s="51">
        <f t="shared" si="280"/>
        <v>49</v>
      </c>
      <c r="J2617" s="51" t="str">
        <f t="shared" si="278"/>
        <v xml:space="preserve"> years</v>
      </c>
      <c r="K2617" s="51" t="str">
        <f t="shared" si="279"/>
        <v xml:space="preserve">, </v>
      </c>
      <c r="L2617" s="51">
        <f t="shared" si="281"/>
        <v>6</v>
      </c>
      <c r="M2617" s="51">
        <f t="shared" si="282"/>
        <v>6</v>
      </c>
      <c r="N2617" s="51" t="str">
        <f t="shared" si="283"/>
        <v xml:space="preserve"> months</v>
      </c>
      <c r="O2617" s="52" t="str">
        <f t="shared" si="284"/>
        <v>49 years, 6 months</v>
      </c>
    </row>
    <row r="2618" spans="8:15" x14ac:dyDescent="0.25">
      <c r="H2618" s="49">
        <v>2575</v>
      </c>
      <c r="I2618" s="51">
        <f t="shared" si="280"/>
        <v>49</v>
      </c>
      <c r="J2618" s="51" t="str">
        <f t="shared" si="278"/>
        <v xml:space="preserve"> years</v>
      </c>
      <c r="K2618" s="51" t="str">
        <f t="shared" si="279"/>
        <v xml:space="preserve">, </v>
      </c>
      <c r="L2618" s="51">
        <f t="shared" si="281"/>
        <v>7</v>
      </c>
      <c r="M2618" s="51">
        <f t="shared" si="282"/>
        <v>7</v>
      </c>
      <c r="N2618" s="51" t="str">
        <f t="shared" si="283"/>
        <v xml:space="preserve"> months</v>
      </c>
      <c r="O2618" s="52" t="str">
        <f t="shared" si="284"/>
        <v>49 years, 7 months</v>
      </c>
    </row>
    <row r="2619" spans="8:15" x14ac:dyDescent="0.25">
      <c r="H2619" s="49">
        <v>2576</v>
      </c>
      <c r="I2619" s="51">
        <f t="shared" si="280"/>
        <v>49</v>
      </c>
      <c r="J2619" s="51" t="str">
        <f t="shared" si="278"/>
        <v xml:space="preserve"> years</v>
      </c>
      <c r="K2619" s="51" t="str">
        <f t="shared" si="279"/>
        <v xml:space="preserve">, </v>
      </c>
      <c r="L2619" s="51">
        <f t="shared" si="281"/>
        <v>7</v>
      </c>
      <c r="M2619" s="51">
        <f t="shared" si="282"/>
        <v>7</v>
      </c>
      <c r="N2619" s="51" t="str">
        <f t="shared" si="283"/>
        <v xml:space="preserve"> months</v>
      </c>
      <c r="O2619" s="52" t="str">
        <f t="shared" si="284"/>
        <v>49 years, 7 months</v>
      </c>
    </row>
    <row r="2620" spans="8:15" x14ac:dyDescent="0.25">
      <c r="H2620" s="49">
        <v>2577</v>
      </c>
      <c r="I2620" s="51">
        <f t="shared" si="280"/>
        <v>49</v>
      </c>
      <c r="J2620" s="51" t="str">
        <f t="shared" si="278"/>
        <v xml:space="preserve"> years</v>
      </c>
      <c r="K2620" s="51" t="str">
        <f t="shared" si="279"/>
        <v xml:space="preserve">, </v>
      </c>
      <c r="L2620" s="51">
        <f t="shared" si="281"/>
        <v>7</v>
      </c>
      <c r="M2620" s="51">
        <f t="shared" si="282"/>
        <v>7</v>
      </c>
      <c r="N2620" s="51" t="str">
        <f t="shared" si="283"/>
        <v xml:space="preserve"> months</v>
      </c>
      <c r="O2620" s="52" t="str">
        <f t="shared" si="284"/>
        <v>49 years, 7 months</v>
      </c>
    </row>
    <row r="2621" spans="8:15" x14ac:dyDescent="0.25">
      <c r="H2621" s="49">
        <v>2578</v>
      </c>
      <c r="I2621" s="51">
        <f t="shared" si="280"/>
        <v>49</v>
      </c>
      <c r="J2621" s="51" t="str">
        <f t="shared" si="278"/>
        <v xml:space="preserve"> years</v>
      </c>
      <c r="K2621" s="51" t="str">
        <f t="shared" si="279"/>
        <v xml:space="preserve">, </v>
      </c>
      <c r="L2621" s="51">
        <f t="shared" si="281"/>
        <v>7</v>
      </c>
      <c r="M2621" s="51">
        <f t="shared" si="282"/>
        <v>7</v>
      </c>
      <c r="N2621" s="51" t="str">
        <f t="shared" si="283"/>
        <v xml:space="preserve"> months</v>
      </c>
      <c r="O2621" s="52" t="str">
        <f t="shared" si="284"/>
        <v>49 years, 7 months</v>
      </c>
    </row>
    <row r="2622" spans="8:15" x14ac:dyDescent="0.25">
      <c r="H2622" s="49">
        <v>2579</v>
      </c>
      <c r="I2622" s="51">
        <f t="shared" si="280"/>
        <v>49</v>
      </c>
      <c r="J2622" s="51" t="str">
        <f t="shared" si="278"/>
        <v xml:space="preserve"> years</v>
      </c>
      <c r="K2622" s="51" t="str">
        <f t="shared" si="279"/>
        <v xml:space="preserve">, </v>
      </c>
      <c r="L2622" s="51">
        <f t="shared" si="281"/>
        <v>8</v>
      </c>
      <c r="M2622" s="51">
        <f t="shared" si="282"/>
        <v>8</v>
      </c>
      <c r="N2622" s="51" t="str">
        <f t="shared" si="283"/>
        <v xml:space="preserve"> months</v>
      </c>
      <c r="O2622" s="52" t="str">
        <f t="shared" si="284"/>
        <v>49 years, 8 months</v>
      </c>
    </row>
    <row r="2623" spans="8:15" x14ac:dyDescent="0.25">
      <c r="H2623" s="49">
        <v>2580</v>
      </c>
      <c r="I2623" s="51">
        <f t="shared" si="280"/>
        <v>49</v>
      </c>
      <c r="J2623" s="51" t="str">
        <f t="shared" si="278"/>
        <v xml:space="preserve"> years</v>
      </c>
      <c r="K2623" s="51" t="str">
        <f t="shared" si="279"/>
        <v xml:space="preserve">, </v>
      </c>
      <c r="L2623" s="51">
        <f t="shared" si="281"/>
        <v>8</v>
      </c>
      <c r="M2623" s="51">
        <f t="shared" si="282"/>
        <v>8</v>
      </c>
      <c r="N2623" s="51" t="str">
        <f t="shared" si="283"/>
        <v xml:space="preserve"> months</v>
      </c>
      <c r="O2623" s="52" t="str">
        <f t="shared" si="284"/>
        <v>49 years, 8 months</v>
      </c>
    </row>
    <row r="2624" spans="8:15" x14ac:dyDescent="0.25">
      <c r="H2624" s="49">
        <v>2581</v>
      </c>
      <c r="I2624" s="51">
        <f t="shared" si="280"/>
        <v>49</v>
      </c>
      <c r="J2624" s="51" t="str">
        <f t="shared" si="278"/>
        <v xml:space="preserve"> years</v>
      </c>
      <c r="K2624" s="51" t="str">
        <f t="shared" si="279"/>
        <v xml:space="preserve">, </v>
      </c>
      <c r="L2624" s="51">
        <f t="shared" si="281"/>
        <v>8</v>
      </c>
      <c r="M2624" s="51">
        <f t="shared" si="282"/>
        <v>8</v>
      </c>
      <c r="N2624" s="51" t="str">
        <f t="shared" si="283"/>
        <v xml:space="preserve"> months</v>
      </c>
      <c r="O2624" s="52" t="str">
        <f t="shared" si="284"/>
        <v>49 years, 8 months</v>
      </c>
    </row>
    <row r="2625" spans="8:15" x14ac:dyDescent="0.25">
      <c r="H2625" s="49">
        <v>2582</v>
      </c>
      <c r="I2625" s="51">
        <f t="shared" si="280"/>
        <v>49</v>
      </c>
      <c r="J2625" s="51" t="str">
        <f t="shared" si="278"/>
        <v xml:space="preserve"> years</v>
      </c>
      <c r="K2625" s="51" t="str">
        <f t="shared" si="279"/>
        <v xml:space="preserve">, </v>
      </c>
      <c r="L2625" s="51">
        <f t="shared" si="281"/>
        <v>8</v>
      </c>
      <c r="M2625" s="51">
        <f t="shared" si="282"/>
        <v>8</v>
      </c>
      <c r="N2625" s="51" t="str">
        <f t="shared" si="283"/>
        <v xml:space="preserve"> months</v>
      </c>
      <c r="O2625" s="52" t="str">
        <f t="shared" si="284"/>
        <v>49 years, 8 months</v>
      </c>
    </row>
    <row r="2626" spans="8:15" x14ac:dyDescent="0.25">
      <c r="H2626" s="49">
        <v>2583</v>
      </c>
      <c r="I2626" s="51">
        <f t="shared" si="280"/>
        <v>49</v>
      </c>
      <c r="J2626" s="51" t="str">
        <f t="shared" si="278"/>
        <v xml:space="preserve"> years</v>
      </c>
      <c r="K2626" s="51" t="str">
        <f t="shared" si="279"/>
        <v xml:space="preserve">, </v>
      </c>
      <c r="L2626" s="51">
        <f t="shared" si="281"/>
        <v>9</v>
      </c>
      <c r="M2626" s="51">
        <f t="shared" si="282"/>
        <v>9</v>
      </c>
      <c r="N2626" s="51" t="str">
        <f t="shared" si="283"/>
        <v xml:space="preserve"> months</v>
      </c>
      <c r="O2626" s="52" t="str">
        <f t="shared" si="284"/>
        <v>49 years, 9 months</v>
      </c>
    </row>
    <row r="2627" spans="8:15" x14ac:dyDescent="0.25">
      <c r="H2627" s="49">
        <v>2584</v>
      </c>
      <c r="I2627" s="51">
        <f t="shared" si="280"/>
        <v>49</v>
      </c>
      <c r="J2627" s="51" t="str">
        <f t="shared" si="278"/>
        <v xml:space="preserve"> years</v>
      </c>
      <c r="K2627" s="51" t="str">
        <f t="shared" si="279"/>
        <v xml:space="preserve">, </v>
      </c>
      <c r="L2627" s="51">
        <f t="shared" si="281"/>
        <v>9</v>
      </c>
      <c r="M2627" s="51">
        <f t="shared" si="282"/>
        <v>9</v>
      </c>
      <c r="N2627" s="51" t="str">
        <f t="shared" si="283"/>
        <v xml:space="preserve"> months</v>
      </c>
      <c r="O2627" s="52" t="str">
        <f t="shared" si="284"/>
        <v>49 years, 9 months</v>
      </c>
    </row>
    <row r="2628" spans="8:15" x14ac:dyDescent="0.25">
      <c r="H2628" s="49">
        <v>2585</v>
      </c>
      <c r="I2628" s="51">
        <f t="shared" si="280"/>
        <v>49</v>
      </c>
      <c r="J2628" s="51" t="str">
        <f t="shared" si="278"/>
        <v xml:space="preserve"> years</v>
      </c>
      <c r="K2628" s="51" t="str">
        <f t="shared" si="279"/>
        <v xml:space="preserve">, </v>
      </c>
      <c r="L2628" s="51">
        <f t="shared" si="281"/>
        <v>9</v>
      </c>
      <c r="M2628" s="51">
        <f t="shared" si="282"/>
        <v>9</v>
      </c>
      <c r="N2628" s="51" t="str">
        <f t="shared" si="283"/>
        <v xml:space="preserve"> months</v>
      </c>
      <c r="O2628" s="52" t="str">
        <f t="shared" si="284"/>
        <v>49 years, 9 months</v>
      </c>
    </row>
    <row r="2629" spans="8:15" x14ac:dyDescent="0.25">
      <c r="H2629" s="49">
        <v>2586</v>
      </c>
      <c r="I2629" s="51">
        <f t="shared" si="280"/>
        <v>49</v>
      </c>
      <c r="J2629" s="51" t="str">
        <f t="shared" si="278"/>
        <v xml:space="preserve"> years</v>
      </c>
      <c r="K2629" s="51" t="str">
        <f t="shared" si="279"/>
        <v xml:space="preserve">, </v>
      </c>
      <c r="L2629" s="51">
        <f t="shared" si="281"/>
        <v>9</v>
      </c>
      <c r="M2629" s="51">
        <f t="shared" si="282"/>
        <v>9</v>
      </c>
      <c r="N2629" s="51" t="str">
        <f t="shared" si="283"/>
        <v xml:space="preserve"> months</v>
      </c>
      <c r="O2629" s="52" t="str">
        <f t="shared" si="284"/>
        <v>49 years, 9 months</v>
      </c>
    </row>
    <row r="2630" spans="8:15" x14ac:dyDescent="0.25">
      <c r="H2630" s="49">
        <v>2587</v>
      </c>
      <c r="I2630" s="51">
        <f t="shared" si="280"/>
        <v>49</v>
      </c>
      <c r="J2630" s="51" t="str">
        <f t="shared" si="278"/>
        <v xml:space="preserve"> years</v>
      </c>
      <c r="K2630" s="51" t="str">
        <f t="shared" si="279"/>
        <v xml:space="preserve">, </v>
      </c>
      <c r="L2630" s="51">
        <f t="shared" si="281"/>
        <v>9</v>
      </c>
      <c r="M2630" s="51">
        <f t="shared" si="282"/>
        <v>9</v>
      </c>
      <c r="N2630" s="51" t="str">
        <f t="shared" si="283"/>
        <v xml:space="preserve"> months</v>
      </c>
      <c r="O2630" s="52" t="str">
        <f t="shared" si="284"/>
        <v>49 years, 9 months</v>
      </c>
    </row>
    <row r="2631" spans="8:15" x14ac:dyDescent="0.25">
      <c r="H2631" s="49">
        <v>2588</v>
      </c>
      <c r="I2631" s="51">
        <f t="shared" si="280"/>
        <v>49</v>
      </c>
      <c r="J2631" s="51" t="str">
        <f t="shared" si="278"/>
        <v xml:space="preserve"> years</v>
      </c>
      <c r="K2631" s="51" t="str">
        <f t="shared" si="279"/>
        <v xml:space="preserve">, </v>
      </c>
      <c r="L2631" s="51">
        <f t="shared" si="281"/>
        <v>10</v>
      </c>
      <c r="M2631" s="51">
        <f t="shared" si="282"/>
        <v>10</v>
      </c>
      <c r="N2631" s="51" t="str">
        <f t="shared" si="283"/>
        <v xml:space="preserve"> months</v>
      </c>
      <c r="O2631" s="52" t="str">
        <f t="shared" si="284"/>
        <v>49 years, 10 months</v>
      </c>
    </row>
    <row r="2632" spans="8:15" x14ac:dyDescent="0.25">
      <c r="H2632" s="49">
        <v>2589</v>
      </c>
      <c r="I2632" s="51">
        <f t="shared" si="280"/>
        <v>49</v>
      </c>
      <c r="J2632" s="51" t="str">
        <f t="shared" si="278"/>
        <v xml:space="preserve"> years</v>
      </c>
      <c r="K2632" s="51" t="str">
        <f t="shared" si="279"/>
        <v xml:space="preserve">, </v>
      </c>
      <c r="L2632" s="51">
        <f t="shared" si="281"/>
        <v>10</v>
      </c>
      <c r="M2632" s="51">
        <f t="shared" si="282"/>
        <v>10</v>
      </c>
      <c r="N2632" s="51" t="str">
        <f t="shared" si="283"/>
        <v xml:space="preserve"> months</v>
      </c>
      <c r="O2632" s="52" t="str">
        <f t="shared" si="284"/>
        <v>49 years, 10 months</v>
      </c>
    </row>
    <row r="2633" spans="8:15" x14ac:dyDescent="0.25">
      <c r="H2633" s="49">
        <v>2590</v>
      </c>
      <c r="I2633" s="51">
        <f t="shared" si="280"/>
        <v>49</v>
      </c>
      <c r="J2633" s="51" t="str">
        <f t="shared" si="278"/>
        <v xml:space="preserve"> years</v>
      </c>
      <c r="K2633" s="51" t="str">
        <f t="shared" si="279"/>
        <v xml:space="preserve">, </v>
      </c>
      <c r="L2633" s="51">
        <f t="shared" si="281"/>
        <v>10</v>
      </c>
      <c r="M2633" s="51">
        <f t="shared" si="282"/>
        <v>10</v>
      </c>
      <c r="N2633" s="51" t="str">
        <f t="shared" si="283"/>
        <v xml:space="preserve"> months</v>
      </c>
      <c r="O2633" s="52" t="str">
        <f t="shared" si="284"/>
        <v>49 years, 10 months</v>
      </c>
    </row>
    <row r="2634" spans="8:15" x14ac:dyDescent="0.25">
      <c r="H2634" s="49">
        <v>2591</v>
      </c>
      <c r="I2634" s="51">
        <f t="shared" si="280"/>
        <v>49</v>
      </c>
      <c r="J2634" s="51" t="str">
        <f t="shared" si="278"/>
        <v xml:space="preserve"> years</v>
      </c>
      <c r="K2634" s="51" t="str">
        <f t="shared" si="279"/>
        <v xml:space="preserve">, </v>
      </c>
      <c r="L2634" s="51">
        <f t="shared" si="281"/>
        <v>10</v>
      </c>
      <c r="M2634" s="51">
        <f t="shared" si="282"/>
        <v>10</v>
      </c>
      <c r="N2634" s="51" t="str">
        <f t="shared" si="283"/>
        <v xml:space="preserve"> months</v>
      </c>
      <c r="O2634" s="52" t="str">
        <f t="shared" si="284"/>
        <v>49 years, 10 months</v>
      </c>
    </row>
    <row r="2635" spans="8:15" x14ac:dyDescent="0.25">
      <c r="H2635" s="49">
        <v>2592</v>
      </c>
      <c r="I2635" s="51">
        <f t="shared" si="280"/>
        <v>49</v>
      </c>
      <c r="J2635" s="51" t="str">
        <f t="shared" si="278"/>
        <v xml:space="preserve"> years</v>
      </c>
      <c r="K2635" s="51" t="str">
        <f t="shared" si="279"/>
        <v xml:space="preserve">, </v>
      </c>
      <c r="L2635" s="51">
        <f t="shared" si="281"/>
        <v>11</v>
      </c>
      <c r="M2635" s="51">
        <f t="shared" si="282"/>
        <v>11</v>
      </c>
      <c r="N2635" s="51" t="str">
        <f t="shared" si="283"/>
        <v xml:space="preserve"> months</v>
      </c>
      <c r="O2635" s="52" t="str">
        <f t="shared" si="284"/>
        <v>49 years, 11 months</v>
      </c>
    </row>
    <row r="2636" spans="8:15" x14ac:dyDescent="0.25">
      <c r="H2636" s="49">
        <v>2593</v>
      </c>
      <c r="I2636" s="51">
        <f t="shared" si="280"/>
        <v>49</v>
      </c>
      <c r="J2636" s="51" t="str">
        <f t="shared" si="278"/>
        <v xml:space="preserve"> years</v>
      </c>
      <c r="K2636" s="51" t="str">
        <f t="shared" si="279"/>
        <v xml:space="preserve">, </v>
      </c>
      <c r="L2636" s="51">
        <f t="shared" si="281"/>
        <v>11</v>
      </c>
      <c r="M2636" s="51">
        <f t="shared" si="282"/>
        <v>11</v>
      </c>
      <c r="N2636" s="51" t="str">
        <f t="shared" si="283"/>
        <v xml:space="preserve"> months</v>
      </c>
      <c r="O2636" s="52" t="str">
        <f t="shared" si="284"/>
        <v>49 years, 11 months</v>
      </c>
    </row>
    <row r="2637" spans="8:15" x14ac:dyDescent="0.25">
      <c r="H2637" s="49">
        <v>2594</v>
      </c>
      <c r="I2637" s="51">
        <f t="shared" si="280"/>
        <v>49</v>
      </c>
      <c r="J2637" s="51" t="str">
        <f t="shared" si="278"/>
        <v xml:space="preserve"> years</v>
      </c>
      <c r="K2637" s="51" t="str">
        <f t="shared" si="279"/>
        <v xml:space="preserve">, </v>
      </c>
      <c r="L2637" s="51">
        <f t="shared" si="281"/>
        <v>11</v>
      </c>
      <c r="M2637" s="51">
        <f t="shared" si="282"/>
        <v>11</v>
      </c>
      <c r="N2637" s="51" t="str">
        <f t="shared" si="283"/>
        <v xml:space="preserve"> months</v>
      </c>
      <c r="O2637" s="52" t="str">
        <f t="shared" si="284"/>
        <v>49 years, 11 months</v>
      </c>
    </row>
    <row r="2638" spans="8:15" x14ac:dyDescent="0.25">
      <c r="H2638" s="49">
        <v>2595</v>
      </c>
      <c r="I2638" s="51">
        <f t="shared" si="280"/>
        <v>49</v>
      </c>
      <c r="J2638" s="51" t="str">
        <f t="shared" si="278"/>
        <v xml:space="preserve"> years</v>
      </c>
      <c r="K2638" s="51" t="str">
        <f t="shared" si="279"/>
        <v xml:space="preserve">, </v>
      </c>
      <c r="L2638" s="51">
        <f t="shared" si="281"/>
        <v>11</v>
      </c>
      <c r="M2638" s="51">
        <f t="shared" si="282"/>
        <v>11</v>
      </c>
      <c r="N2638" s="51" t="str">
        <f t="shared" si="283"/>
        <v xml:space="preserve"> months</v>
      </c>
      <c r="O2638" s="52" t="str">
        <f t="shared" si="284"/>
        <v>49 years, 11 months</v>
      </c>
    </row>
    <row r="2639" spans="8:15" x14ac:dyDescent="0.25">
      <c r="H2639" s="49">
        <v>2596</v>
      </c>
      <c r="I2639" s="51">
        <f t="shared" si="280"/>
        <v>50</v>
      </c>
      <c r="J2639" s="51" t="str">
        <f t="shared" si="278"/>
        <v xml:space="preserve"> years</v>
      </c>
      <c r="K2639" s="51" t="str">
        <f t="shared" si="279"/>
        <v/>
      </c>
      <c r="L2639" s="51">
        <f t="shared" si="281"/>
        <v>12</v>
      </c>
      <c r="M2639" s="51" t="str">
        <f t="shared" si="282"/>
        <v/>
      </c>
      <c r="N2639" s="51" t="str">
        <f t="shared" si="283"/>
        <v/>
      </c>
      <c r="O2639" s="52" t="str">
        <f t="shared" si="284"/>
        <v>50 years</v>
      </c>
    </row>
    <row r="2640" spans="8:15" x14ac:dyDescent="0.25">
      <c r="H2640" s="49">
        <v>2597</v>
      </c>
      <c r="I2640" s="51">
        <f t="shared" si="280"/>
        <v>50</v>
      </c>
      <c r="J2640" s="51" t="str">
        <f t="shared" si="278"/>
        <v xml:space="preserve"> years</v>
      </c>
      <c r="K2640" s="51" t="str">
        <f t="shared" si="279"/>
        <v/>
      </c>
      <c r="L2640" s="51">
        <f t="shared" si="281"/>
        <v>12</v>
      </c>
      <c r="M2640" s="51" t="str">
        <f t="shared" si="282"/>
        <v/>
      </c>
      <c r="N2640" s="51" t="str">
        <f t="shared" si="283"/>
        <v/>
      </c>
      <c r="O2640" s="52" t="str">
        <f t="shared" si="284"/>
        <v>50 years</v>
      </c>
    </row>
    <row r="2641" spans="8:15" x14ac:dyDescent="0.25">
      <c r="H2641" s="49">
        <v>2598</v>
      </c>
      <c r="I2641" s="51">
        <f t="shared" si="280"/>
        <v>50</v>
      </c>
      <c r="J2641" s="51" t="str">
        <f t="shared" si="278"/>
        <v xml:space="preserve"> years</v>
      </c>
      <c r="K2641" s="51" t="str">
        <f t="shared" si="279"/>
        <v/>
      </c>
      <c r="L2641" s="51">
        <f t="shared" si="281"/>
        <v>12</v>
      </c>
      <c r="M2641" s="51" t="str">
        <f t="shared" si="282"/>
        <v/>
      </c>
      <c r="N2641" s="51" t="str">
        <f t="shared" si="283"/>
        <v/>
      </c>
      <c r="O2641" s="52" t="str">
        <f t="shared" si="284"/>
        <v>50 years</v>
      </c>
    </row>
    <row r="2642" spans="8:15" x14ac:dyDescent="0.25">
      <c r="H2642" s="49">
        <v>2599</v>
      </c>
      <c r="I2642" s="51">
        <f t="shared" si="280"/>
        <v>50</v>
      </c>
      <c r="J2642" s="51" t="str">
        <f t="shared" si="278"/>
        <v xml:space="preserve"> years</v>
      </c>
      <c r="K2642" s="51" t="str">
        <f t="shared" si="279"/>
        <v/>
      </c>
      <c r="L2642" s="51">
        <f t="shared" si="281"/>
        <v>12</v>
      </c>
      <c r="M2642" s="51" t="str">
        <f t="shared" si="282"/>
        <v/>
      </c>
      <c r="N2642" s="51" t="str">
        <f t="shared" si="283"/>
        <v/>
      </c>
      <c r="O2642" s="52" t="str">
        <f t="shared" si="284"/>
        <v>50 years</v>
      </c>
    </row>
    <row r="2643" spans="8:15" x14ac:dyDescent="0.25">
      <c r="H2643" s="49">
        <v>2600</v>
      </c>
      <c r="I2643" s="51">
        <f t="shared" si="280"/>
        <v>50</v>
      </c>
      <c r="J2643" s="51" t="str">
        <f t="shared" si="278"/>
        <v xml:space="preserve"> years</v>
      </c>
      <c r="K2643" s="51" t="str">
        <f t="shared" si="279"/>
        <v/>
      </c>
      <c r="L2643" s="51">
        <f t="shared" si="281"/>
        <v>0</v>
      </c>
      <c r="M2643" s="51" t="str">
        <f t="shared" si="282"/>
        <v/>
      </c>
      <c r="N2643" s="51" t="str">
        <f t="shared" si="283"/>
        <v/>
      </c>
      <c r="O2643" s="52" t="str">
        <f t="shared" si="284"/>
        <v>50 years</v>
      </c>
    </row>
    <row r="2644" spans="8:15" x14ac:dyDescent="0.25">
      <c r="H2644" s="49">
        <v>2601</v>
      </c>
      <c r="I2644" s="51">
        <f t="shared" si="280"/>
        <v>50</v>
      </c>
      <c r="J2644" s="51" t="str">
        <f t="shared" si="278"/>
        <v xml:space="preserve"> years</v>
      </c>
      <c r="K2644" s="51" t="str">
        <f t="shared" si="279"/>
        <v xml:space="preserve">, </v>
      </c>
      <c r="L2644" s="51">
        <f t="shared" si="281"/>
        <v>1</v>
      </c>
      <c r="M2644" s="51">
        <f t="shared" si="282"/>
        <v>1</v>
      </c>
      <c r="N2644" s="51" t="str">
        <f t="shared" si="283"/>
        <v xml:space="preserve"> month</v>
      </c>
      <c r="O2644" s="52" t="str">
        <f t="shared" si="284"/>
        <v>50 years, 1 month</v>
      </c>
    </row>
    <row r="2645" spans="8:15" x14ac:dyDescent="0.25">
      <c r="H2645" s="49">
        <v>2602</v>
      </c>
      <c r="I2645" s="51">
        <f t="shared" si="280"/>
        <v>50</v>
      </c>
      <c r="J2645" s="51" t="str">
        <f t="shared" si="278"/>
        <v xml:space="preserve"> years</v>
      </c>
      <c r="K2645" s="51" t="str">
        <f t="shared" si="279"/>
        <v xml:space="preserve">, </v>
      </c>
      <c r="L2645" s="51">
        <f t="shared" si="281"/>
        <v>1</v>
      </c>
      <c r="M2645" s="51">
        <f t="shared" si="282"/>
        <v>1</v>
      </c>
      <c r="N2645" s="51" t="str">
        <f t="shared" si="283"/>
        <v xml:space="preserve"> month</v>
      </c>
      <c r="O2645" s="52" t="str">
        <f t="shared" si="284"/>
        <v>50 years, 1 month</v>
      </c>
    </row>
    <row r="2646" spans="8:15" x14ac:dyDescent="0.25">
      <c r="H2646" s="49">
        <v>2603</v>
      </c>
      <c r="I2646" s="51">
        <f t="shared" si="280"/>
        <v>50</v>
      </c>
      <c r="J2646" s="51" t="str">
        <f t="shared" si="278"/>
        <v xml:space="preserve"> years</v>
      </c>
      <c r="K2646" s="51" t="str">
        <f t="shared" si="279"/>
        <v xml:space="preserve">, </v>
      </c>
      <c r="L2646" s="51">
        <f t="shared" si="281"/>
        <v>1</v>
      </c>
      <c r="M2646" s="51">
        <f t="shared" si="282"/>
        <v>1</v>
      </c>
      <c r="N2646" s="51" t="str">
        <f t="shared" si="283"/>
        <v xml:space="preserve"> month</v>
      </c>
      <c r="O2646" s="52" t="str">
        <f t="shared" si="284"/>
        <v>50 years, 1 month</v>
      </c>
    </row>
    <row r="2647" spans="8:15" x14ac:dyDescent="0.25">
      <c r="H2647" s="49">
        <v>2604</v>
      </c>
      <c r="I2647" s="51">
        <f t="shared" si="280"/>
        <v>50</v>
      </c>
      <c r="J2647" s="51" t="str">
        <f t="shared" si="278"/>
        <v xml:space="preserve"> years</v>
      </c>
      <c r="K2647" s="51" t="str">
        <f t="shared" si="279"/>
        <v xml:space="preserve">, </v>
      </c>
      <c r="L2647" s="51">
        <f t="shared" si="281"/>
        <v>1</v>
      </c>
      <c r="M2647" s="51">
        <f t="shared" si="282"/>
        <v>1</v>
      </c>
      <c r="N2647" s="51" t="str">
        <f t="shared" si="283"/>
        <v xml:space="preserve"> month</v>
      </c>
      <c r="O2647" s="52" t="str">
        <f t="shared" si="284"/>
        <v>50 years, 1 month</v>
      </c>
    </row>
    <row r="2648" spans="8:15" x14ac:dyDescent="0.25">
      <c r="H2648" s="49">
        <v>2605</v>
      </c>
      <c r="I2648" s="51">
        <f t="shared" si="280"/>
        <v>50</v>
      </c>
      <c r="J2648" s="51" t="str">
        <f t="shared" si="278"/>
        <v xml:space="preserve"> years</v>
      </c>
      <c r="K2648" s="51" t="str">
        <f t="shared" si="279"/>
        <v xml:space="preserve">, </v>
      </c>
      <c r="L2648" s="51">
        <f t="shared" si="281"/>
        <v>2</v>
      </c>
      <c r="M2648" s="51">
        <f t="shared" si="282"/>
        <v>2</v>
      </c>
      <c r="N2648" s="51" t="str">
        <f t="shared" si="283"/>
        <v xml:space="preserve"> months</v>
      </c>
      <c r="O2648" s="52" t="str">
        <f t="shared" si="284"/>
        <v>50 years, 2 months</v>
      </c>
    </row>
    <row r="2649" spans="8:15" x14ac:dyDescent="0.25">
      <c r="H2649" s="49">
        <v>2606</v>
      </c>
      <c r="I2649" s="51">
        <f t="shared" si="280"/>
        <v>50</v>
      </c>
      <c r="J2649" s="51" t="str">
        <f t="shared" si="278"/>
        <v xml:space="preserve"> years</v>
      </c>
      <c r="K2649" s="51" t="str">
        <f t="shared" si="279"/>
        <v xml:space="preserve">, </v>
      </c>
      <c r="L2649" s="51">
        <f t="shared" si="281"/>
        <v>2</v>
      </c>
      <c r="M2649" s="51">
        <f t="shared" si="282"/>
        <v>2</v>
      </c>
      <c r="N2649" s="51" t="str">
        <f t="shared" si="283"/>
        <v xml:space="preserve"> months</v>
      </c>
      <c r="O2649" s="52" t="str">
        <f t="shared" si="284"/>
        <v>50 years, 2 months</v>
      </c>
    </row>
    <row r="2650" spans="8:15" x14ac:dyDescent="0.25">
      <c r="H2650" s="49">
        <v>2607</v>
      </c>
      <c r="I2650" s="51">
        <f t="shared" si="280"/>
        <v>50</v>
      </c>
      <c r="J2650" s="51" t="str">
        <f t="shared" si="278"/>
        <v xml:space="preserve"> years</v>
      </c>
      <c r="K2650" s="51" t="str">
        <f t="shared" si="279"/>
        <v xml:space="preserve">, </v>
      </c>
      <c r="L2650" s="51">
        <f t="shared" si="281"/>
        <v>2</v>
      </c>
      <c r="M2650" s="51">
        <f t="shared" si="282"/>
        <v>2</v>
      </c>
      <c r="N2650" s="51" t="str">
        <f t="shared" si="283"/>
        <v xml:space="preserve"> months</v>
      </c>
      <c r="O2650" s="52" t="str">
        <f t="shared" si="284"/>
        <v>50 years, 2 months</v>
      </c>
    </row>
    <row r="2651" spans="8:15" x14ac:dyDescent="0.25">
      <c r="H2651" s="49">
        <v>2608</v>
      </c>
      <c r="I2651" s="51">
        <f t="shared" si="280"/>
        <v>50</v>
      </c>
      <c r="J2651" s="51" t="str">
        <f t="shared" si="278"/>
        <v xml:space="preserve"> years</v>
      </c>
      <c r="K2651" s="51" t="str">
        <f t="shared" si="279"/>
        <v xml:space="preserve">, </v>
      </c>
      <c r="L2651" s="51">
        <f t="shared" si="281"/>
        <v>2</v>
      </c>
      <c r="M2651" s="51">
        <f t="shared" si="282"/>
        <v>2</v>
      </c>
      <c r="N2651" s="51" t="str">
        <f t="shared" si="283"/>
        <v xml:space="preserve"> months</v>
      </c>
      <c r="O2651" s="52" t="str">
        <f t="shared" si="284"/>
        <v>50 years, 2 months</v>
      </c>
    </row>
    <row r="2652" spans="8:15" x14ac:dyDescent="0.25">
      <c r="H2652" s="49">
        <v>2609</v>
      </c>
      <c r="I2652" s="51">
        <f t="shared" si="280"/>
        <v>50</v>
      </c>
      <c r="J2652" s="51" t="str">
        <f t="shared" ref="J2652:J2715" si="285">IF(I2652=1," year"," years")</f>
        <v xml:space="preserve"> years</v>
      </c>
      <c r="K2652" s="51" t="str">
        <f t="shared" ref="K2652:K2715" si="286">IF(OR(L2652=12,L2652=0),"",", ")</f>
        <v xml:space="preserve">, </v>
      </c>
      <c r="L2652" s="51">
        <f t="shared" si="281"/>
        <v>3</v>
      </c>
      <c r="M2652" s="51">
        <f t="shared" si="282"/>
        <v>3</v>
      </c>
      <c r="N2652" s="51" t="str">
        <f t="shared" si="283"/>
        <v xml:space="preserve"> months</v>
      </c>
      <c r="O2652" s="52" t="str">
        <f t="shared" si="284"/>
        <v>50 years, 3 months</v>
      </c>
    </row>
    <row r="2653" spans="8:15" x14ac:dyDescent="0.25">
      <c r="H2653" s="49">
        <v>2610</v>
      </c>
      <c r="I2653" s="51">
        <f t="shared" si="280"/>
        <v>50</v>
      </c>
      <c r="J2653" s="51" t="str">
        <f t="shared" si="285"/>
        <v xml:space="preserve"> years</v>
      </c>
      <c r="K2653" s="51" t="str">
        <f t="shared" si="286"/>
        <v xml:space="preserve">, </v>
      </c>
      <c r="L2653" s="51">
        <f t="shared" si="281"/>
        <v>3</v>
      </c>
      <c r="M2653" s="51">
        <f t="shared" si="282"/>
        <v>3</v>
      </c>
      <c r="N2653" s="51" t="str">
        <f t="shared" si="283"/>
        <v xml:space="preserve"> months</v>
      </c>
      <c r="O2653" s="52" t="str">
        <f t="shared" si="284"/>
        <v>50 years, 3 months</v>
      </c>
    </row>
    <row r="2654" spans="8:15" x14ac:dyDescent="0.25">
      <c r="H2654" s="49">
        <v>2611</v>
      </c>
      <c r="I2654" s="51">
        <f t="shared" si="280"/>
        <v>50</v>
      </c>
      <c r="J2654" s="51" t="str">
        <f t="shared" si="285"/>
        <v xml:space="preserve"> years</v>
      </c>
      <c r="K2654" s="51" t="str">
        <f t="shared" si="286"/>
        <v xml:space="preserve">, </v>
      </c>
      <c r="L2654" s="51">
        <f t="shared" si="281"/>
        <v>3</v>
      </c>
      <c r="M2654" s="51">
        <f t="shared" si="282"/>
        <v>3</v>
      </c>
      <c r="N2654" s="51" t="str">
        <f t="shared" si="283"/>
        <v xml:space="preserve"> months</v>
      </c>
      <c r="O2654" s="52" t="str">
        <f t="shared" si="284"/>
        <v>50 years, 3 months</v>
      </c>
    </row>
    <row r="2655" spans="8:15" x14ac:dyDescent="0.25">
      <c r="H2655" s="49">
        <v>2612</v>
      </c>
      <c r="I2655" s="51">
        <f t="shared" si="280"/>
        <v>50</v>
      </c>
      <c r="J2655" s="51" t="str">
        <f t="shared" si="285"/>
        <v xml:space="preserve"> years</v>
      </c>
      <c r="K2655" s="51" t="str">
        <f t="shared" si="286"/>
        <v xml:space="preserve">, </v>
      </c>
      <c r="L2655" s="51">
        <f t="shared" si="281"/>
        <v>3</v>
      </c>
      <c r="M2655" s="51">
        <f t="shared" si="282"/>
        <v>3</v>
      </c>
      <c r="N2655" s="51" t="str">
        <f t="shared" si="283"/>
        <v xml:space="preserve"> months</v>
      </c>
      <c r="O2655" s="52" t="str">
        <f t="shared" si="284"/>
        <v>50 years, 3 months</v>
      </c>
    </row>
    <row r="2656" spans="8:15" x14ac:dyDescent="0.25">
      <c r="H2656" s="49">
        <v>2613</v>
      </c>
      <c r="I2656" s="51">
        <f t="shared" ref="I2656:I2719" si="287">IF(INT(H2656/52)=0,"",INT(H2656/52))+IF(L2656=12,1,0)</f>
        <v>50</v>
      </c>
      <c r="J2656" s="51" t="str">
        <f t="shared" si="285"/>
        <v xml:space="preserve"> years</v>
      </c>
      <c r="K2656" s="51" t="str">
        <f t="shared" si="286"/>
        <v xml:space="preserve">, </v>
      </c>
      <c r="L2656" s="51">
        <f t="shared" si="281"/>
        <v>3</v>
      </c>
      <c r="M2656" s="51">
        <f t="shared" si="282"/>
        <v>3</v>
      </c>
      <c r="N2656" s="51" t="str">
        <f t="shared" si="283"/>
        <v xml:space="preserve"> months</v>
      </c>
      <c r="O2656" s="52" t="str">
        <f t="shared" si="284"/>
        <v>50 years, 3 months</v>
      </c>
    </row>
    <row r="2657" spans="8:15" x14ac:dyDescent="0.25">
      <c r="H2657" s="49">
        <v>2614</v>
      </c>
      <c r="I2657" s="51">
        <f t="shared" si="287"/>
        <v>50</v>
      </c>
      <c r="J2657" s="51" t="str">
        <f t="shared" si="285"/>
        <v xml:space="preserve"> years</v>
      </c>
      <c r="K2657" s="51" t="str">
        <f t="shared" si="286"/>
        <v xml:space="preserve">, </v>
      </c>
      <c r="L2657" s="51">
        <f t="shared" si="281"/>
        <v>4</v>
      </c>
      <c r="M2657" s="51">
        <f t="shared" si="282"/>
        <v>4</v>
      </c>
      <c r="N2657" s="51" t="str">
        <f t="shared" si="283"/>
        <v xml:space="preserve"> months</v>
      </c>
      <c r="O2657" s="52" t="str">
        <f t="shared" si="284"/>
        <v>50 years, 4 months</v>
      </c>
    </row>
    <row r="2658" spans="8:15" x14ac:dyDescent="0.25">
      <c r="H2658" s="49">
        <v>2615</v>
      </c>
      <c r="I2658" s="51">
        <f t="shared" si="287"/>
        <v>50</v>
      </c>
      <c r="J2658" s="51" t="str">
        <f t="shared" si="285"/>
        <v xml:space="preserve"> years</v>
      </c>
      <c r="K2658" s="51" t="str">
        <f t="shared" si="286"/>
        <v xml:space="preserve">, </v>
      </c>
      <c r="L2658" s="51">
        <f t="shared" si="281"/>
        <v>4</v>
      </c>
      <c r="M2658" s="51">
        <f t="shared" si="282"/>
        <v>4</v>
      </c>
      <c r="N2658" s="51" t="str">
        <f t="shared" si="283"/>
        <v xml:space="preserve"> months</v>
      </c>
      <c r="O2658" s="52" t="str">
        <f t="shared" si="284"/>
        <v>50 years, 4 months</v>
      </c>
    </row>
    <row r="2659" spans="8:15" x14ac:dyDescent="0.25">
      <c r="H2659" s="49">
        <v>2616</v>
      </c>
      <c r="I2659" s="51">
        <f t="shared" si="287"/>
        <v>50</v>
      </c>
      <c r="J2659" s="51" t="str">
        <f t="shared" si="285"/>
        <v xml:space="preserve"> years</v>
      </c>
      <c r="K2659" s="51" t="str">
        <f t="shared" si="286"/>
        <v xml:space="preserve">, </v>
      </c>
      <c r="L2659" s="51">
        <f t="shared" si="281"/>
        <v>4</v>
      </c>
      <c r="M2659" s="51">
        <f t="shared" si="282"/>
        <v>4</v>
      </c>
      <c r="N2659" s="51" t="str">
        <f t="shared" si="283"/>
        <v xml:space="preserve"> months</v>
      </c>
      <c r="O2659" s="52" t="str">
        <f t="shared" si="284"/>
        <v>50 years, 4 months</v>
      </c>
    </row>
    <row r="2660" spans="8:15" x14ac:dyDescent="0.25">
      <c r="H2660" s="49">
        <v>2617</v>
      </c>
      <c r="I2660" s="51">
        <f t="shared" si="287"/>
        <v>50</v>
      </c>
      <c r="J2660" s="51" t="str">
        <f t="shared" si="285"/>
        <v xml:space="preserve"> years</v>
      </c>
      <c r="K2660" s="51" t="str">
        <f t="shared" si="286"/>
        <v xml:space="preserve">, </v>
      </c>
      <c r="L2660" s="51">
        <f t="shared" si="281"/>
        <v>4</v>
      </c>
      <c r="M2660" s="51">
        <f t="shared" si="282"/>
        <v>4</v>
      </c>
      <c r="N2660" s="51" t="str">
        <f t="shared" si="283"/>
        <v xml:space="preserve"> months</v>
      </c>
      <c r="O2660" s="52" t="str">
        <f t="shared" si="284"/>
        <v>50 years, 4 months</v>
      </c>
    </row>
    <row r="2661" spans="8:15" x14ac:dyDescent="0.25">
      <c r="H2661" s="49">
        <v>2618</v>
      </c>
      <c r="I2661" s="51">
        <f t="shared" si="287"/>
        <v>50</v>
      </c>
      <c r="J2661" s="51" t="str">
        <f t="shared" si="285"/>
        <v xml:space="preserve"> years</v>
      </c>
      <c r="K2661" s="51" t="str">
        <f t="shared" si="286"/>
        <v xml:space="preserve">, </v>
      </c>
      <c r="L2661" s="51">
        <f t="shared" si="281"/>
        <v>5</v>
      </c>
      <c r="M2661" s="51">
        <f t="shared" si="282"/>
        <v>5</v>
      </c>
      <c r="N2661" s="51" t="str">
        <f t="shared" si="283"/>
        <v xml:space="preserve"> months</v>
      </c>
      <c r="O2661" s="52" t="str">
        <f t="shared" si="284"/>
        <v>50 years, 5 months</v>
      </c>
    </row>
    <row r="2662" spans="8:15" x14ac:dyDescent="0.25">
      <c r="H2662" s="49">
        <v>2619</v>
      </c>
      <c r="I2662" s="51">
        <f t="shared" si="287"/>
        <v>50</v>
      </c>
      <c r="J2662" s="51" t="str">
        <f t="shared" si="285"/>
        <v xml:space="preserve"> years</v>
      </c>
      <c r="K2662" s="51" t="str">
        <f t="shared" si="286"/>
        <v xml:space="preserve">, </v>
      </c>
      <c r="L2662" s="51">
        <f t="shared" si="281"/>
        <v>5</v>
      </c>
      <c r="M2662" s="51">
        <f t="shared" si="282"/>
        <v>5</v>
      </c>
      <c r="N2662" s="51" t="str">
        <f t="shared" si="283"/>
        <v xml:space="preserve"> months</v>
      </c>
      <c r="O2662" s="52" t="str">
        <f t="shared" si="284"/>
        <v>50 years, 5 months</v>
      </c>
    </row>
    <row r="2663" spans="8:15" x14ac:dyDescent="0.25">
      <c r="H2663" s="49">
        <v>2620</v>
      </c>
      <c r="I2663" s="51">
        <f t="shared" si="287"/>
        <v>50</v>
      </c>
      <c r="J2663" s="51" t="str">
        <f t="shared" si="285"/>
        <v xml:space="preserve"> years</v>
      </c>
      <c r="K2663" s="51" t="str">
        <f t="shared" si="286"/>
        <v xml:space="preserve">, </v>
      </c>
      <c r="L2663" s="51">
        <f t="shared" si="281"/>
        <v>5</v>
      </c>
      <c r="M2663" s="51">
        <f t="shared" si="282"/>
        <v>5</v>
      </c>
      <c r="N2663" s="51" t="str">
        <f t="shared" si="283"/>
        <v xml:space="preserve"> months</v>
      </c>
      <c r="O2663" s="52" t="str">
        <f t="shared" si="284"/>
        <v>50 years, 5 months</v>
      </c>
    </row>
    <row r="2664" spans="8:15" x14ac:dyDescent="0.25">
      <c r="H2664" s="49">
        <v>2621</v>
      </c>
      <c r="I2664" s="51">
        <f t="shared" si="287"/>
        <v>50</v>
      </c>
      <c r="J2664" s="51" t="str">
        <f t="shared" si="285"/>
        <v xml:space="preserve"> years</v>
      </c>
      <c r="K2664" s="51" t="str">
        <f t="shared" si="286"/>
        <v xml:space="preserve">, </v>
      </c>
      <c r="L2664" s="51">
        <f t="shared" si="281"/>
        <v>5</v>
      </c>
      <c r="M2664" s="51">
        <f t="shared" si="282"/>
        <v>5</v>
      </c>
      <c r="N2664" s="51" t="str">
        <f t="shared" si="283"/>
        <v xml:space="preserve"> months</v>
      </c>
      <c r="O2664" s="52" t="str">
        <f t="shared" si="284"/>
        <v>50 years, 5 months</v>
      </c>
    </row>
    <row r="2665" spans="8:15" x14ac:dyDescent="0.25">
      <c r="H2665" s="49">
        <v>2622</v>
      </c>
      <c r="I2665" s="51">
        <f t="shared" si="287"/>
        <v>50</v>
      </c>
      <c r="J2665" s="51" t="str">
        <f t="shared" si="285"/>
        <v xml:space="preserve"> years</v>
      </c>
      <c r="K2665" s="51" t="str">
        <f t="shared" si="286"/>
        <v xml:space="preserve">, </v>
      </c>
      <c r="L2665" s="51">
        <f t="shared" si="281"/>
        <v>6</v>
      </c>
      <c r="M2665" s="51">
        <f t="shared" si="282"/>
        <v>6</v>
      </c>
      <c r="N2665" s="51" t="str">
        <f t="shared" si="283"/>
        <v xml:space="preserve"> months</v>
      </c>
      <c r="O2665" s="52" t="str">
        <f t="shared" si="284"/>
        <v>50 years, 6 months</v>
      </c>
    </row>
    <row r="2666" spans="8:15" x14ac:dyDescent="0.25">
      <c r="H2666" s="49">
        <v>2623</v>
      </c>
      <c r="I2666" s="51">
        <f t="shared" si="287"/>
        <v>50</v>
      </c>
      <c r="J2666" s="51" t="str">
        <f t="shared" si="285"/>
        <v xml:space="preserve"> years</v>
      </c>
      <c r="K2666" s="51" t="str">
        <f t="shared" si="286"/>
        <v xml:space="preserve">, </v>
      </c>
      <c r="L2666" s="51">
        <f t="shared" si="281"/>
        <v>6</v>
      </c>
      <c r="M2666" s="51">
        <f t="shared" si="282"/>
        <v>6</v>
      </c>
      <c r="N2666" s="51" t="str">
        <f t="shared" si="283"/>
        <v xml:space="preserve"> months</v>
      </c>
      <c r="O2666" s="52" t="str">
        <f t="shared" si="284"/>
        <v>50 years, 6 months</v>
      </c>
    </row>
    <row r="2667" spans="8:15" x14ac:dyDescent="0.25">
      <c r="H2667" s="49">
        <v>2624</v>
      </c>
      <c r="I2667" s="51">
        <f t="shared" si="287"/>
        <v>50</v>
      </c>
      <c r="J2667" s="51" t="str">
        <f t="shared" si="285"/>
        <v xml:space="preserve"> years</v>
      </c>
      <c r="K2667" s="51" t="str">
        <f t="shared" si="286"/>
        <v xml:space="preserve">, </v>
      </c>
      <c r="L2667" s="51">
        <f t="shared" si="281"/>
        <v>6</v>
      </c>
      <c r="M2667" s="51">
        <f t="shared" si="282"/>
        <v>6</v>
      </c>
      <c r="N2667" s="51" t="str">
        <f t="shared" si="283"/>
        <v xml:space="preserve"> months</v>
      </c>
      <c r="O2667" s="52" t="str">
        <f t="shared" si="284"/>
        <v>50 years, 6 months</v>
      </c>
    </row>
    <row r="2668" spans="8:15" x14ac:dyDescent="0.25">
      <c r="H2668" s="49">
        <v>2625</v>
      </c>
      <c r="I2668" s="51">
        <f t="shared" si="287"/>
        <v>50</v>
      </c>
      <c r="J2668" s="51" t="str">
        <f t="shared" si="285"/>
        <v xml:space="preserve"> years</v>
      </c>
      <c r="K2668" s="51" t="str">
        <f t="shared" si="286"/>
        <v xml:space="preserve">, </v>
      </c>
      <c r="L2668" s="51">
        <f t="shared" si="281"/>
        <v>6</v>
      </c>
      <c r="M2668" s="51">
        <f t="shared" si="282"/>
        <v>6</v>
      </c>
      <c r="N2668" s="51" t="str">
        <f t="shared" si="283"/>
        <v xml:space="preserve"> months</v>
      </c>
      <c r="O2668" s="52" t="str">
        <f t="shared" si="284"/>
        <v>50 years, 6 months</v>
      </c>
    </row>
    <row r="2669" spans="8:15" x14ac:dyDescent="0.25">
      <c r="H2669" s="49">
        <v>2626</v>
      </c>
      <c r="I2669" s="51">
        <f t="shared" si="287"/>
        <v>50</v>
      </c>
      <c r="J2669" s="51" t="str">
        <f t="shared" si="285"/>
        <v xml:space="preserve"> years</v>
      </c>
      <c r="K2669" s="51" t="str">
        <f t="shared" si="286"/>
        <v xml:space="preserve">, </v>
      </c>
      <c r="L2669" s="51">
        <f t="shared" ref="L2669:L2732" si="288">IF((H2669/52*12-INT(H2669/52*12))=0,(H2669/52-INT(H2669/52))*12,INT((H2669/52-INT(H2669/52))*12)+1)</f>
        <v>6</v>
      </c>
      <c r="M2669" s="51">
        <f t="shared" ref="M2669:M2732" si="289">IF(OR(L2669=0,L2669=12),"",L2669)</f>
        <v>6</v>
      </c>
      <c r="N2669" s="51" t="str">
        <f t="shared" ref="N2669:N2732" si="290">IF(L2669=1," month",IF(OR(L2669=0,L2669=12),""," months"))</f>
        <v xml:space="preserve"> months</v>
      </c>
      <c r="O2669" s="52" t="str">
        <f t="shared" ref="O2669:O2732" si="291">CONCATENATE(I2669&amp;J2669&amp;K2669&amp;M2669&amp;N2669)</f>
        <v>50 years, 6 months</v>
      </c>
    </row>
    <row r="2670" spans="8:15" x14ac:dyDescent="0.25">
      <c r="H2670" s="49">
        <v>2627</v>
      </c>
      <c r="I2670" s="51">
        <f t="shared" si="287"/>
        <v>50</v>
      </c>
      <c r="J2670" s="51" t="str">
        <f t="shared" si="285"/>
        <v xml:space="preserve"> years</v>
      </c>
      <c r="K2670" s="51" t="str">
        <f t="shared" si="286"/>
        <v xml:space="preserve">, </v>
      </c>
      <c r="L2670" s="51">
        <f t="shared" si="288"/>
        <v>7</v>
      </c>
      <c r="M2670" s="51">
        <f t="shared" si="289"/>
        <v>7</v>
      </c>
      <c r="N2670" s="51" t="str">
        <f t="shared" si="290"/>
        <v xml:space="preserve"> months</v>
      </c>
      <c r="O2670" s="52" t="str">
        <f t="shared" si="291"/>
        <v>50 years, 7 months</v>
      </c>
    </row>
    <row r="2671" spans="8:15" x14ac:dyDescent="0.25">
      <c r="H2671" s="49">
        <v>2628</v>
      </c>
      <c r="I2671" s="51">
        <f t="shared" si="287"/>
        <v>50</v>
      </c>
      <c r="J2671" s="51" t="str">
        <f t="shared" si="285"/>
        <v xml:space="preserve"> years</v>
      </c>
      <c r="K2671" s="51" t="str">
        <f t="shared" si="286"/>
        <v xml:space="preserve">, </v>
      </c>
      <c r="L2671" s="51">
        <f t="shared" si="288"/>
        <v>7</v>
      </c>
      <c r="M2671" s="51">
        <f t="shared" si="289"/>
        <v>7</v>
      </c>
      <c r="N2671" s="51" t="str">
        <f t="shared" si="290"/>
        <v xml:space="preserve"> months</v>
      </c>
      <c r="O2671" s="52" t="str">
        <f t="shared" si="291"/>
        <v>50 years, 7 months</v>
      </c>
    </row>
    <row r="2672" spans="8:15" x14ac:dyDescent="0.25">
      <c r="H2672" s="49">
        <v>2629</v>
      </c>
      <c r="I2672" s="51">
        <f t="shared" si="287"/>
        <v>50</v>
      </c>
      <c r="J2672" s="51" t="str">
        <f t="shared" si="285"/>
        <v xml:space="preserve"> years</v>
      </c>
      <c r="K2672" s="51" t="str">
        <f t="shared" si="286"/>
        <v xml:space="preserve">, </v>
      </c>
      <c r="L2672" s="51">
        <f t="shared" si="288"/>
        <v>7</v>
      </c>
      <c r="M2672" s="51">
        <f t="shared" si="289"/>
        <v>7</v>
      </c>
      <c r="N2672" s="51" t="str">
        <f t="shared" si="290"/>
        <v xml:space="preserve"> months</v>
      </c>
      <c r="O2672" s="52" t="str">
        <f t="shared" si="291"/>
        <v>50 years, 7 months</v>
      </c>
    </row>
    <row r="2673" spans="8:15" x14ac:dyDescent="0.25">
      <c r="H2673" s="49">
        <v>2630</v>
      </c>
      <c r="I2673" s="51">
        <f t="shared" si="287"/>
        <v>50</v>
      </c>
      <c r="J2673" s="51" t="str">
        <f t="shared" si="285"/>
        <v xml:space="preserve"> years</v>
      </c>
      <c r="K2673" s="51" t="str">
        <f t="shared" si="286"/>
        <v xml:space="preserve">, </v>
      </c>
      <c r="L2673" s="51">
        <f t="shared" si="288"/>
        <v>7</v>
      </c>
      <c r="M2673" s="51">
        <f t="shared" si="289"/>
        <v>7</v>
      </c>
      <c r="N2673" s="51" t="str">
        <f t="shared" si="290"/>
        <v xml:space="preserve"> months</v>
      </c>
      <c r="O2673" s="52" t="str">
        <f t="shared" si="291"/>
        <v>50 years, 7 months</v>
      </c>
    </row>
    <row r="2674" spans="8:15" x14ac:dyDescent="0.25">
      <c r="H2674" s="49">
        <v>2631</v>
      </c>
      <c r="I2674" s="51">
        <f t="shared" si="287"/>
        <v>50</v>
      </c>
      <c r="J2674" s="51" t="str">
        <f t="shared" si="285"/>
        <v xml:space="preserve"> years</v>
      </c>
      <c r="K2674" s="51" t="str">
        <f t="shared" si="286"/>
        <v xml:space="preserve">, </v>
      </c>
      <c r="L2674" s="51">
        <f t="shared" si="288"/>
        <v>8</v>
      </c>
      <c r="M2674" s="51">
        <f t="shared" si="289"/>
        <v>8</v>
      </c>
      <c r="N2674" s="51" t="str">
        <f t="shared" si="290"/>
        <v xml:space="preserve"> months</v>
      </c>
      <c r="O2674" s="52" t="str">
        <f t="shared" si="291"/>
        <v>50 years, 8 months</v>
      </c>
    </row>
    <row r="2675" spans="8:15" x14ac:dyDescent="0.25">
      <c r="H2675" s="49">
        <v>2632</v>
      </c>
      <c r="I2675" s="51">
        <f t="shared" si="287"/>
        <v>50</v>
      </c>
      <c r="J2675" s="51" t="str">
        <f t="shared" si="285"/>
        <v xml:space="preserve"> years</v>
      </c>
      <c r="K2675" s="51" t="str">
        <f t="shared" si="286"/>
        <v xml:space="preserve">, </v>
      </c>
      <c r="L2675" s="51">
        <f t="shared" si="288"/>
        <v>8</v>
      </c>
      <c r="M2675" s="51">
        <f t="shared" si="289"/>
        <v>8</v>
      </c>
      <c r="N2675" s="51" t="str">
        <f t="shared" si="290"/>
        <v xml:space="preserve"> months</v>
      </c>
      <c r="O2675" s="52" t="str">
        <f t="shared" si="291"/>
        <v>50 years, 8 months</v>
      </c>
    </row>
    <row r="2676" spans="8:15" x14ac:dyDescent="0.25">
      <c r="H2676" s="49">
        <v>2633</v>
      </c>
      <c r="I2676" s="51">
        <f t="shared" si="287"/>
        <v>50</v>
      </c>
      <c r="J2676" s="51" t="str">
        <f t="shared" si="285"/>
        <v xml:space="preserve"> years</v>
      </c>
      <c r="K2676" s="51" t="str">
        <f t="shared" si="286"/>
        <v xml:space="preserve">, </v>
      </c>
      <c r="L2676" s="51">
        <f t="shared" si="288"/>
        <v>8</v>
      </c>
      <c r="M2676" s="51">
        <f t="shared" si="289"/>
        <v>8</v>
      </c>
      <c r="N2676" s="51" t="str">
        <f t="shared" si="290"/>
        <v xml:space="preserve"> months</v>
      </c>
      <c r="O2676" s="52" t="str">
        <f t="shared" si="291"/>
        <v>50 years, 8 months</v>
      </c>
    </row>
    <row r="2677" spans="8:15" x14ac:dyDescent="0.25">
      <c r="H2677" s="49">
        <v>2634</v>
      </c>
      <c r="I2677" s="51">
        <f t="shared" si="287"/>
        <v>50</v>
      </c>
      <c r="J2677" s="51" t="str">
        <f t="shared" si="285"/>
        <v xml:space="preserve"> years</v>
      </c>
      <c r="K2677" s="51" t="str">
        <f t="shared" si="286"/>
        <v xml:space="preserve">, </v>
      </c>
      <c r="L2677" s="51">
        <f t="shared" si="288"/>
        <v>8</v>
      </c>
      <c r="M2677" s="51">
        <f t="shared" si="289"/>
        <v>8</v>
      </c>
      <c r="N2677" s="51" t="str">
        <f t="shared" si="290"/>
        <v xml:space="preserve"> months</v>
      </c>
      <c r="O2677" s="52" t="str">
        <f t="shared" si="291"/>
        <v>50 years, 8 months</v>
      </c>
    </row>
    <row r="2678" spans="8:15" x14ac:dyDescent="0.25">
      <c r="H2678" s="49">
        <v>2635</v>
      </c>
      <c r="I2678" s="51">
        <f t="shared" si="287"/>
        <v>50</v>
      </c>
      <c r="J2678" s="51" t="str">
        <f t="shared" si="285"/>
        <v xml:space="preserve"> years</v>
      </c>
      <c r="K2678" s="51" t="str">
        <f t="shared" si="286"/>
        <v xml:space="preserve">, </v>
      </c>
      <c r="L2678" s="51">
        <f t="shared" si="288"/>
        <v>9</v>
      </c>
      <c r="M2678" s="51">
        <f t="shared" si="289"/>
        <v>9</v>
      </c>
      <c r="N2678" s="51" t="str">
        <f t="shared" si="290"/>
        <v xml:space="preserve"> months</v>
      </c>
      <c r="O2678" s="52" t="str">
        <f t="shared" si="291"/>
        <v>50 years, 9 months</v>
      </c>
    </row>
    <row r="2679" spans="8:15" x14ac:dyDescent="0.25">
      <c r="H2679" s="49">
        <v>2636</v>
      </c>
      <c r="I2679" s="51">
        <f t="shared" si="287"/>
        <v>50</v>
      </c>
      <c r="J2679" s="51" t="str">
        <f t="shared" si="285"/>
        <v xml:space="preserve"> years</v>
      </c>
      <c r="K2679" s="51" t="str">
        <f t="shared" si="286"/>
        <v xml:space="preserve">, </v>
      </c>
      <c r="L2679" s="51">
        <f t="shared" si="288"/>
        <v>9</v>
      </c>
      <c r="M2679" s="51">
        <f t="shared" si="289"/>
        <v>9</v>
      </c>
      <c r="N2679" s="51" t="str">
        <f t="shared" si="290"/>
        <v xml:space="preserve"> months</v>
      </c>
      <c r="O2679" s="52" t="str">
        <f t="shared" si="291"/>
        <v>50 years, 9 months</v>
      </c>
    </row>
    <row r="2680" spans="8:15" x14ac:dyDescent="0.25">
      <c r="H2680" s="49">
        <v>2637</v>
      </c>
      <c r="I2680" s="51">
        <f t="shared" si="287"/>
        <v>50</v>
      </c>
      <c r="J2680" s="51" t="str">
        <f t="shared" si="285"/>
        <v xml:space="preserve"> years</v>
      </c>
      <c r="K2680" s="51" t="str">
        <f t="shared" si="286"/>
        <v xml:space="preserve">, </v>
      </c>
      <c r="L2680" s="51">
        <f t="shared" si="288"/>
        <v>9</v>
      </c>
      <c r="M2680" s="51">
        <f t="shared" si="289"/>
        <v>9</v>
      </c>
      <c r="N2680" s="51" t="str">
        <f t="shared" si="290"/>
        <v xml:space="preserve"> months</v>
      </c>
      <c r="O2680" s="52" t="str">
        <f t="shared" si="291"/>
        <v>50 years, 9 months</v>
      </c>
    </row>
    <row r="2681" spans="8:15" x14ac:dyDescent="0.25">
      <c r="H2681" s="49">
        <v>2638</v>
      </c>
      <c r="I2681" s="51">
        <f t="shared" si="287"/>
        <v>50</v>
      </c>
      <c r="J2681" s="51" t="str">
        <f t="shared" si="285"/>
        <v xml:space="preserve"> years</v>
      </c>
      <c r="K2681" s="51" t="str">
        <f t="shared" si="286"/>
        <v xml:space="preserve">, </v>
      </c>
      <c r="L2681" s="51">
        <f t="shared" si="288"/>
        <v>9</v>
      </c>
      <c r="M2681" s="51">
        <f t="shared" si="289"/>
        <v>9</v>
      </c>
      <c r="N2681" s="51" t="str">
        <f t="shared" si="290"/>
        <v xml:space="preserve"> months</v>
      </c>
      <c r="O2681" s="52" t="str">
        <f t="shared" si="291"/>
        <v>50 years, 9 months</v>
      </c>
    </row>
    <row r="2682" spans="8:15" x14ac:dyDescent="0.25">
      <c r="H2682" s="49">
        <v>2639</v>
      </c>
      <c r="I2682" s="51">
        <f t="shared" si="287"/>
        <v>50</v>
      </c>
      <c r="J2682" s="51" t="str">
        <f t="shared" si="285"/>
        <v xml:space="preserve"> years</v>
      </c>
      <c r="K2682" s="51" t="str">
        <f t="shared" si="286"/>
        <v xml:space="preserve">, </v>
      </c>
      <c r="L2682" s="51">
        <f t="shared" si="288"/>
        <v>9</v>
      </c>
      <c r="M2682" s="51">
        <f t="shared" si="289"/>
        <v>9</v>
      </c>
      <c r="N2682" s="51" t="str">
        <f t="shared" si="290"/>
        <v xml:space="preserve"> months</v>
      </c>
      <c r="O2682" s="52" t="str">
        <f t="shared" si="291"/>
        <v>50 years, 9 months</v>
      </c>
    </row>
    <row r="2683" spans="8:15" x14ac:dyDescent="0.25">
      <c r="H2683" s="49">
        <v>2640</v>
      </c>
      <c r="I2683" s="51">
        <f t="shared" si="287"/>
        <v>50</v>
      </c>
      <c r="J2683" s="51" t="str">
        <f t="shared" si="285"/>
        <v xml:space="preserve"> years</v>
      </c>
      <c r="K2683" s="51" t="str">
        <f t="shared" si="286"/>
        <v xml:space="preserve">, </v>
      </c>
      <c r="L2683" s="51">
        <f t="shared" si="288"/>
        <v>10</v>
      </c>
      <c r="M2683" s="51">
        <f t="shared" si="289"/>
        <v>10</v>
      </c>
      <c r="N2683" s="51" t="str">
        <f t="shared" si="290"/>
        <v xml:space="preserve"> months</v>
      </c>
      <c r="O2683" s="52" t="str">
        <f t="shared" si="291"/>
        <v>50 years, 10 months</v>
      </c>
    </row>
    <row r="2684" spans="8:15" x14ac:dyDescent="0.25">
      <c r="H2684" s="49">
        <v>2641</v>
      </c>
      <c r="I2684" s="51">
        <f t="shared" si="287"/>
        <v>50</v>
      </c>
      <c r="J2684" s="51" t="str">
        <f t="shared" si="285"/>
        <v xml:space="preserve"> years</v>
      </c>
      <c r="K2684" s="51" t="str">
        <f t="shared" si="286"/>
        <v xml:space="preserve">, </v>
      </c>
      <c r="L2684" s="51">
        <f t="shared" si="288"/>
        <v>10</v>
      </c>
      <c r="M2684" s="51">
        <f t="shared" si="289"/>
        <v>10</v>
      </c>
      <c r="N2684" s="51" t="str">
        <f t="shared" si="290"/>
        <v xml:space="preserve"> months</v>
      </c>
      <c r="O2684" s="52" t="str">
        <f t="shared" si="291"/>
        <v>50 years, 10 months</v>
      </c>
    </row>
    <row r="2685" spans="8:15" x14ac:dyDescent="0.25">
      <c r="H2685" s="49">
        <v>2642</v>
      </c>
      <c r="I2685" s="51">
        <f t="shared" si="287"/>
        <v>50</v>
      </c>
      <c r="J2685" s="51" t="str">
        <f t="shared" si="285"/>
        <v xml:space="preserve"> years</v>
      </c>
      <c r="K2685" s="51" t="str">
        <f t="shared" si="286"/>
        <v xml:space="preserve">, </v>
      </c>
      <c r="L2685" s="51">
        <f t="shared" si="288"/>
        <v>10</v>
      </c>
      <c r="M2685" s="51">
        <f t="shared" si="289"/>
        <v>10</v>
      </c>
      <c r="N2685" s="51" t="str">
        <f t="shared" si="290"/>
        <v xml:space="preserve"> months</v>
      </c>
      <c r="O2685" s="52" t="str">
        <f t="shared" si="291"/>
        <v>50 years, 10 months</v>
      </c>
    </row>
    <row r="2686" spans="8:15" x14ac:dyDescent="0.25">
      <c r="H2686" s="49">
        <v>2643</v>
      </c>
      <c r="I2686" s="51">
        <f t="shared" si="287"/>
        <v>50</v>
      </c>
      <c r="J2686" s="51" t="str">
        <f t="shared" si="285"/>
        <v xml:space="preserve"> years</v>
      </c>
      <c r="K2686" s="51" t="str">
        <f t="shared" si="286"/>
        <v xml:space="preserve">, </v>
      </c>
      <c r="L2686" s="51">
        <f t="shared" si="288"/>
        <v>10</v>
      </c>
      <c r="M2686" s="51">
        <f t="shared" si="289"/>
        <v>10</v>
      </c>
      <c r="N2686" s="51" t="str">
        <f t="shared" si="290"/>
        <v xml:space="preserve"> months</v>
      </c>
      <c r="O2686" s="52" t="str">
        <f t="shared" si="291"/>
        <v>50 years, 10 months</v>
      </c>
    </row>
    <row r="2687" spans="8:15" x14ac:dyDescent="0.25">
      <c r="H2687" s="49">
        <v>2644</v>
      </c>
      <c r="I2687" s="51">
        <f t="shared" si="287"/>
        <v>50</v>
      </c>
      <c r="J2687" s="51" t="str">
        <f t="shared" si="285"/>
        <v xml:space="preserve"> years</v>
      </c>
      <c r="K2687" s="51" t="str">
        <f t="shared" si="286"/>
        <v xml:space="preserve">, </v>
      </c>
      <c r="L2687" s="51">
        <f t="shared" si="288"/>
        <v>11</v>
      </c>
      <c r="M2687" s="51">
        <f t="shared" si="289"/>
        <v>11</v>
      </c>
      <c r="N2687" s="51" t="str">
        <f t="shared" si="290"/>
        <v xml:space="preserve"> months</v>
      </c>
      <c r="O2687" s="52" t="str">
        <f t="shared" si="291"/>
        <v>50 years, 11 months</v>
      </c>
    </row>
    <row r="2688" spans="8:15" x14ac:dyDescent="0.25">
      <c r="H2688" s="49">
        <v>2645</v>
      </c>
      <c r="I2688" s="51">
        <f t="shared" si="287"/>
        <v>50</v>
      </c>
      <c r="J2688" s="51" t="str">
        <f t="shared" si="285"/>
        <v xml:space="preserve"> years</v>
      </c>
      <c r="K2688" s="51" t="str">
        <f t="shared" si="286"/>
        <v xml:space="preserve">, </v>
      </c>
      <c r="L2688" s="51">
        <f t="shared" si="288"/>
        <v>11</v>
      </c>
      <c r="M2688" s="51">
        <f t="shared" si="289"/>
        <v>11</v>
      </c>
      <c r="N2688" s="51" t="str">
        <f t="shared" si="290"/>
        <v xml:space="preserve"> months</v>
      </c>
      <c r="O2688" s="52" t="str">
        <f t="shared" si="291"/>
        <v>50 years, 11 months</v>
      </c>
    </row>
    <row r="2689" spans="8:15" x14ac:dyDescent="0.25">
      <c r="H2689" s="49">
        <v>2646</v>
      </c>
      <c r="I2689" s="51">
        <f t="shared" si="287"/>
        <v>50</v>
      </c>
      <c r="J2689" s="51" t="str">
        <f t="shared" si="285"/>
        <v xml:space="preserve"> years</v>
      </c>
      <c r="K2689" s="51" t="str">
        <f t="shared" si="286"/>
        <v xml:space="preserve">, </v>
      </c>
      <c r="L2689" s="51">
        <f t="shared" si="288"/>
        <v>11</v>
      </c>
      <c r="M2689" s="51">
        <f t="shared" si="289"/>
        <v>11</v>
      </c>
      <c r="N2689" s="51" t="str">
        <f t="shared" si="290"/>
        <v xml:space="preserve"> months</v>
      </c>
      <c r="O2689" s="52" t="str">
        <f t="shared" si="291"/>
        <v>50 years, 11 months</v>
      </c>
    </row>
    <row r="2690" spans="8:15" x14ac:dyDescent="0.25">
      <c r="H2690" s="49">
        <v>2647</v>
      </c>
      <c r="I2690" s="51">
        <f t="shared" si="287"/>
        <v>50</v>
      </c>
      <c r="J2690" s="51" t="str">
        <f t="shared" si="285"/>
        <v xml:space="preserve"> years</v>
      </c>
      <c r="K2690" s="51" t="str">
        <f t="shared" si="286"/>
        <v xml:space="preserve">, </v>
      </c>
      <c r="L2690" s="51">
        <f t="shared" si="288"/>
        <v>11</v>
      </c>
      <c r="M2690" s="51">
        <f t="shared" si="289"/>
        <v>11</v>
      </c>
      <c r="N2690" s="51" t="str">
        <f t="shared" si="290"/>
        <v xml:space="preserve"> months</v>
      </c>
      <c r="O2690" s="52" t="str">
        <f t="shared" si="291"/>
        <v>50 years, 11 months</v>
      </c>
    </row>
    <row r="2691" spans="8:15" x14ac:dyDescent="0.25">
      <c r="H2691" s="49">
        <v>2648</v>
      </c>
      <c r="I2691" s="51">
        <f t="shared" si="287"/>
        <v>51</v>
      </c>
      <c r="J2691" s="51" t="str">
        <f t="shared" si="285"/>
        <v xml:space="preserve"> years</v>
      </c>
      <c r="K2691" s="51" t="str">
        <f t="shared" si="286"/>
        <v/>
      </c>
      <c r="L2691" s="51">
        <f t="shared" si="288"/>
        <v>12</v>
      </c>
      <c r="M2691" s="51" t="str">
        <f t="shared" si="289"/>
        <v/>
      </c>
      <c r="N2691" s="51" t="str">
        <f t="shared" si="290"/>
        <v/>
      </c>
      <c r="O2691" s="52" t="str">
        <f t="shared" si="291"/>
        <v>51 years</v>
      </c>
    </row>
    <row r="2692" spans="8:15" x14ac:dyDescent="0.25">
      <c r="H2692" s="49">
        <v>2649</v>
      </c>
      <c r="I2692" s="51">
        <f t="shared" si="287"/>
        <v>51</v>
      </c>
      <c r="J2692" s="51" t="str">
        <f t="shared" si="285"/>
        <v xml:space="preserve"> years</v>
      </c>
      <c r="K2692" s="51" t="str">
        <f t="shared" si="286"/>
        <v/>
      </c>
      <c r="L2692" s="51">
        <f t="shared" si="288"/>
        <v>12</v>
      </c>
      <c r="M2692" s="51" t="str">
        <f t="shared" si="289"/>
        <v/>
      </c>
      <c r="N2692" s="51" t="str">
        <f t="shared" si="290"/>
        <v/>
      </c>
      <c r="O2692" s="52" t="str">
        <f t="shared" si="291"/>
        <v>51 years</v>
      </c>
    </row>
    <row r="2693" spans="8:15" x14ac:dyDescent="0.25">
      <c r="H2693" s="49">
        <v>2650</v>
      </c>
      <c r="I2693" s="51">
        <f t="shared" si="287"/>
        <v>51</v>
      </c>
      <c r="J2693" s="51" t="str">
        <f t="shared" si="285"/>
        <v xml:space="preserve"> years</v>
      </c>
      <c r="K2693" s="51" t="str">
        <f t="shared" si="286"/>
        <v/>
      </c>
      <c r="L2693" s="51">
        <f t="shared" si="288"/>
        <v>12</v>
      </c>
      <c r="M2693" s="51" t="str">
        <f t="shared" si="289"/>
        <v/>
      </c>
      <c r="N2693" s="51" t="str">
        <f t="shared" si="290"/>
        <v/>
      </c>
      <c r="O2693" s="52" t="str">
        <f t="shared" si="291"/>
        <v>51 years</v>
      </c>
    </row>
    <row r="2694" spans="8:15" x14ac:dyDescent="0.25">
      <c r="H2694" s="49">
        <v>2651</v>
      </c>
      <c r="I2694" s="51">
        <f t="shared" si="287"/>
        <v>51</v>
      </c>
      <c r="J2694" s="51" t="str">
        <f t="shared" si="285"/>
        <v xml:space="preserve"> years</v>
      </c>
      <c r="K2694" s="51" t="str">
        <f t="shared" si="286"/>
        <v/>
      </c>
      <c r="L2694" s="51">
        <f t="shared" si="288"/>
        <v>12</v>
      </c>
      <c r="M2694" s="51" t="str">
        <f t="shared" si="289"/>
        <v/>
      </c>
      <c r="N2694" s="51" t="str">
        <f t="shared" si="290"/>
        <v/>
      </c>
      <c r="O2694" s="52" t="str">
        <f t="shared" si="291"/>
        <v>51 years</v>
      </c>
    </row>
    <row r="2695" spans="8:15" x14ac:dyDescent="0.25">
      <c r="H2695" s="49">
        <v>2652</v>
      </c>
      <c r="I2695" s="51">
        <f t="shared" si="287"/>
        <v>51</v>
      </c>
      <c r="J2695" s="51" t="str">
        <f t="shared" si="285"/>
        <v xml:space="preserve"> years</v>
      </c>
      <c r="K2695" s="51" t="str">
        <f t="shared" si="286"/>
        <v/>
      </c>
      <c r="L2695" s="51">
        <f t="shared" si="288"/>
        <v>0</v>
      </c>
      <c r="M2695" s="51" t="str">
        <f t="shared" si="289"/>
        <v/>
      </c>
      <c r="N2695" s="51" t="str">
        <f t="shared" si="290"/>
        <v/>
      </c>
      <c r="O2695" s="52" t="str">
        <f t="shared" si="291"/>
        <v>51 years</v>
      </c>
    </row>
    <row r="2696" spans="8:15" x14ac:dyDescent="0.25">
      <c r="H2696" s="49">
        <v>2653</v>
      </c>
      <c r="I2696" s="51">
        <f t="shared" si="287"/>
        <v>51</v>
      </c>
      <c r="J2696" s="51" t="str">
        <f t="shared" si="285"/>
        <v xml:space="preserve"> years</v>
      </c>
      <c r="K2696" s="51" t="str">
        <f t="shared" si="286"/>
        <v xml:space="preserve">, </v>
      </c>
      <c r="L2696" s="51">
        <f t="shared" si="288"/>
        <v>1</v>
      </c>
      <c r="M2696" s="51">
        <f t="shared" si="289"/>
        <v>1</v>
      </c>
      <c r="N2696" s="51" t="str">
        <f t="shared" si="290"/>
        <v xml:space="preserve"> month</v>
      </c>
      <c r="O2696" s="52" t="str">
        <f t="shared" si="291"/>
        <v>51 years, 1 month</v>
      </c>
    </row>
    <row r="2697" spans="8:15" x14ac:dyDescent="0.25">
      <c r="H2697" s="49">
        <v>2654</v>
      </c>
      <c r="I2697" s="51">
        <f t="shared" si="287"/>
        <v>51</v>
      </c>
      <c r="J2697" s="51" t="str">
        <f t="shared" si="285"/>
        <v xml:space="preserve"> years</v>
      </c>
      <c r="K2697" s="51" t="str">
        <f t="shared" si="286"/>
        <v xml:space="preserve">, </v>
      </c>
      <c r="L2697" s="51">
        <f t="shared" si="288"/>
        <v>1</v>
      </c>
      <c r="M2697" s="51">
        <f t="shared" si="289"/>
        <v>1</v>
      </c>
      <c r="N2697" s="51" t="str">
        <f t="shared" si="290"/>
        <v xml:space="preserve"> month</v>
      </c>
      <c r="O2697" s="52" t="str">
        <f t="shared" si="291"/>
        <v>51 years, 1 month</v>
      </c>
    </row>
    <row r="2698" spans="8:15" x14ac:dyDescent="0.25">
      <c r="H2698" s="49">
        <v>2655</v>
      </c>
      <c r="I2698" s="51">
        <f t="shared" si="287"/>
        <v>51</v>
      </c>
      <c r="J2698" s="51" t="str">
        <f t="shared" si="285"/>
        <v xml:space="preserve"> years</v>
      </c>
      <c r="K2698" s="51" t="str">
        <f t="shared" si="286"/>
        <v xml:space="preserve">, </v>
      </c>
      <c r="L2698" s="51">
        <f t="shared" si="288"/>
        <v>1</v>
      </c>
      <c r="M2698" s="51">
        <f t="shared" si="289"/>
        <v>1</v>
      </c>
      <c r="N2698" s="51" t="str">
        <f t="shared" si="290"/>
        <v xml:space="preserve"> month</v>
      </c>
      <c r="O2698" s="52" t="str">
        <f t="shared" si="291"/>
        <v>51 years, 1 month</v>
      </c>
    </row>
    <row r="2699" spans="8:15" x14ac:dyDescent="0.25">
      <c r="H2699" s="49">
        <v>2656</v>
      </c>
      <c r="I2699" s="51">
        <f t="shared" si="287"/>
        <v>51</v>
      </c>
      <c r="J2699" s="51" t="str">
        <f t="shared" si="285"/>
        <v xml:space="preserve"> years</v>
      </c>
      <c r="K2699" s="51" t="str">
        <f t="shared" si="286"/>
        <v xml:space="preserve">, </v>
      </c>
      <c r="L2699" s="51">
        <f t="shared" si="288"/>
        <v>1</v>
      </c>
      <c r="M2699" s="51">
        <f t="shared" si="289"/>
        <v>1</v>
      </c>
      <c r="N2699" s="51" t="str">
        <f t="shared" si="290"/>
        <v xml:space="preserve"> month</v>
      </c>
      <c r="O2699" s="52" t="str">
        <f t="shared" si="291"/>
        <v>51 years, 1 month</v>
      </c>
    </row>
    <row r="2700" spans="8:15" x14ac:dyDescent="0.25">
      <c r="H2700" s="49">
        <v>2657</v>
      </c>
      <c r="I2700" s="51">
        <f t="shared" si="287"/>
        <v>51</v>
      </c>
      <c r="J2700" s="51" t="str">
        <f t="shared" si="285"/>
        <v xml:space="preserve"> years</v>
      </c>
      <c r="K2700" s="51" t="str">
        <f t="shared" si="286"/>
        <v xml:space="preserve">, </v>
      </c>
      <c r="L2700" s="51">
        <f t="shared" si="288"/>
        <v>2</v>
      </c>
      <c r="M2700" s="51">
        <f t="shared" si="289"/>
        <v>2</v>
      </c>
      <c r="N2700" s="51" t="str">
        <f t="shared" si="290"/>
        <v xml:space="preserve"> months</v>
      </c>
      <c r="O2700" s="52" t="str">
        <f t="shared" si="291"/>
        <v>51 years, 2 months</v>
      </c>
    </row>
    <row r="2701" spans="8:15" x14ac:dyDescent="0.25">
      <c r="H2701" s="49">
        <v>2658</v>
      </c>
      <c r="I2701" s="51">
        <f t="shared" si="287"/>
        <v>51</v>
      </c>
      <c r="J2701" s="51" t="str">
        <f t="shared" si="285"/>
        <v xml:space="preserve"> years</v>
      </c>
      <c r="K2701" s="51" t="str">
        <f t="shared" si="286"/>
        <v xml:space="preserve">, </v>
      </c>
      <c r="L2701" s="51">
        <f t="shared" si="288"/>
        <v>2</v>
      </c>
      <c r="M2701" s="51">
        <f t="shared" si="289"/>
        <v>2</v>
      </c>
      <c r="N2701" s="51" t="str">
        <f t="shared" si="290"/>
        <v xml:space="preserve"> months</v>
      </c>
      <c r="O2701" s="52" t="str">
        <f t="shared" si="291"/>
        <v>51 years, 2 months</v>
      </c>
    </row>
    <row r="2702" spans="8:15" x14ac:dyDescent="0.25">
      <c r="H2702" s="49">
        <v>2659</v>
      </c>
      <c r="I2702" s="51">
        <f t="shared" si="287"/>
        <v>51</v>
      </c>
      <c r="J2702" s="51" t="str">
        <f t="shared" si="285"/>
        <v xml:space="preserve"> years</v>
      </c>
      <c r="K2702" s="51" t="str">
        <f t="shared" si="286"/>
        <v xml:space="preserve">, </v>
      </c>
      <c r="L2702" s="51">
        <f t="shared" si="288"/>
        <v>2</v>
      </c>
      <c r="M2702" s="51">
        <f t="shared" si="289"/>
        <v>2</v>
      </c>
      <c r="N2702" s="51" t="str">
        <f t="shared" si="290"/>
        <v xml:space="preserve"> months</v>
      </c>
      <c r="O2702" s="52" t="str">
        <f t="shared" si="291"/>
        <v>51 years, 2 months</v>
      </c>
    </row>
    <row r="2703" spans="8:15" x14ac:dyDescent="0.25">
      <c r="H2703" s="49">
        <v>2660</v>
      </c>
      <c r="I2703" s="51">
        <f t="shared" si="287"/>
        <v>51</v>
      </c>
      <c r="J2703" s="51" t="str">
        <f t="shared" si="285"/>
        <v xml:space="preserve"> years</v>
      </c>
      <c r="K2703" s="51" t="str">
        <f t="shared" si="286"/>
        <v xml:space="preserve">, </v>
      </c>
      <c r="L2703" s="51">
        <f t="shared" si="288"/>
        <v>2</v>
      </c>
      <c r="M2703" s="51">
        <f t="shared" si="289"/>
        <v>2</v>
      </c>
      <c r="N2703" s="51" t="str">
        <f t="shared" si="290"/>
        <v xml:space="preserve"> months</v>
      </c>
      <c r="O2703" s="52" t="str">
        <f t="shared" si="291"/>
        <v>51 years, 2 months</v>
      </c>
    </row>
    <row r="2704" spans="8:15" x14ac:dyDescent="0.25">
      <c r="H2704" s="49">
        <v>2661</v>
      </c>
      <c r="I2704" s="51">
        <f t="shared" si="287"/>
        <v>51</v>
      </c>
      <c r="J2704" s="51" t="str">
        <f t="shared" si="285"/>
        <v xml:space="preserve"> years</v>
      </c>
      <c r="K2704" s="51" t="str">
        <f t="shared" si="286"/>
        <v xml:space="preserve">, </v>
      </c>
      <c r="L2704" s="51">
        <f t="shared" si="288"/>
        <v>3</v>
      </c>
      <c r="M2704" s="51">
        <f t="shared" si="289"/>
        <v>3</v>
      </c>
      <c r="N2704" s="51" t="str">
        <f t="shared" si="290"/>
        <v xml:space="preserve"> months</v>
      </c>
      <c r="O2704" s="52" t="str">
        <f t="shared" si="291"/>
        <v>51 years, 3 months</v>
      </c>
    </row>
    <row r="2705" spans="8:15" x14ac:dyDescent="0.25">
      <c r="H2705" s="49">
        <v>2662</v>
      </c>
      <c r="I2705" s="51">
        <f t="shared" si="287"/>
        <v>51</v>
      </c>
      <c r="J2705" s="51" t="str">
        <f t="shared" si="285"/>
        <v xml:space="preserve"> years</v>
      </c>
      <c r="K2705" s="51" t="str">
        <f t="shared" si="286"/>
        <v xml:space="preserve">, </v>
      </c>
      <c r="L2705" s="51">
        <f t="shared" si="288"/>
        <v>3</v>
      </c>
      <c r="M2705" s="51">
        <f t="shared" si="289"/>
        <v>3</v>
      </c>
      <c r="N2705" s="51" t="str">
        <f t="shared" si="290"/>
        <v xml:space="preserve"> months</v>
      </c>
      <c r="O2705" s="52" t="str">
        <f t="shared" si="291"/>
        <v>51 years, 3 months</v>
      </c>
    </row>
    <row r="2706" spans="8:15" x14ac:dyDescent="0.25">
      <c r="H2706" s="49">
        <v>2663</v>
      </c>
      <c r="I2706" s="51">
        <f t="shared" si="287"/>
        <v>51</v>
      </c>
      <c r="J2706" s="51" t="str">
        <f t="shared" si="285"/>
        <v xml:space="preserve"> years</v>
      </c>
      <c r="K2706" s="51" t="str">
        <f t="shared" si="286"/>
        <v xml:space="preserve">, </v>
      </c>
      <c r="L2706" s="51">
        <f t="shared" si="288"/>
        <v>3</v>
      </c>
      <c r="M2706" s="51">
        <f t="shared" si="289"/>
        <v>3</v>
      </c>
      <c r="N2706" s="51" t="str">
        <f t="shared" si="290"/>
        <v xml:space="preserve"> months</v>
      </c>
      <c r="O2706" s="52" t="str">
        <f t="shared" si="291"/>
        <v>51 years, 3 months</v>
      </c>
    </row>
    <row r="2707" spans="8:15" x14ac:dyDescent="0.25">
      <c r="H2707" s="49">
        <v>2664</v>
      </c>
      <c r="I2707" s="51">
        <f t="shared" si="287"/>
        <v>51</v>
      </c>
      <c r="J2707" s="51" t="str">
        <f t="shared" si="285"/>
        <v xml:space="preserve"> years</v>
      </c>
      <c r="K2707" s="51" t="str">
        <f t="shared" si="286"/>
        <v xml:space="preserve">, </v>
      </c>
      <c r="L2707" s="51">
        <f t="shared" si="288"/>
        <v>3</v>
      </c>
      <c r="M2707" s="51">
        <f t="shared" si="289"/>
        <v>3</v>
      </c>
      <c r="N2707" s="51" t="str">
        <f t="shared" si="290"/>
        <v xml:space="preserve"> months</v>
      </c>
      <c r="O2707" s="52" t="str">
        <f t="shared" si="291"/>
        <v>51 years, 3 months</v>
      </c>
    </row>
    <row r="2708" spans="8:15" x14ac:dyDescent="0.25">
      <c r="H2708" s="49">
        <v>2665</v>
      </c>
      <c r="I2708" s="51">
        <f t="shared" si="287"/>
        <v>51</v>
      </c>
      <c r="J2708" s="51" t="str">
        <f t="shared" si="285"/>
        <v xml:space="preserve"> years</v>
      </c>
      <c r="K2708" s="51" t="str">
        <f t="shared" si="286"/>
        <v xml:space="preserve">, </v>
      </c>
      <c r="L2708" s="51">
        <f t="shared" si="288"/>
        <v>3</v>
      </c>
      <c r="M2708" s="51">
        <f t="shared" si="289"/>
        <v>3</v>
      </c>
      <c r="N2708" s="51" t="str">
        <f t="shared" si="290"/>
        <v xml:space="preserve"> months</v>
      </c>
      <c r="O2708" s="52" t="str">
        <f t="shared" si="291"/>
        <v>51 years, 3 months</v>
      </c>
    </row>
    <row r="2709" spans="8:15" x14ac:dyDescent="0.25">
      <c r="H2709" s="49">
        <v>2666</v>
      </c>
      <c r="I2709" s="51">
        <f t="shared" si="287"/>
        <v>51</v>
      </c>
      <c r="J2709" s="51" t="str">
        <f t="shared" si="285"/>
        <v xml:space="preserve"> years</v>
      </c>
      <c r="K2709" s="51" t="str">
        <f t="shared" si="286"/>
        <v xml:space="preserve">, </v>
      </c>
      <c r="L2709" s="51">
        <f t="shared" si="288"/>
        <v>4</v>
      </c>
      <c r="M2709" s="51">
        <f t="shared" si="289"/>
        <v>4</v>
      </c>
      <c r="N2709" s="51" t="str">
        <f t="shared" si="290"/>
        <v xml:space="preserve"> months</v>
      </c>
      <c r="O2709" s="52" t="str">
        <f t="shared" si="291"/>
        <v>51 years, 4 months</v>
      </c>
    </row>
    <row r="2710" spans="8:15" x14ac:dyDescent="0.25">
      <c r="H2710" s="49">
        <v>2667</v>
      </c>
      <c r="I2710" s="51">
        <f t="shared" si="287"/>
        <v>51</v>
      </c>
      <c r="J2710" s="51" t="str">
        <f t="shared" si="285"/>
        <v xml:space="preserve"> years</v>
      </c>
      <c r="K2710" s="51" t="str">
        <f t="shared" si="286"/>
        <v xml:space="preserve">, </v>
      </c>
      <c r="L2710" s="51">
        <f t="shared" si="288"/>
        <v>4</v>
      </c>
      <c r="M2710" s="51">
        <f t="shared" si="289"/>
        <v>4</v>
      </c>
      <c r="N2710" s="51" t="str">
        <f t="shared" si="290"/>
        <v xml:space="preserve"> months</v>
      </c>
      <c r="O2710" s="52" t="str">
        <f t="shared" si="291"/>
        <v>51 years, 4 months</v>
      </c>
    </row>
    <row r="2711" spans="8:15" x14ac:dyDescent="0.25">
      <c r="H2711" s="49">
        <v>2668</v>
      </c>
      <c r="I2711" s="51">
        <f t="shared" si="287"/>
        <v>51</v>
      </c>
      <c r="J2711" s="51" t="str">
        <f t="shared" si="285"/>
        <v xml:space="preserve"> years</v>
      </c>
      <c r="K2711" s="51" t="str">
        <f t="shared" si="286"/>
        <v xml:space="preserve">, </v>
      </c>
      <c r="L2711" s="51">
        <f t="shared" si="288"/>
        <v>4</v>
      </c>
      <c r="M2711" s="51">
        <f t="shared" si="289"/>
        <v>4</v>
      </c>
      <c r="N2711" s="51" t="str">
        <f t="shared" si="290"/>
        <v xml:space="preserve"> months</v>
      </c>
      <c r="O2711" s="52" t="str">
        <f t="shared" si="291"/>
        <v>51 years, 4 months</v>
      </c>
    </row>
    <row r="2712" spans="8:15" x14ac:dyDescent="0.25">
      <c r="H2712" s="49">
        <v>2669</v>
      </c>
      <c r="I2712" s="51">
        <f t="shared" si="287"/>
        <v>51</v>
      </c>
      <c r="J2712" s="51" t="str">
        <f t="shared" si="285"/>
        <v xml:space="preserve"> years</v>
      </c>
      <c r="K2712" s="51" t="str">
        <f t="shared" si="286"/>
        <v xml:space="preserve">, </v>
      </c>
      <c r="L2712" s="51">
        <f t="shared" si="288"/>
        <v>4</v>
      </c>
      <c r="M2712" s="51">
        <f t="shared" si="289"/>
        <v>4</v>
      </c>
      <c r="N2712" s="51" t="str">
        <f t="shared" si="290"/>
        <v xml:space="preserve"> months</v>
      </c>
      <c r="O2712" s="52" t="str">
        <f t="shared" si="291"/>
        <v>51 years, 4 months</v>
      </c>
    </row>
    <row r="2713" spans="8:15" x14ac:dyDescent="0.25">
      <c r="H2713" s="49">
        <v>2670</v>
      </c>
      <c r="I2713" s="51">
        <f t="shared" si="287"/>
        <v>51</v>
      </c>
      <c r="J2713" s="51" t="str">
        <f t="shared" si="285"/>
        <v xml:space="preserve"> years</v>
      </c>
      <c r="K2713" s="51" t="str">
        <f t="shared" si="286"/>
        <v xml:space="preserve">, </v>
      </c>
      <c r="L2713" s="51">
        <f t="shared" si="288"/>
        <v>5</v>
      </c>
      <c r="M2713" s="51">
        <f t="shared" si="289"/>
        <v>5</v>
      </c>
      <c r="N2713" s="51" t="str">
        <f t="shared" si="290"/>
        <v xml:space="preserve"> months</v>
      </c>
      <c r="O2713" s="52" t="str">
        <f t="shared" si="291"/>
        <v>51 years, 5 months</v>
      </c>
    </row>
    <row r="2714" spans="8:15" x14ac:dyDescent="0.25">
      <c r="H2714" s="49">
        <v>2671</v>
      </c>
      <c r="I2714" s="51">
        <f t="shared" si="287"/>
        <v>51</v>
      </c>
      <c r="J2714" s="51" t="str">
        <f t="shared" si="285"/>
        <v xml:space="preserve"> years</v>
      </c>
      <c r="K2714" s="51" t="str">
        <f t="shared" si="286"/>
        <v xml:space="preserve">, </v>
      </c>
      <c r="L2714" s="51">
        <f t="shared" si="288"/>
        <v>5</v>
      </c>
      <c r="M2714" s="51">
        <f t="shared" si="289"/>
        <v>5</v>
      </c>
      <c r="N2714" s="51" t="str">
        <f t="shared" si="290"/>
        <v xml:space="preserve"> months</v>
      </c>
      <c r="O2714" s="52" t="str">
        <f t="shared" si="291"/>
        <v>51 years, 5 months</v>
      </c>
    </row>
    <row r="2715" spans="8:15" x14ac:dyDescent="0.25">
      <c r="H2715" s="49">
        <v>2672</v>
      </c>
      <c r="I2715" s="51">
        <f t="shared" si="287"/>
        <v>51</v>
      </c>
      <c r="J2715" s="51" t="str">
        <f t="shared" si="285"/>
        <v xml:space="preserve"> years</v>
      </c>
      <c r="K2715" s="51" t="str">
        <f t="shared" si="286"/>
        <v xml:space="preserve">, </v>
      </c>
      <c r="L2715" s="51">
        <f t="shared" si="288"/>
        <v>5</v>
      </c>
      <c r="M2715" s="51">
        <f t="shared" si="289"/>
        <v>5</v>
      </c>
      <c r="N2715" s="51" t="str">
        <f t="shared" si="290"/>
        <v xml:space="preserve"> months</v>
      </c>
      <c r="O2715" s="52" t="str">
        <f t="shared" si="291"/>
        <v>51 years, 5 months</v>
      </c>
    </row>
    <row r="2716" spans="8:15" x14ac:dyDescent="0.25">
      <c r="H2716" s="49">
        <v>2673</v>
      </c>
      <c r="I2716" s="51">
        <f t="shared" si="287"/>
        <v>51</v>
      </c>
      <c r="J2716" s="51" t="str">
        <f t="shared" ref="J2716:J2779" si="292">IF(I2716=1," year"," years")</f>
        <v xml:space="preserve"> years</v>
      </c>
      <c r="K2716" s="51" t="str">
        <f t="shared" ref="K2716:K2779" si="293">IF(OR(L2716=12,L2716=0),"",", ")</f>
        <v xml:space="preserve">, </v>
      </c>
      <c r="L2716" s="51">
        <f t="shared" si="288"/>
        <v>5</v>
      </c>
      <c r="M2716" s="51">
        <f t="shared" si="289"/>
        <v>5</v>
      </c>
      <c r="N2716" s="51" t="str">
        <f t="shared" si="290"/>
        <v xml:space="preserve"> months</v>
      </c>
      <c r="O2716" s="52" t="str">
        <f t="shared" si="291"/>
        <v>51 years, 5 months</v>
      </c>
    </row>
    <row r="2717" spans="8:15" x14ac:dyDescent="0.25">
      <c r="H2717" s="49">
        <v>2674</v>
      </c>
      <c r="I2717" s="51">
        <f t="shared" si="287"/>
        <v>51</v>
      </c>
      <c r="J2717" s="51" t="str">
        <f t="shared" si="292"/>
        <v xml:space="preserve"> years</v>
      </c>
      <c r="K2717" s="51" t="str">
        <f t="shared" si="293"/>
        <v xml:space="preserve">, </v>
      </c>
      <c r="L2717" s="51">
        <f t="shared" si="288"/>
        <v>6</v>
      </c>
      <c r="M2717" s="51">
        <f t="shared" si="289"/>
        <v>6</v>
      </c>
      <c r="N2717" s="51" t="str">
        <f t="shared" si="290"/>
        <v xml:space="preserve"> months</v>
      </c>
      <c r="O2717" s="52" t="str">
        <f t="shared" si="291"/>
        <v>51 years, 6 months</v>
      </c>
    </row>
    <row r="2718" spans="8:15" x14ac:dyDescent="0.25">
      <c r="H2718" s="49">
        <v>2675</v>
      </c>
      <c r="I2718" s="51">
        <f t="shared" si="287"/>
        <v>51</v>
      </c>
      <c r="J2718" s="51" t="str">
        <f t="shared" si="292"/>
        <v xml:space="preserve"> years</v>
      </c>
      <c r="K2718" s="51" t="str">
        <f t="shared" si="293"/>
        <v xml:space="preserve">, </v>
      </c>
      <c r="L2718" s="51">
        <f t="shared" si="288"/>
        <v>6</v>
      </c>
      <c r="M2718" s="51">
        <f t="shared" si="289"/>
        <v>6</v>
      </c>
      <c r="N2718" s="51" t="str">
        <f t="shared" si="290"/>
        <v xml:space="preserve"> months</v>
      </c>
      <c r="O2718" s="52" t="str">
        <f t="shared" si="291"/>
        <v>51 years, 6 months</v>
      </c>
    </row>
    <row r="2719" spans="8:15" x14ac:dyDescent="0.25">
      <c r="H2719" s="49">
        <v>2676</v>
      </c>
      <c r="I2719" s="51">
        <f t="shared" si="287"/>
        <v>51</v>
      </c>
      <c r="J2719" s="51" t="str">
        <f t="shared" si="292"/>
        <v xml:space="preserve"> years</v>
      </c>
      <c r="K2719" s="51" t="str">
        <f t="shared" si="293"/>
        <v xml:space="preserve">, </v>
      </c>
      <c r="L2719" s="51">
        <f t="shared" si="288"/>
        <v>6</v>
      </c>
      <c r="M2719" s="51">
        <f t="shared" si="289"/>
        <v>6</v>
      </c>
      <c r="N2719" s="51" t="str">
        <f t="shared" si="290"/>
        <v xml:space="preserve"> months</v>
      </c>
      <c r="O2719" s="52" t="str">
        <f t="shared" si="291"/>
        <v>51 years, 6 months</v>
      </c>
    </row>
    <row r="2720" spans="8:15" x14ac:dyDescent="0.25">
      <c r="H2720" s="49">
        <v>2677</v>
      </c>
      <c r="I2720" s="51">
        <f t="shared" ref="I2720:I2783" si="294">IF(INT(H2720/52)=0,"",INT(H2720/52))+IF(L2720=12,1,0)</f>
        <v>51</v>
      </c>
      <c r="J2720" s="51" t="str">
        <f t="shared" si="292"/>
        <v xml:space="preserve"> years</v>
      </c>
      <c r="K2720" s="51" t="str">
        <f t="shared" si="293"/>
        <v xml:space="preserve">, </v>
      </c>
      <c r="L2720" s="51">
        <f t="shared" si="288"/>
        <v>6</v>
      </c>
      <c r="M2720" s="51">
        <f t="shared" si="289"/>
        <v>6</v>
      </c>
      <c r="N2720" s="51" t="str">
        <f t="shared" si="290"/>
        <v xml:space="preserve"> months</v>
      </c>
      <c r="O2720" s="52" t="str">
        <f t="shared" si="291"/>
        <v>51 years, 6 months</v>
      </c>
    </row>
    <row r="2721" spans="8:15" x14ac:dyDescent="0.25">
      <c r="H2721" s="49">
        <v>2678</v>
      </c>
      <c r="I2721" s="51">
        <f t="shared" si="294"/>
        <v>51</v>
      </c>
      <c r="J2721" s="51" t="str">
        <f t="shared" si="292"/>
        <v xml:space="preserve"> years</v>
      </c>
      <c r="K2721" s="51" t="str">
        <f t="shared" si="293"/>
        <v xml:space="preserve">, </v>
      </c>
      <c r="L2721" s="51">
        <f t="shared" si="288"/>
        <v>6</v>
      </c>
      <c r="M2721" s="51">
        <f t="shared" si="289"/>
        <v>6</v>
      </c>
      <c r="N2721" s="51" t="str">
        <f t="shared" si="290"/>
        <v xml:space="preserve"> months</v>
      </c>
      <c r="O2721" s="52" t="str">
        <f t="shared" si="291"/>
        <v>51 years, 6 months</v>
      </c>
    </row>
    <row r="2722" spans="8:15" x14ac:dyDescent="0.25">
      <c r="H2722" s="49">
        <v>2679</v>
      </c>
      <c r="I2722" s="51">
        <f t="shared" si="294"/>
        <v>51</v>
      </c>
      <c r="J2722" s="51" t="str">
        <f t="shared" si="292"/>
        <v xml:space="preserve"> years</v>
      </c>
      <c r="K2722" s="51" t="str">
        <f t="shared" si="293"/>
        <v xml:space="preserve">, </v>
      </c>
      <c r="L2722" s="51">
        <f t="shared" si="288"/>
        <v>7</v>
      </c>
      <c r="M2722" s="51">
        <f t="shared" si="289"/>
        <v>7</v>
      </c>
      <c r="N2722" s="51" t="str">
        <f t="shared" si="290"/>
        <v xml:space="preserve"> months</v>
      </c>
      <c r="O2722" s="52" t="str">
        <f t="shared" si="291"/>
        <v>51 years, 7 months</v>
      </c>
    </row>
    <row r="2723" spans="8:15" x14ac:dyDescent="0.25">
      <c r="H2723" s="49">
        <v>2680</v>
      </c>
      <c r="I2723" s="51">
        <f t="shared" si="294"/>
        <v>51</v>
      </c>
      <c r="J2723" s="51" t="str">
        <f t="shared" si="292"/>
        <v xml:space="preserve"> years</v>
      </c>
      <c r="K2723" s="51" t="str">
        <f t="shared" si="293"/>
        <v xml:space="preserve">, </v>
      </c>
      <c r="L2723" s="51">
        <f t="shared" si="288"/>
        <v>7</v>
      </c>
      <c r="M2723" s="51">
        <f t="shared" si="289"/>
        <v>7</v>
      </c>
      <c r="N2723" s="51" t="str">
        <f t="shared" si="290"/>
        <v xml:space="preserve"> months</v>
      </c>
      <c r="O2723" s="52" t="str">
        <f t="shared" si="291"/>
        <v>51 years, 7 months</v>
      </c>
    </row>
    <row r="2724" spans="8:15" x14ac:dyDescent="0.25">
      <c r="H2724" s="49">
        <v>2681</v>
      </c>
      <c r="I2724" s="51">
        <f t="shared" si="294"/>
        <v>51</v>
      </c>
      <c r="J2724" s="51" t="str">
        <f t="shared" si="292"/>
        <v xml:space="preserve"> years</v>
      </c>
      <c r="K2724" s="51" t="str">
        <f t="shared" si="293"/>
        <v xml:space="preserve">, </v>
      </c>
      <c r="L2724" s="51">
        <f t="shared" si="288"/>
        <v>7</v>
      </c>
      <c r="M2724" s="51">
        <f t="shared" si="289"/>
        <v>7</v>
      </c>
      <c r="N2724" s="51" t="str">
        <f t="shared" si="290"/>
        <v xml:space="preserve"> months</v>
      </c>
      <c r="O2724" s="52" t="str">
        <f t="shared" si="291"/>
        <v>51 years, 7 months</v>
      </c>
    </row>
    <row r="2725" spans="8:15" x14ac:dyDescent="0.25">
      <c r="H2725" s="49">
        <v>2682</v>
      </c>
      <c r="I2725" s="51">
        <f t="shared" si="294"/>
        <v>51</v>
      </c>
      <c r="J2725" s="51" t="str">
        <f t="shared" si="292"/>
        <v xml:space="preserve"> years</v>
      </c>
      <c r="K2725" s="51" t="str">
        <f t="shared" si="293"/>
        <v xml:space="preserve">, </v>
      </c>
      <c r="L2725" s="51">
        <f t="shared" si="288"/>
        <v>7</v>
      </c>
      <c r="M2725" s="51">
        <f t="shared" si="289"/>
        <v>7</v>
      </c>
      <c r="N2725" s="51" t="str">
        <f t="shared" si="290"/>
        <v xml:space="preserve"> months</v>
      </c>
      <c r="O2725" s="52" t="str">
        <f t="shared" si="291"/>
        <v>51 years, 7 months</v>
      </c>
    </row>
    <row r="2726" spans="8:15" x14ac:dyDescent="0.25">
      <c r="H2726" s="49">
        <v>2683</v>
      </c>
      <c r="I2726" s="51">
        <f t="shared" si="294"/>
        <v>51</v>
      </c>
      <c r="J2726" s="51" t="str">
        <f t="shared" si="292"/>
        <v xml:space="preserve"> years</v>
      </c>
      <c r="K2726" s="51" t="str">
        <f t="shared" si="293"/>
        <v xml:space="preserve">, </v>
      </c>
      <c r="L2726" s="51">
        <f t="shared" si="288"/>
        <v>8</v>
      </c>
      <c r="M2726" s="51">
        <f t="shared" si="289"/>
        <v>8</v>
      </c>
      <c r="N2726" s="51" t="str">
        <f t="shared" si="290"/>
        <v xml:space="preserve"> months</v>
      </c>
      <c r="O2726" s="52" t="str">
        <f t="shared" si="291"/>
        <v>51 years, 8 months</v>
      </c>
    </row>
    <row r="2727" spans="8:15" x14ac:dyDescent="0.25">
      <c r="H2727" s="49">
        <v>2684</v>
      </c>
      <c r="I2727" s="51">
        <f t="shared" si="294"/>
        <v>51</v>
      </c>
      <c r="J2727" s="51" t="str">
        <f t="shared" si="292"/>
        <v xml:space="preserve"> years</v>
      </c>
      <c r="K2727" s="51" t="str">
        <f t="shared" si="293"/>
        <v xml:space="preserve">, </v>
      </c>
      <c r="L2727" s="51">
        <f t="shared" si="288"/>
        <v>8</v>
      </c>
      <c r="M2727" s="51">
        <f t="shared" si="289"/>
        <v>8</v>
      </c>
      <c r="N2727" s="51" t="str">
        <f t="shared" si="290"/>
        <v xml:space="preserve"> months</v>
      </c>
      <c r="O2727" s="52" t="str">
        <f t="shared" si="291"/>
        <v>51 years, 8 months</v>
      </c>
    </row>
    <row r="2728" spans="8:15" x14ac:dyDescent="0.25">
      <c r="H2728" s="49">
        <v>2685</v>
      </c>
      <c r="I2728" s="51">
        <f t="shared" si="294"/>
        <v>51</v>
      </c>
      <c r="J2728" s="51" t="str">
        <f t="shared" si="292"/>
        <v xml:space="preserve"> years</v>
      </c>
      <c r="K2728" s="51" t="str">
        <f t="shared" si="293"/>
        <v xml:space="preserve">, </v>
      </c>
      <c r="L2728" s="51">
        <f t="shared" si="288"/>
        <v>8</v>
      </c>
      <c r="M2728" s="51">
        <f t="shared" si="289"/>
        <v>8</v>
      </c>
      <c r="N2728" s="51" t="str">
        <f t="shared" si="290"/>
        <v xml:space="preserve"> months</v>
      </c>
      <c r="O2728" s="52" t="str">
        <f t="shared" si="291"/>
        <v>51 years, 8 months</v>
      </c>
    </row>
    <row r="2729" spans="8:15" x14ac:dyDescent="0.25">
      <c r="H2729" s="49">
        <v>2686</v>
      </c>
      <c r="I2729" s="51">
        <f t="shared" si="294"/>
        <v>51</v>
      </c>
      <c r="J2729" s="51" t="str">
        <f t="shared" si="292"/>
        <v xml:space="preserve"> years</v>
      </c>
      <c r="K2729" s="51" t="str">
        <f t="shared" si="293"/>
        <v xml:space="preserve">, </v>
      </c>
      <c r="L2729" s="51">
        <f t="shared" si="288"/>
        <v>8</v>
      </c>
      <c r="M2729" s="51">
        <f t="shared" si="289"/>
        <v>8</v>
      </c>
      <c r="N2729" s="51" t="str">
        <f t="shared" si="290"/>
        <v xml:space="preserve"> months</v>
      </c>
      <c r="O2729" s="52" t="str">
        <f t="shared" si="291"/>
        <v>51 years, 8 months</v>
      </c>
    </row>
    <row r="2730" spans="8:15" x14ac:dyDescent="0.25">
      <c r="H2730" s="49">
        <v>2687</v>
      </c>
      <c r="I2730" s="51">
        <f t="shared" si="294"/>
        <v>51</v>
      </c>
      <c r="J2730" s="51" t="str">
        <f t="shared" si="292"/>
        <v xml:space="preserve"> years</v>
      </c>
      <c r="K2730" s="51" t="str">
        <f t="shared" si="293"/>
        <v xml:space="preserve">, </v>
      </c>
      <c r="L2730" s="51">
        <f t="shared" si="288"/>
        <v>9</v>
      </c>
      <c r="M2730" s="51">
        <f t="shared" si="289"/>
        <v>9</v>
      </c>
      <c r="N2730" s="51" t="str">
        <f t="shared" si="290"/>
        <v xml:space="preserve"> months</v>
      </c>
      <c r="O2730" s="52" t="str">
        <f t="shared" si="291"/>
        <v>51 years, 9 months</v>
      </c>
    </row>
    <row r="2731" spans="8:15" x14ac:dyDescent="0.25">
      <c r="H2731" s="49">
        <v>2688</v>
      </c>
      <c r="I2731" s="51">
        <f t="shared" si="294"/>
        <v>51</v>
      </c>
      <c r="J2731" s="51" t="str">
        <f t="shared" si="292"/>
        <v xml:space="preserve"> years</v>
      </c>
      <c r="K2731" s="51" t="str">
        <f t="shared" si="293"/>
        <v xml:space="preserve">, </v>
      </c>
      <c r="L2731" s="51">
        <f t="shared" si="288"/>
        <v>9</v>
      </c>
      <c r="M2731" s="51">
        <f t="shared" si="289"/>
        <v>9</v>
      </c>
      <c r="N2731" s="51" t="str">
        <f t="shared" si="290"/>
        <v xml:space="preserve"> months</v>
      </c>
      <c r="O2731" s="52" t="str">
        <f t="shared" si="291"/>
        <v>51 years, 9 months</v>
      </c>
    </row>
    <row r="2732" spans="8:15" x14ac:dyDescent="0.25">
      <c r="H2732" s="49">
        <v>2689</v>
      </c>
      <c r="I2732" s="51">
        <f t="shared" si="294"/>
        <v>51</v>
      </c>
      <c r="J2732" s="51" t="str">
        <f t="shared" si="292"/>
        <v xml:space="preserve"> years</v>
      </c>
      <c r="K2732" s="51" t="str">
        <f t="shared" si="293"/>
        <v xml:space="preserve">, </v>
      </c>
      <c r="L2732" s="51">
        <f t="shared" si="288"/>
        <v>9</v>
      </c>
      <c r="M2732" s="51">
        <f t="shared" si="289"/>
        <v>9</v>
      </c>
      <c r="N2732" s="51" t="str">
        <f t="shared" si="290"/>
        <v xml:space="preserve"> months</v>
      </c>
      <c r="O2732" s="52" t="str">
        <f t="shared" si="291"/>
        <v>51 years, 9 months</v>
      </c>
    </row>
    <row r="2733" spans="8:15" x14ac:dyDescent="0.25">
      <c r="H2733" s="49">
        <v>2690</v>
      </c>
      <c r="I2733" s="51">
        <f t="shared" si="294"/>
        <v>51</v>
      </c>
      <c r="J2733" s="51" t="str">
        <f t="shared" si="292"/>
        <v xml:space="preserve"> years</v>
      </c>
      <c r="K2733" s="51" t="str">
        <f t="shared" si="293"/>
        <v xml:space="preserve">, </v>
      </c>
      <c r="L2733" s="51">
        <f t="shared" ref="L2733:L2796" si="295">IF((H2733/52*12-INT(H2733/52*12))=0,(H2733/52-INT(H2733/52))*12,INT((H2733/52-INT(H2733/52))*12)+1)</f>
        <v>9</v>
      </c>
      <c r="M2733" s="51">
        <f t="shared" ref="M2733:M2796" si="296">IF(OR(L2733=0,L2733=12),"",L2733)</f>
        <v>9</v>
      </c>
      <c r="N2733" s="51" t="str">
        <f t="shared" ref="N2733:N2796" si="297">IF(L2733=1," month",IF(OR(L2733=0,L2733=12),""," months"))</f>
        <v xml:space="preserve"> months</v>
      </c>
      <c r="O2733" s="52" t="str">
        <f t="shared" ref="O2733:O2796" si="298">CONCATENATE(I2733&amp;J2733&amp;K2733&amp;M2733&amp;N2733)</f>
        <v>51 years, 9 months</v>
      </c>
    </row>
    <row r="2734" spans="8:15" x14ac:dyDescent="0.25">
      <c r="H2734" s="49">
        <v>2691</v>
      </c>
      <c r="I2734" s="51">
        <f t="shared" si="294"/>
        <v>51</v>
      </c>
      <c r="J2734" s="51" t="str">
        <f t="shared" si="292"/>
        <v xml:space="preserve"> years</v>
      </c>
      <c r="K2734" s="51" t="str">
        <f t="shared" si="293"/>
        <v xml:space="preserve">, </v>
      </c>
      <c r="L2734" s="51">
        <f t="shared" si="295"/>
        <v>9</v>
      </c>
      <c r="M2734" s="51">
        <f t="shared" si="296"/>
        <v>9</v>
      </c>
      <c r="N2734" s="51" t="str">
        <f t="shared" si="297"/>
        <v xml:space="preserve"> months</v>
      </c>
      <c r="O2734" s="52" t="str">
        <f t="shared" si="298"/>
        <v>51 years, 9 months</v>
      </c>
    </row>
    <row r="2735" spans="8:15" x14ac:dyDescent="0.25">
      <c r="H2735" s="49">
        <v>2692</v>
      </c>
      <c r="I2735" s="51">
        <f t="shared" si="294"/>
        <v>51</v>
      </c>
      <c r="J2735" s="51" t="str">
        <f t="shared" si="292"/>
        <v xml:space="preserve"> years</v>
      </c>
      <c r="K2735" s="51" t="str">
        <f t="shared" si="293"/>
        <v xml:space="preserve">, </v>
      </c>
      <c r="L2735" s="51">
        <f t="shared" si="295"/>
        <v>10</v>
      </c>
      <c r="M2735" s="51">
        <f t="shared" si="296"/>
        <v>10</v>
      </c>
      <c r="N2735" s="51" t="str">
        <f t="shared" si="297"/>
        <v xml:space="preserve"> months</v>
      </c>
      <c r="O2735" s="52" t="str">
        <f t="shared" si="298"/>
        <v>51 years, 10 months</v>
      </c>
    </row>
    <row r="2736" spans="8:15" x14ac:dyDescent="0.25">
      <c r="H2736" s="49">
        <v>2693</v>
      </c>
      <c r="I2736" s="51">
        <f t="shared" si="294"/>
        <v>51</v>
      </c>
      <c r="J2736" s="51" t="str">
        <f t="shared" si="292"/>
        <v xml:space="preserve"> years</v>
      </c>
      <c r="K2736" s="51" t="str">
        <f t="shared" si="293"/>
        <v xml:space="preserve">, </v>
      </c>
      <c r="L2736" s="51">
        <f t="shared" si="295"/>
        <v>10</v>
      </c>
      <c r="M2736" s="51">
        <f t="shared" si="296"/>
        <v>10</v>
      </c>
      <c r="N2736" s="51" t="str">
        <f t="shared" si="297"/>
        <v xml:space="preserve"> months</v>
      </c>
      <c r="O2736" s="52" t="str">
        <f t="shared" si="298"/>
        <v>51 years, 10 months</v>
      </c>
    </row>
    <row r="2737" spans="8:15" x14ac:dyDescent="0.25">
      <c r="H2737" s="49">
        <v>2694</v>
      </c>
      <c r="I2737" s="51">
        <f t="shared" si="294"/>
        <v>51</v>
      </c>
      <c r="J2737" s="51" t="str">
        <f t="shared" si="292"/>
        <v xml:space="preserve"> years</v>
      </c>
      <c r="K2737" s="51" t="str">
        <f t="shared" si="293"/>
        <v xml:space="preserve">, </v>
      </c>
      <c r="L2737" s="51">
        <f t="shared" si="295"/>
        <v>10</v>
      </c>
      <c r="M2737" s="51">
        <f t="shared" si="296"/>
        <v>10</v>
      </c>
      <c r="N2737" s="51" t="str">
        <f t="shared" si="297"/>
        <v xml:space="preserve"> months</v>
      </c>
      <c r="O2737" s="52" t="str">
        <f t="shared" si="298"/>
        <v>51 years, 10 months</v>
      </c>
    </row>
    <row r="2738" spans="8:15" x14ac:dyDescent="0.25">
      <c r="H2738" s="49">
        <v>2695</v>
      </c>
      <c r="I2738" s="51">
        <f t="shared" si="294"/>
        <v>51</v>
      </c>
      <c r="J2738" s="51" t="str">
        <f t="shared" si="292"/>
        <v xml:space="preserve"> years</v>
      </c>
      <c r="K2738" s="51" t="str">
        <f t="shared" si="293"/>
        <v xml:space="preserve">, </v>
      </c>
      <c r="L2738" s="51">
        <f t="shared" si="295"/>
        <v>10</v>
      </c>
      <c r="M2738" s="51">
        <f t="shared" si="296"/>
        <v>10</v>
      </c>
      <c r="N2738" s="51" t="str">
        <f t="shared" si="297"/>
        <v xml:space="preserve"> months</v>
      </c>
      <c r="O2738" s="52" t="str">
        <f t="shared" si="298"/>
        <v>51 years, 10 months</v>
      </c>
    </row>
    <row r="2739" spans="8:15" x14ac:dyDescent="0.25">
      <c r="H2739" s="49">
        <v>2696</v>
      </c>
      <c r="I2739" s="51">
        <f t="shared" si="294"/>
        <v>51</v>
      </c>
      <c r="J2739" s="51" t="str">
        <f t="shared" si="292"/>
        <v xml:space="preserve"> years</v>
      </c>
      <c r="K2739" s="51" t="str">
        <f t="shared" si="293"/>
        <v xml:space="preserve">, </v>
      </c>
      <c r="L2739" s="51">
        <f t="shared" si="295"/>
        <v>11</v>
      </c>
      <c r="M2739" s="51">
        <f t="shared" si="296"/>
        <v>11</v>
      </c>
      <c r="N2739" s="51" t="str">
        <f t="shared" si="297"/>
        <v xml:space="preserve"> months</v>
      </c>
      <c r="O2739" s="52" t="str">
        <f t="shared" si="298"/>
        <v>51 years, 11 months</v>
      </c>
    </row>
    <row r="2740" spans="8:15" x14ac:dyDescent="0.25">
      <c r="H2740" s="49">
        <v>2697</v>
      </c>
      <c r="I2740" s="51">
        <f t="shared" si="294"/>
        <v>51</v>
      </c>
      <c r="J2740" s="51" t="str">
        <f t="shared" si="292"/>
        <v xml:space="preserve"> years</v>
      </c>
      <c r="K2740" s="51" t="str">
        <f t="shared" si="293"/>
        <v xml:space="preserve">, </v>
      </c>
      <c r="L2740" s="51">
        <f t="shared" si="295"/>
        <v>11</v>
      </c>
      <c r="M2740" s="51">
        <f t="shared" si="296"/>
        <v>11</v>
      </c>
      <c r="N2740" s="51" t="str">
        <f t="shared" si="297"/>
        <v xml:space="preserve"> months</v>
      </c>
      <c r="O2740" s="52" t="str">
        <f t="shared" si="298"/>
        <v>51 years, 11 months</v>
      </c>
    </row>
    <row r="2741" spans="8:15" x14ac:dyDescent="0.25">
      <c r="H2741" s="49">
        <v>2698</v>
      </c>
      <c r="I2741" s="51">
        <f t="shared" si="294"/>
        <v>51</v>
      </c>
      <c r="J2741" s="51" t="str">
        <f t="shared" si="292"/>
        <v xml:space="preserve"> years</v>
      </c>
      <c r="K2741" s="51" t="str">
        <f t="shared" si="293"/>
        <v xml:space="preserve">, </v>
      </c>
      <c r="L2741" s="51">
        <f t="shared" si="295"/>
        <v>11</v>
      </c>
      <c r="M2741" s="51">
        <f t="shared" si="296"/>
        <v>11</v>
      </c>
      <c r="N2741" s="51" t="str">
        <f t="shared" si="297"/>
        <v xml:space="preserve"> months</v>
      </c>
      <c r="O2741" s="52" t="str">
        <f t="shared" si="298"/>
        <v>51 years, 11 months</v>
      </c>
    </row>
    <row r="2742" spans="8:15" x14ac:dyDescent="0.25">
      <c r="H2742" s="49">
        <v>2699</v>
      </c>
      <c r="I2742" s="51">
        <f t="shared" si="294"/>
        <v>51</v>
      </c>
      <c r="J2742" s="51" t="str">
        <f t="shared" si="292"/>
        <v xml:space="preserve"> years</v>
      </c>
      <c r="K2742" s="51" t="str">
        <f t="shared" si="293"/>
        <v xml:space="preserve">, </v>
      </c>
      <c r="L2742" s="51">
        <f t="shared" si="295"/>
        <v>11</v>
      </c>
      <c r="M2742" s="51">
        <f t="shared" si="296"/>
        <v>11</v>
      </c>
      <c r="N2742" s="51" t="str">
        <f t="shared" si="297"/>
        <v xml:space="preserve"> months</v>
      </c>
      <c r="O2742" s="52" t="str">
        <f t="shared" si="298"/>
        <v>51 years, 11 months</v>
      </c>
    </row>
    <row r="2743" spans="8:15" x14ac:dyDescent="0.25">
      <c r="H2743" s="49">
        <v>2700</v>
      </c>
      <c r="I2743" s="51">
        <f t="shared" si="294"/>
        <v>52</v>
      </c>
      <c r="J2743" s="51" t="str">
        <f t="shared" si="292"/>
        <v xml:space="preserve"> years</v>
      </c>
      <c r="K2743" s="51" t="str">
        <f t="shared" si="293"/>
        <v/>
      </c>
      <c r="L2743" s="51">
        <f t="shared" si="295"/>
        <v>12</v>
      </c>
      <c r="M2743" s="51" t="str">
        <f t="shared" si="296"/>
        <v/>
      </c>
      <c r="N2743" s="51" t="str">
        <f t="shared" si="297"/>
        <v/>
      </c>
      <c r="O2743" s="52" t="str">
        <f t="shared" si="298"/>
        <v>52 years</v>
      </c>
    </row>
    <row r="2744" spans="8:15" x14ac:dyDescent="0.25">
      <c r="H2744" s="49">
        <v>2701</v>
      </c>
      <c r="I2744" s="51">
        <f t="shared" si="294"/>
        <v>52</v>
      </c>
      <c r="J2744" s="51" t="str">
        <f t="shared" si="292"/>
        <v xml:space="preserve"> years</v>
      </c>
      <c r="K2744" s="51" t="str">
        <f t="shared" si="293"/>
        <v/>
      </c>
      <c r="L2744" s="51">
        <f t="shared" si="295"/>
        <v>12</v>
      </c>
      <c r="M2744" s="51" t="str">
        <f t="shared" si="296"/>
        <v/>
      </c>
      <c r="N2744" s="51" t="str">
        <f t="shared" si="297"/>
        <v/>
      </c>
      <c r="O2744" s="52" t="str">
        <f t="shared" si="298"/>
        <v>52 years</v>
      </c>
    </row>
    <row r="2745" spans="8:15" x14ac:dyDescent="0.25">
      <c r="H2745" s="49">
        <v>2702</v>
      </c>
      <c r="I2745" s="51">
        <f t="shared" si="294"/>
        <v>52</v>
      </c>
      <c r="J2745" s="51" t="str">
        <f t="shared" si="292"/>
        <v xml:space="preserve"> years</v>
      </c>
      <c r="K2745" s="51" t="str">
        <f t="shared" si="293"/>
        <v/>
      </c>
      <c r="L2745" s="51">
        <f t="shared" si="295"/>
        <v>12</v>
      </c>
      <c r="M2745" s="51" t="str">
        <f t="shared" si="296"/>
        <v/>
      </c>
      <c r="N2745" s="51" t="str">
        <f t="shared" si="297"/>
        <v/>
      </c>
      <c r="O2745" s="52" t="str">
        <f t="shared" si="298"/>
        <v>52 years</v>
      </c>
    </row>
    <row r="2746" spans="8:15" x14ac:dyDescent="0.25">
      <c r="H2746" s="49">
        <v>2703</v>
      </c>
      <c r="I2746" s="51">
        <f t="shared" si="294"/>
        <v>52</v>
      </c>
      <c r="J2746" s="51" t="str">
        <f t="shared" si="292"/>
        <v xml:space="preserve"> years</v>
      </c>
      <c r="K2746" s="51" t="str">
        <f t="shared" si="293"/>
        <v/>
      </c>
      <c r="L2746" s="51">
        <f t="shared" si="295"/>
        <v>12</v>
      </c>
      <c r="M2746" s="51" t="str">
        <f t="shared" si="296"/>
        <v/>
      </c>
      <c r="N2746" s="51" t="str">
        <f t="shared" si="297"/>
        <v/>
      </c>
      <c r="O2746" s="52" t="str">
        <f t="shared" si="298"/>
        <v>52 years</v>
      </c>
    </row>
    <row r="2747" spans="8:15" x14ac:dyDescent="0.25">
      <c r="H2747" s="49">
        <v>2704</v>
      </c>
      <c r="I2747" s="51">
        <f t="shared" si="294"/>
        <v>52</v>
      </c>
      <c r="J2747" s="51" t="str">
        <f t="shared" si="292"/>
        <v xml:space="preserve"> years</v>
      </c>
      <c r="K2747" s="51" t="str">
        <f t="shared" si="293"/>
        <v/>
      </c>
      <c r="L2747" s="51">
        <f t="shared" si="295"/>
        <v>0</v>
      </c>
      <c r="M2747" s="51" t="str">
        <f t="shared" si="296"/>
        <v/>
      </c>
      <c r="N2747" s="51" t="str">
        <f t="shared" si="297"/>
        <v/>
      </c>
      <c r="O2747" s="52" t="str">
        <f t="shared" si="298"/>
        <v>52 years</v>
      </c>
    </row>
    <row r="2748" spans="8:15" x14ac:dyDescent="0.25">
      <c r="H2748" s="49">
        <v>2705</v>
      </c>
      <c r="I2748" s="51">
        <f t="shared" si="294"/>
        <v>52</v>
      </c>
      <c r="J2748" s="51" t="str">
        <f t="shared" si="292"/>
        <v xml:space="preserve"> years</v>
      </c>
      <c r="K2748" s="51" t="str">
        <f t="shared" si="293"/>
        <v xml:space="preserve">, </v>
      </c>
      <c r="L2748" s="51">
        <f t="shared" si="295"/>
        <v>1</v>
      </c>
      <c r="M2748" s="51">
        <f t="shared" si="296"/>
        <v>1</v>
      </c>
      <c r="N2748" s="51" t="str">
        <f t="shared" si="297"/>
        <v xml:space="preserve"> month</v>
      </c>
      <c r="O2748" s="52" t="str">
        <f t="shared" si="298"/>
        <v>52 years, 1 month</v>
      </c>
    </row>
    <row r="2749" spans="8:15" x14ac:dyDescent="0.25">
      <c r="H2749" s="49">
        <v>2706</v>
      </c>
      <c r="I2749" s="51">
        <f t="shared" si="294"/>
        <v>52</v>
      </c>
      <c r="J2749" s="51" t="str">
        <f t="shared" si="292"/>
        <v xml:space="preserve"> years</v>
      </c>
      <c r="K2749" s="51" t="str">
        <f t="shared" si="293"/>
        <v xml:space="preserve">, </v>
      </c>
      <c r="L2749" s="51">
        <f t="shared" si="295"/>
        <v>1</v>
      </c>
      <c r="M2749" s="51">
        <f t="shared" si="296"/>
        <v>1</v>
      </c>
      <c r="N2749" s="51" t="str">
        <f t="shared" si="297"/>
        <v xml:space="preserve"> month</v>
      </c>
      <c r="O2749" s="52" t="str">
        <f t="shared" si="298"/>
        <v>52 years, 1 month</v>
      </c>
    </row>
    <row r="2750" spans="8:15" x14ac:dyDescent="0.25">
      <c r="H2750" s="49">
        <v>2707</v>
      </c>
      <c r="I2750" s="51">
        <f t="shared" si="294"/>
        <v>52</v>
      </c>
      <c r="J2750" s="51" t="str">
        <f t="shared" si="292"/>
        <v xml:space="preserve"> years</v>
      </c>
      <c r="K2750" s="51" t="str">
        <f t="shared" si="293"/>
        <v xml:space="preserve">, </v>
      </c>
      <c r="L2750" s="51">
        <f t="shared" si="295"/>
        <v>1</v>
      </c>
      <c r="M2750" s="51">
        <f t="shared" si="296"/>
        <v>1</v>
      </c>
      <c r="N2750" s="51" t="str">
        <f t="shared" si="297"/>
        <v xml:space="preserve"> month</v>
      </c>
      <c r="O2750" s="52" t="str">
        <f t="shared" si="298"/>
        <v>52 years, 1 month</v>
      </c>
    </row>
    <row r="2751" spans="8:15" x14ac:dyDescent="0.25">
      <c r="H2751" s="49">
        <v>2708</v>
      </c>
      <c r="I2751" s="51">
        <f t="shared" si="294"/>
        <v>52</v>
      </c>
      <c r="J2751" s="51" t="str">
        <f t="shared" si="292"/>
        <v xml:space="preserve"> years</v>
      </c>
      <c r="K2751" s="51" t="str">
        <f t="shared" si="293"/>
        <v xml:space="preserve">, </v>
      </c>
      <c r="L2751" s="51">
        <f t="shared" si="295"/>
        <v>1</v>
      </c>
      <c r="M2751" s="51">
        <f t="shared" si="296"/>
        <v>1</v>
      </c>
      <c r="N2751" s="51" t="str">
        <f t="shared" si="297"/>
        <v xml:space="preserve"> month</v>
      </c>
      <c r="O2751" s="52" t="str">
        <f t="shared" si="298"/>
        <v>52 years, 1 month</v>
      </c>
    </row>
    <row r="2752" spans="8:15" x14ac:dyDescent="0.25">
      <c r="H2752" s="49">
        <v>2709</v>
      </c>
      <c r="I2752" s="51">
        <f t="shared" si="294"/>
        <v>52</v>
      </c>
      <c r="J2752" s="51" t="str">
        <f t="shared" si="292"/>
        <v xml:space="preserve"> years</v>
      </c>
      <c r="K2752" s="51" t="str">
        <f t="shared" si="293"/>
        <v xml:space="preserve">, </v>
      </c>
      <c r="L2752" s="51">
        <f t="shared" si="295"/>
        <v>2</v>
      </c>
      <c r="M2752" s="51">
        <f t="shared" si="296"/>
        <v>2</v>
      </c>
      <c r="N2752" s="51" t="str">
        <f t="shared" si="297"/>
        <v xml:space="preserve"> months</v>
      </c>
      <c r="O2752" s="52" t="str">
        <f t="shared" si="298"/>
        <v>52 years, 2 months</v>
      </c>
    </row>
    <row r="2753" spans="8:15" x14ac:dyDescent="0.25">
      <c r="H2753" s="49">
        <v>2710</v>
      </c>
      <c r="I2753" s="51">
        <f t="shared" si="294"/>
        <v>52</v>
      </c>
      <c r="J2753" s="51" t="str">
        <f t="shared" si="292"/>
        <v xml:space="preserve"> years</v>
      </c>
      <c r="K2753" s="51" t="str">
        <f t="shared" si="293"/>
        <v xml:space="preserve">, </v>
      </c>
      <c r="L2753" s="51">
        <f t="shared" si="295"/>
        <v>2</v>
      </c>
      <c r="M2753" s="51">
        <f t="shared" si="296"/>
        <v>2</v>
      </c>
      <c r="N2753" s="51" t="str">
        <f t="shared" si="297"/>
        <v xml:space="preserve"> months</v>
      </c>
      <c r="O2753" s="52" t="str">
        <f t="shared" si="298"/>
        <v>52 years, 2 months</v>
      </c>
    </row>
    <row r="2754" spans="8:15" x14ac:dyDescent="0.25">
      <c r="H2754" s="49">
        <v>2711</v>
      </c>
      <c r="I2754" s="51">
        <f t="shared" si="294"/>
        <v>52</v>
      </c>
      <c r="J2754" s="51" t="str">
        <f t="shared" si="292"/>
        <v xml:space="preserve"> years</v>
      </c>
      <c r="K2754" s="51" t="str">
        <f t="shared" si="293"/>
        <v xml:space="preserve">, </v>
      </c>
      <c r="L2754" s="51">
        <f t="shared" si="295"/>
        <v>2</v>
      </c>
      <c r="M2754" s="51">
        <f t="shared" si="296"/>
        <v>2</v>
      </c>
      <c r="N2754" s="51" t="str">
        <f t="shared" si="297"/>
        <v xml:space="preserve"> months</v>
      </c>
      <c r="O2754" s="52" t="str">
        <f t="shared" si="298"/>
        <v>52 years, 2 months</v>
      </c>
    </row>
    <row r="2755" spans="8:15" x14ac:dyDescent="0.25">
      <c r="H2755" s="49">
        <v>2712</v>
      </c>
      <c r="I2755" s="51">
        <f t="shared" si="294"/>
        <v>52</v>
      </c>
      <c r="J2755" s="51" t="str">
        <f t="shared" si="292"/>
        <v xml:space="preserve"> years</v>
      </c>
      <c r="K2755" s="51" t="str">
        <f t="shared" si="293"/>
        <v xml:space="preserve">, </v>
      </c>
      <c r="L2755" s="51">
        <f t="shared" si="295"/>
        <v>2</v>
      </c>
      <c r="M2755" s="51">
        <f t="shared" si="296"/>
        <v>2</v>
      </c>
      <c r="N2755" s="51" t="str">
        <f t="shared" si="297"/>
        <v xml:space="preserve"> months</v>
      </c>
      <c r="O2755" s="52" t="str">
        <f t="shared" si="298"/>
        <v>52 years, 2 months</v>
      </c>
    </row>
    <row r="2756" spans="8:15" x14ac:dyDescent="0.25">
      <c r="H2756" s="49">
        <v>2713</v>
      </c>
      <c r="I2756" s="51">
        <f t="shared" si="294"/>
        <v>52</v>
      </c>
      <c r="J2756" s="51" t="str">
        <f t="shared" si="292"/>
        <v xml:space="preserve"> years</v>
      </c>
      <c r="K2756" s="51" t="str">
        <f t="shared" si="293"/>
        <v xml:space="preserve">, </v>
      </c>
      <c r="L2756" s="51">
        <f t="shared" si="295"/>
        <v>3</v>
      </c>
      <c r="M2756" s="51">
        <f t="shared" si="296"/>
        <v>3</v>
      </c>
      <c r="N2756" s="51" t="str">
        <f t="shared" si="297"/>
        <v xml:space="preserve"> months</v>
      </c>
      <c r="O2756" s="52" t="str">
        <f t="shared" si="298"/>
        <v>52 years, 3 months</v>
      </c>
    </row>
    <row r="2757" spans="8:15" x14ac:dyDescent="0.25">
      <c r="H2757" s="49">
        <v>2714</v>
      </c>
      <c r="I2757" s="51">
        <f t="shared" si="294"/>
        <v>52</v>
      </c>
      <c r="J2757" s="51" t="str">
        <f t="shared" si="292"/>
        <v xml:space="preserve"> years</v>
      </c>
      <c r="K2757" s="51" t="str">
        <f t="shared" si="293"/>
        <v xml:space="preserve">, </v>
      </c>
      <c r="L2757" s="51">
        <f t="shared" si="295"/>
        <v>3</v>
      </c>
      <c r="M2757" s="51">
        <f t="shared" si="296"/>
        <v>3</v>
      </c>
      <c r="N2757" s="51" t="str">
        <f t="shared" si="297"/>
        <v xml:space="preserve"> months</v>
      </c>
      <c r="O2757" s="52" t="str">
        <f t="shared" si="298"/>
        <v>52 years, 3 months</v>
      </c>
    </row>
    <row r="2758" spans="8:15" x14ac:dyDescent="0.25">
      <c r="H2758" s="49">
        <v>2715</v>
      </c>
      <c r="I2758" s="51">
        <f t="shared" si="294"/>
        <v>52</v>
      </c>
      <c r="J2758" s="51" t="str">
        <f t="shared" si="292"/>
        <v xml:space="preserve"> years</v>
      </c>
      <c r="K2758" s="51" t="str">
        <f t="shared" si="293"/>
        <v xml:space="preserve">, </v>
      </c>
      <c r="L2758" s="51">
        <f t="shared" si="295"/>
        <v>3</v>
      </c>
      <c r="M2758" s="51">
        <f t="shared" si="296"/>
        <v>3</v>
      </c>
      <c r="N2758" s="51" t="str">
        <f t="shared" si="297"/>
        <v xml:space="preserve"> months</v>
      </c>
      <c r="O2758" s="52" t="str">
        <f t="shared" si="298"/>
        <v>52 years, 3 months</v>
      </c>
    </row>
    <row r="2759" spans="8:15" x14ac:dyDescent="0.25">
      <c r="H2759" s="49">
        <v>2716</v>
      </c>
      <c r="I2759" s="51">
        <f t="shared" si="294"/>
        <v>52</v>
      </c>
      <c r="J2759" s="51" t="str">
        <f t="shared" si="292"/>
        <v xml:space="preserve"> years</v>
      </c>
      <c r="K2759" s="51" t="str">
        <f t="shared" si="293"/>
        <v xml:space="preserve">, </v>
      </c>
      <c r="L2759" s="51">
        <f t="shared" si="295"/>
        <v>3</v>
      </c>
      <c r="M2759" s="51">
        <f t="shared" si="296"/>
        <v>3</v>
      </c>
      <c r="N2759" s="51" t="str">
        <f t="shared" si="297"/>
        <v xml:space="preserve"> months</v>
      </c>
      <c r="O2759" s="52" t="str">
        <f t="shared" si="298"/>
        <v>52 years, 3 months</v>
      </c>
    </row>
    <row r="2760" spans="8:15" x14ac:dyDescent="0.25">
      <c r="H2760" s="49">
        <v>2717</v>
      </c>
      <c r="I2760" s="51">
        <f t="shared" si="294"/>
        <v>52</v>
      </c>
      <c r="J2760" s="51" t="str">
        <f t="shared" si="292"/>
        <v xml:space="preserve"> years</v>
      </c>
      <c r="K2760" s="51" t="str">
        <f t="shared" si="293"/>
        <v xml:space="preserve">, </v>
      </c>
      <c r="L2760" s="51">
        <f t="shared" si="295"/>
        <v>3</v>
      </c>
      <c r="M2760" s="51">
        <f t="shared" si="296"/>
        <v>3</v>
      </c>
      <c r="N2760" s="51" t="str">
        <f t="shared" si="297"/>
        <v xml:space="preserve"> months</v>
      </c>
      <c r="O2760" s="52" t="str">
        <f t="shared" si="298"/>
        <v>52 years, 3 months</v>
      </c>
    </row>
    <row r="2761" spans="8:15" x14ac:dyDescent="0.25">
      <c r="H2761" s="49">
        <v>2718</v>
      </c>
      <c r="I2761" s="51">
        <f t="shared" si="294"/>
        <v>52</v>
      </c>
      <c r="J2761" s="51" t="str">
        <f t="shared" si="292"/>
        <v xml:space="preserve"> years</v>
      </c>
      <c r="K2761" s="51" t="str">
        <f t="shared" si="293"/>
        <v xml:space="preserve">, </v>
      </c>
      <c r="L2761" s="51">
        <f t="shared" si="295"/>
        <v>4</v>
      </c>
      <c r="M2761" s="51">
        <f t="shared" si="296"/>
        <v>4</v>
      </c>
      <c r="N2761" s="51" t="str">
        <f t="shared" si="297"/>
        <v xml:space="preserve"> months</v>
      </c>
      <c r="O2761" s="52" t="str">
        <f t="shared" si="298"/>
        <v>52 years, 4 months</v>
      </c>
    </row>
    <row r="2762" spans="8:15" x14ac:dyDescent="0.25">
      <c r="H2762" s="49">
        <v>2719</v>
      </c>
      <c r="I2762" s="51">
        <f t="shared" si="294"/>
        <v>52</v>
      </c>
      <c r="J2762" s="51" t="str">
        <f t="shared" si="292"/>
        <v xml:space="preserve"> years</v>
      </c>
      <c r="K2762" s="51" t="str">
        <f t="shared" si="293"/>
        <v xml:space="preserve">, </v>
      </c>
      <c r="L2762" s="51">
        <f t="shared" si="295"/>
        <v>4</v>
      </c>
      <c r="M2762" s="51">
        <f t="shared" si="296"/>
        <v>4</v>
      </c>
      <c r="N2762" s="51" t="str">
        <f t="shared" si="297"/>
        <v xml:space="preserve"> months</v>
      </c>
      <c r="O2762" s="52" t="str">
        <f t="shared" si="298"/>
        <v>52 years, 4 months</v>
      </c>
    </row>
    <row r="2763" spans="8:15" x14ac:dyDescent="0.25">
      <c r="H2763" s="49">
        <v>2720</v>
      </c>
      <c r="I2763" s="51">
        <f t="shared" si="294"/>
        <v>52</v>
      </c>
      <c r="J2763" s="51" t="str">
        <f t="shared" si="292"/>
        <v xml:space="preserve"> years</v>
      </c>
      <c r="K2763" s="51" t="str">
        <f t="shared" si="293"/>
        <v xml:space="preserve">, </v>
      </c>
      <c r="L2763" s="51">
        <f t="shared" si="295"/>
        <v>4</v>
      </c>
      <c r="M2763" s="51">
        <f t="shared" si="296"/>
        <v>4</v>
      </c>
      <c r="N2763" s="51" t="str">
        <f t="shared" si="297"/>
        <v xml:space="preserve"> months</v>
      </c>
      <c r="O2763" s="52" t="str">
        <f t="shared" si="298"/>
        <v>52 years, 4 months</v>
      </c>
    </row>
    <row r="2764" spans="8:15" x14ac:dyDescent="0.25">
      <c r="H2764" s="49">
        <v>2721</v>
      </c>
      <c r="I2764" s="51">
        <f t="shared" si="294"/>
        <v>52</v>
      </c>
      <c r="J2764" s="51" t="str">
        <f t="shared" si="292"/>
        <v xml:space="preserve"> years</v>
      </c>
      <c r="K2764" s="51" t="str">
        <f t="shared" si="293"/>
        <v xml:space="preserve">, </v>
      </c>
      <c r="L2764" s="51">
        <f t="shared" si="295"/>
        <v>4</v>
      </c>
      <c r="M2764" s="51">
        <f t="shared" si="296"/>
        <v>4</v>
      </c>
      <c r="N2764" s="51" t="str">
        <f t="shared" si="297"/>
        <v xml:space="preserve"> months</v>
      </c>
      <c r="O2764" s="52" t="str">
        <f t="shared" si="298"/>
        <v>52 years, 4 months</v>
      </c>
    </row>
    <row r="2765" spans="8:15" x14ac:dyDescent="0.25">
      <c r="H2765" s="49">
        <v>2722</v>
      </c>
      <c r="I2765" s="51">
        <f t="shared" si="294"/>
        <v>52</v>
      </c>
      <c r="J2765" s="51" t="str">
        <f t="shared" si="292"/>
        <v xml:space="preserve"> years</v>
      </c>
      <c r="K2765" s="51" t="str">
        <f t="shared" si="293"/>
        <v xml:space="preserve">, </v>
      </c>
      <c r="L2765" s="51">
        <f t="shared" si="295"/>
        <v>5</v>
      </c>
      <c r="M2765" s="51">
        <f t="shared" si="296"/>
        <v>5</v>
      </c>
      <c r="N2765" s="51" t="str">
        <f t="shared" si="297"/>
        <v xml:space="preserve"> months</v>
      </c>
      <c r="O2765" s="52" t="str">
        <f t="shared" si="298"/>
        <v>52 years, 5 months</v>
      </c>
    </row>
    <row r="2766" spans="8:15" x14ac:dyDescent="0.25">
      <c r="H2766" s="49">
        <v>2723</v>
      </c>
      <c r="I2766" s="51">
        <f t="shared" si="294"/>
        <v>52</v>
      </c>
      <c r="J2766" s="51" t="str">
        <f t="shared" si="292"/>
        <v xml:space="preserve"> years</v>
      </c>
      <c r="K2766" s="51" t="str">
        <f t="shared" si="293"/>
        <v xml:space="preserve">, </v>
      </c>
      <c r="L2766" s="51">
        <f t="shared" si="295"/>
        <v>5</v>
      </c>
      <c r="M2766" s="51">
        <f t="shared" si="296"/>
        <v>5</v>
      </c>
      <c r="N2766" s="51" t="str">
        <f t="shared" si="297"/>
        <v xml:space="preserve"> months</v>
      </c>
      <c r="O2766" s="52" t="str">
        <f t="shared" si="298"/>
        <v>52 years, 5 months</v>
      </c>
    </row>
    <row r="2767" spans="8:15" x14ac:dyDescent="0.25">
      <c r="H2767" s="49">
        <v>2724</v>
      </c>
      <c r="I2767" s="51">
        <f t="shared" si="294"/>
        <v>52</v>
      </c>
      <c r="J2767" s="51" t="str">
        <f t="shared" si="292"/>
        <v xml:space="preserve"> years</v>
      </c>
      <c r="K2767" s="51" t="str">
        <f t="shared" si="293"/>
        <v xml:space="preserve">, </v>
      </c>
      <c r="L2767" s="51">
        <f t="shared" si="295"/>
        <v>5</v>
      </c>
      <c r="M2767" s="51">
        <f t="shared" si="296"/>
        <v>5</v>
      </c>
      <c r="N2767" s="51" t="str">
        <f t="shared" si="297"/>
        <v xml:space="preserve"> months</v>
      </c>
      <c r="O2767" s="52" t="str">
        <f t="shared" si="298"/>
        <v>52 years, 5 months</v>
      </c>
    </row>
    <row r="2768" spans="8:15" x14ac:dyDescent="0.25">
      <c r="H2768" s="49">
        <v>2725</v>
      </c>
      <c r="I2768" s="51">
        <f t="shared" si="294"/>
        <v>52</v>
      </c>
      <c r="J2768" s="51" t="str">
        <f t="shared" si="292"/>
        <v xml:space="preserve"> years</v>
      </c>
      <c r="K2768" s="51" t="str">
        <f t="shared" si="293"/>
        <v xml:space="preserve">, </v>
      </c>
      <c r="L2768" s="51">
        <f t="shared" si="295"/>
        <v>5</v>
      </c>
      <c r="M2768" s="51">
        <f t="shared" si="296"/>
        <v>5</v>
      </c>
      <c r="N2768" s="51" t="str">
        <f t="shared" si="297"/>
        <v xml:space="preserve"> months</v>
      </c>
      <c r="O2768" s="52" t="str">
        <f t="shared" si="298"/>
        <v>52 years, 5 months</v>
      </c>
    </row>
    <row r="2769" spans="8:15" x14ac:dyDescent="0.25">
      <c r="H2769" s="49">
        <v>2726</v>
      </c>
      <c r="I2769" s="51">
        <f t="shared" si="294"/>
        <v>52</v>
      </c>
      <c r="J2769" s="51" t="str">
        <f t="shared" si="292"/>
        <v xml:space="preserve"> years</v>
      </c>
      <c r="K2769" s="51" t="str">
        <f t="shared" si="293"/>
        <v xml:space="preserve">, </v>
      </c>
      <c r="L2769" s="51">
        <f t="shared" si="295"/>
        <v>6</v>
      </c>
      <c r="M2769" s="51">
        <f t="shared" si="296"/>
        <v>6</v>
      </c>
      <c r="N2769" s="51" t="str">
        <f t="shared" si="297"/>
        <v xml:space="preserve"> months</v>
      </c>
      <c r="O2769" s="52" t="str">
        <f t="shared" si="298"/>
        <v>52 years, 6 months</v>
      </c>
    </row>
    <row r="2770" spans="8:15" x14ac:dyDescent="0.25">
      <c r="H2770" s="49">
        <v>2727</v>
      </c>
      <c r="I2770" s="51">
        <f t="shared" si="294"/>
        <v>52</v>
      </c>
      <c r="J2770" s="51" t="str">
        <f t="shared" si="292"/>
        <v xml:space="preserve"> years</v>
      </c>
      <c r="K2770" s="51" t="str">
        <f t="shared" si="293"/>
        <v xml:space="preserve">, </v>
      </c>
      <c r="L2770" s="51">
        <f t="shared" si="295"/>
        <v>6</v>
      </c>
      <c r="M2770" s="51">
        <f t="shared" si="296"/>
        <v>6</v>
      </c>
      <c r="N2770" s="51" t="str">
        <f t="shared" si="297"/>
        <v xml:space="preserve"> months</v>
      </c>
      <c r="O2770" s="52" t="str">
        <f t="shared" si="298"/>
        <v>52 years, 6 months</v>
      </c>
    </row>
    <row r="2771" spans="8:15" x14ac:dyDescent="0.25">
      <c r="H2771" s="49">
        <v>2728</v>
      </c>
      <c r="I2771" s="51">
        <f t="shared" si="294"/>
        <v>52</v>
      </c>
      <c r="J2771" s="51" t="str">
        <f t="shared" si="292"/>
        <v xml:space="preserve"> years</v>
      </c>
      <c r="K2771" s="51" t="str">
        <f t="shared" si="293"/>
        <v xml:space="preserve">, </v>
      </c>
      <c r="L2771" s="51">
        <f t="shared" si="295"/>
        <v>6</v>
      </c>
      <c r="M2771" s="51">
        <f t="shared" si="296"/>
        <v>6</v>
      </c>
      <c r="N2771" s="51" t="str">
        <f t="shared" si="297"/>
        <v xml:space="preserve"> months</v>
      </c>
      <c r="O2771" s="52" t="str">
        <f t="shared" si="298"/>
        <v>52 years, 6 months</v>
      </c>
    </row>
    <row r="2772" spans="8:15" x14ac:dyDescent="0.25">
      <c r="H2772" s="49">
        <v>2729</v>
      </c>
      <c r="I2772" s="51">
        <f t="shared" si="294"/>
        <v>52</v>
      </c>
      <c r="J2772" s="51" t="str">
        <f t="shared" si="292"/>
        <v xml:space="preserve"> years</v>
      </c>
      <c r="K2772" s="51" t="str">
        <f t="shared" si="293"/>
        <v xml:space="preserve">, </v>
      </c>
      <c r="L2772" s="51">
        <f t="shared" si="295"/>
        <v>6</v>
      </c>
      <c r="M2772" s="51">
        <f t="shared" si="296"/>
        <v>6</v>
      </c>
      <c r="N2772" s="51" t="str">
        <f t="shared" si="297"/>
        <v xml:space="preserve"> months</v>
      </c>
      <c r="O2772" s="52" t="str">
        <f t="shared" si="298"/>
        <v>52 years, 6 months</v>
      </c>
    </row>
    <row r="2773" spans="8:15" x14ac:dyDescent="0.25">
      <c r="H2773" s="49">
        <v>2730</v>
      </c>
      <c r="I2773" s="51">
        <f t="shared" si="294"/>
        <v>52</v>
      </c>
      <c r="J2773" s="51" t="str">
        <f t="shared" si="292"/>
        <v xml:space="preserve"> years</v>
      </c>
      <c r="K2773" s="51" t="str">
        <f t="shared" si="293"/>
        <v xml:space="preserve">, </v>
      </c>
      <c r="L2773" s="51">
        <f t="shared" si="295"/>
        <v>6</v>
      </c>
      <c r="M2773" s="51">
        <f t="shared" si="296"/>
        <v>6</v>
      </c>
      <c r="N2773" s="51" t="str">
        <f t="shared" si="297"/>
        <v xml:space="preserve"> months</v>
      </c>
      <c r="O2773" s="52" t="str">
        <f t="shared" si="298"/>
        <v>52 years, 6 months</v>
      </c>
    </row>
    <row r="2774" spans="8:15" x14ac:dyDescent="0.25">
      <c r="H2774" s="49">
        <v>2731</v>
      </c>
      <c r="I2774" s="51">
        <f t="shared" si="294"/>
        <v>52</v>
      </c>
      <c r="J2774" s="51" t="str">
        <f t="shared" si="292"/>
        <v xml:space="preserve"> years</v>
      </c>
      <c r="K2774" s="51" t="str">
        <f t="shared" si="293"/>
        <v xml:space="preserve">, </v>
      </c>
      <c r="L2774" s="51">
        <f t="shared" si="295"/>
        <v>7</v>
      </c>
      <c r="M2774" s="51">
        <f t="shared" si="296"/>
        <v>7</v>
      </c>
      <c r="N2774" s="51" t="str">
        <f t="shared" si="297"/>
        <v xml:space="preserve"> months</v>
      </c>
      <c r="O2774" s="52" t="str">
        <f t="shared" si="298"/>
        <v>52 years, 7 months</v>
      </c>
    </row>
    <row r="2775" spans="8:15" x14ac:dyDescent="0.25">
      <c r="H2775" s="49">
        <v>2732</v>
      </c>
      <c r="I2775" s="51">
        <f t="shared" si="294"/>
        <v>52</v>
      </c>
      <c r="J2775" s="51" t="str">
        <f t="shared" si="292"/>
        <v xml:space="preserve"> years</v>
      </c>
      <c r="K2775" s="51" t="str">
        <f t="shared" si="293"/>
        <v xml:space="preserve">, </v>
      </c>
      <c r="L2775" s="51">
        <f t="shared" si="295"/>
        <v>7</v>
      </c>
      <c r="M2775" s="51">
        <f t="shared" si="296"/>
        <v>7</v>
      </c>
      <c r="N2775" s="51" t="str">
        <f t="shared" si="297"/>
        <v xml:space="preserve"> months</v>
      </c>
      <c r="O2775" s="52" t="str">
        <f t="shared" si="298"/>
        <v>52 years, 7 months</v>
      </c>
    </row>
    <row r="2776" spans="8:15" x14ac:dyDescent="0.25">
      <c r="H2776" s="49">
        <v>2733</v>
      </c>
      <c r="I2776" s="51">
        <f t="shared" si="294"/>
        <v>52</v>
      </c>
      <c r="J2776" s="51" t="str">
        <f t="shared" si="292"/>
        <v xml:space="preserve"> years</v>
      </c>
      <c r="K2776" s="51" t="str">
        <f t="shared" si="293"/>
        <v xml:space="preserve">, </v>
      </c>
      <c r="L2776" s="51">
        <f t="shared" si="295"/>
        <v>7</v>
      </c>
      <c r="M2776" s="51">
        <f t="shared" si="296"/>
        <v>7</v>
      </c>
      <c r="N2776" s="51" t="str">
        <f t="shared" si="297"/>
        <v xml:space="preserve"> months</v>
      </c>
      <c r="O2776" s="52" t="str">
        <f t="shared" si="298"/>
        <v>52 years, 7 months</v>
      </c>
    </row>
    <row r="2777" spans="8:15" x14ac:dyDescent="0.25">
      <c r="H2777" s="49">
        <v>2734</v>
      </c>
      <c r="I2777" s="51">
        <f t="shared" si="294"/>
        <v>52</v>
      </c>
      <c r="J2777" s="51" t="str">
        <f t="shared" si="292"/>
        <v xml:space="preserve"> years</v>
      </c>
      <c r="K2777" s="51" t="str">
        <f t="shared" si="293"/>
        <v xml:space="preserve">, </v>
      </c>
      <c r="L2777" s="51">
        <f t="shared" si="295"/>
        <v>7</v>
      </c>
      <c r="M2777" s="51">
        <f t="shared" si="296"/>
        <v>7</v>
      </c>
      <c r="N2777" s="51" t="str">
        <f t="shared" si="297"/>
        <v xml:space="preserve"> months</v>
      </c>
      <c r="O2777" s="52" t="str">
        <f t="shared" si="298"/>
        <v>52 years, 7 months</v>
      </c>
    </row>
    <row r="2778" spans="8:15" x14ac:dyDescent="0.25">
      <c r="H2778" s="49">
        <v>2735</v>
      </c>
      <c r="I2778" s="51">
        <f t="shared" si="294"/>
        <v>52</v>
      </c>
      <c r="J2778" s="51" t="str">
        <f t="shared" si="292"/>
        <v xml:space="preserve"> years</v>
      </c>
      <c r="K2778" s="51" t="str">
        <f t="shared" si="293"/>
        <v xml:space="preserve">, </v>
      </c>
      <c r="L2778" s="51">
        <f t="shared" si="295"/>
        <v>8</v>
      </c>
      <c r="M2778" s="51">
        <f t="shared" si="296"/>
        <v>8</v>
      </c>
      <c r="N2778" s="51" t="str">
        <f t="shared" si="297"/>
        <v xml:space="preserve"> months</v>
      </c>
      <c r="O2778" s="52" t="str">
        <f t="shared" si="298"/>
        <v>52 years, 8 months</v>
      </c>
    </row>
    <row r="2779" spans="8:15" x14ac:dyDescent="0.25">
      <c r="H2779" s="49">
        <v>2736</v>
      </c>
      <c r="I2779" s="51">
        <f t="shared" si="294"/>
        <v>52</v>
      </c>
      <c r="J2779" s="51" t="str">
        <f t="shared" si="292"/>
        <v xml:space="preserve"> years</v>
      </c>
      <c r="K2779" s="51" t="str">
        <f t="shared" si="293"/>
        <v xml:space="preserve">, </v>
      </c>
      <c r="L2779" s="51">
        <f t="shared" si="295"/>
        <v>8</v>
      </c>
      <c r="M2779" s="51">
        <f t="shared" si="296"/>
        <v>8</v>
      </c>
      <c r="N2779" s="51" t="str">
        <f t="shared" si="297"/>
        <v xml:space="preserve"> months</v>
      </c>
      <c r="O2779" s="52" t="str">
        <f t="shared" si="298"/>
        <v>52 years, 8 months</v>
      </c>
    </row>
    <row r="2780" spans="8:15" x14ac:dyDescent="0.25">
      <c r="H2780" s="49">
        <v>2737</v>
      </c>
      <c r="I2780" s="51">
        <f t="shared" si="294"/>
        <v>52</v>
      </c>
      <c r="J2780" s="51" t="str">
        <f t="shared" ref="J2780:J2843" si="299">IF(I2780=1," year"," years")</f>
        <v xml:space="preserve"> years</v>
      </c>
      <c r="K2780" s="51" t="str">
        <f t="shared" ref="K2780:K2843" si="300">IF(OR(L2780=12,L2780=0),"",", ")</f>
        <v xml:space="preserve">, </v>
      </c>
      <c r="L2780" s="51">
        <f t="shared" si="295"/>
        <v>8</v>
      </c>
      <c r="M2780" s="51">
        <f t="shared" si="296"/>
        <v>8</v>
      </c>
      <c r="N2780" s="51" t="str">
        <f t="shared" si="297"/>
        <v xml:space="preserve"> months</v>
      </c>
      <c r="O2780" s="52" t="str">
        <f t="shared" si="298"/>
        <v>52 years, 8 months</v>
      </c>
    </row>
    <row r="2781" spans="8:15" x14ac:dyDescent="0.25">
      <c r="H2781" s="49">
        <v>2738</v>
      </c>
      <c r="I2781" s="51">
        <f t="shared" si="294"/>
        <v>52</v>
      </c>
      <c r="J2781" s="51" t="str">
        <f t="shared" si="299"/>
        <v xml:space="preserve"> years</v>
      </c>
      <c r="K2781" s="51" t="str">
        <f t="shared" si="300"/>
        <v xml:space="preserve">, </v>
      </c>
      <c r="L2781" s="51">
        <f t="shared" si="295"/>
        <v>8</v>
      </c>
      <c r="M2781" s="51">
        <f t="shared" si="296"/>
        <v>8</v>
      </c>
      <c r="N2781" s="51" t="str">
        <f t="shared" si="297"/>
        <v xml:space="preserve"> months</v>
      </c>
      <c r="O2781" s="52" t="str">
        <f t="shared" si="298"/>
        <v>52 years, 8 months</v>
      </c>
    </row>
    <row r="2782" spans="8:15" x14ac:dyDescent="0.25">
      <c r="H2782" s="49">
        <v>2739</v>
      </c>
      <c r="I2782" s="51">
        <f t="shared" si="294"/>
        <v>52</v>
      </c>
      <c r="J2782" s="51" t="str">
        <f t="shared" si="299"/>
        <v xml:space="preserve"> years</v>
      </c>
      <c r="K2782" s="51" t="str">
        <f t="shared" si="300"/>
        <v xml:space="preserve">, </v>
      </c>
      <c r="L2782" s="51">
        <f t="shared" si="295"/>
        <v>9</v>
      </c>
      <c r="M2782" s="51">
        <f t="shared" si="296"/>
        <v>9</v>
      </c>
      <c r="N2782" s="51" t="str">
        <f t="shared" si="297"/>
        <v xml:space="preserve"> months</v>
      </c>
      <c r="O2782" s="52" t="str">
        <f t="shared" si="298"/>
        <v>52 years, 9 months</v>
      </c>
    </row>
    <row r="2783" spans="8:15" x14ac:dyDescent="0.25">
      <c r="H2783" s="49">
        <v>2740</v>
      </c>
      <c r="I2783" s="51">
        <f t="shared" si="294"/>
        <v>52</v>
      </c>
      <c r="J2783" s="51" t="str">
        <f t="shared" si="299"/>
        <v xml:space="preserve"> years</v>
      </c>
      <c r="K2783" s="51" t="str">
        <f t="shared" si="300"/>
        <v xml:space="preserve">, </v>
      </c>
      <c r="L2783" s="51">
        <f t="shared" si="295"/>
        <v>9</v>
      </c>
      <c r="M2783" s="51">
        <f t="shared" si="296"/>
        <v>9</v>
      </c>
      <c r="N2783" s="51" t="str">
        <f t="shared" si="297"/>
        <v xml:space="preserve"> months</v>
      </c>
      <c r="O2783" s="52" t="str">
        <f t="shared" si="298"/>
        <v>52 years, 9 months</v>
      </c>
    </row>
    <row r="2784" spans="8:15" x14ac:dyDescent="0.25">
      <c r="H2784" s="49">
        <v>2741</v>
      </c>
      <c r="I2784" s="51">
        <f t="shared" ref="I2784:I2847" si="301">IF(INT(H2784/52)=0,"",INT(H2784/52))+IF(L2784=12,1,0)</f>
        <v>52</v>
      </c>
      <c r="J2784" s="51" t="str">
        <f t="shared" si="299"/>
        <v xml:space="preserve"> years</v>
      </c>
      <c r="K2784" s="51" t="str">
        <f t="shared" si="300"/>
        <v xml:space="preserve">, </v>
      </c>
      <c r="L2784" s="51">
        <f t="shared" si="295"/>
        <v>9</v>
      </c>
      <c r="M2784" s="51">
        <f t="shared" si="296"/>
        <v>9</v>
      </c>
      <c r="N2784" s="51" t="str">
        <f t="shared" si="297"/>
        <v xml:space="preserve"> months</v>
      </c>
      <c r="O2784" s="52" t="str">
        <f t="shared" si="298"/>
        <v>52 years, 9 months</v>
      </c>
    </row>
    <row r="2785" spans="8:15" x14ac:dyDescent="0.25">
      <c r="H2785" s="49">
        <v>2742</v>
      </c>
      <c r="I2785" s="51">
        <f t="shared" si="301"/>
        <v>52</v>
      </c>
      <c r="J2785" s="51" t="str">
        <f t="shared" si="299"/>
        <v xml:space="preserve"> years</v>
      </c>
      <c r="K2785" s="51" t="str">
        <f t="shared" si="300"/>
        <v xml:space="preserve">, </v>
      </c>
      <c r="L2785" s="51">
        <f t="shared" si="295"/>
        <v>9</v>
      </c>
      <c r="M2785" s="51">
        <f t="shared" si="296"/>
        <v>9</v>
      </c>
      <c r="N2785" s="51" t="str">
        <f t="shared" si="297"/>
        <v xml:space="preserve"> months</v>
      </c>
      <c r="O2785" s="52" t="str">
        <f t="shared" si="298"/>
        <v>52 years, 9 months</v>
      </c>
    </row>
    <row r="2786" spans="8:15" x14ac:dyDescent="0.25">
      <c r="H2786" s="49">
        <v>2743</v>
      </c>
      <c r="I2786" s="51">
        <f t="shared" si="301"/>
        <v>52</v>
      </c>
      <c r="J2786" s="51" t="str">
        <f t="shared" si="299"/>
        <v xml:space="preserve"> years</v>
      </c>
      <c r="K2786" s="51" t="str">
        <f t="shared" si="300"/>
        <v xml:space="preserve">, </v>
      </c>
      <c r="L2786" s="51">
        <f t="shared" si="295"/>
        <v>9</v>
      </c>
      <c r="M2786" s="51">
        <f t="shared" si="296"/>
        <v>9</v>
      </c>
      <c r="N2786" s="51" t="str">
        <f t="shared" si="297"/>
        <v xml:space="preserve"> months</v>
      </c>
      <c r="O2786" s="52" t="str">
        <f t="shared" si="298"/>
        <v>52 years, 9 months</v>
      </c>
    </row>
    <row r="2787" spans="8:15" x14ac:dyDescent="0.25">
      <c r="H2787" s="49">
        <v>2744</v>
      </c>
      <c r="I2787" s="51">
        <f t="shared" si="301"/>
        <v>52</v>
      </c>
      <c r="J2787" s="51" t="str">
        <f t="shared" si="299"/>
        <v xml:space="preserve"> years</v>
      </c>
      <c r="K2787" s="51" t="str">
        <f t="shared" si="300"/>
        <v xml:space="preserve">, </v>
      </c>
      <c r="L2787" s="51">
        <f t="shared" si="295"/>
        <v>10</v>
      </c>
      <c r="M2787" s="51">
        <f t="shared" si="296"/>
        <v>10</v>
      </c>
      <c r="N2787" s="51" t="str">
        <f t="shared" si="297"/>
        <v xml:space="preserve"> months</v>
      </c>
      <c r="O2787" s="52" t="str">
        <f t="shared" si="298"/>
        <v>52 years, 10 months</v>
      </c>
    </row>
    <row r="2788" spans="8:15" x14ac:dyDescent="0.25">
      <c r="H2788" s="49">
        <v>2745</v>
      </c>
      <c r="I2788" s="51">
        <f t="shared" si="301"/>
        <v>52</v>
      </c>
      <c r="J2788" s="51" t="str">
        <f t="shared" si="299"/>
        <v xml:space="preserve"> years</v>
      </c>
      <c r="K2788" s="51" t="str">
        <f t="shared" si="300"/>
        <v xml:space="preserve">, </v>
      </c>
      <c r="L2788" s="51">
        <f t="shared" si="295"/>
        <v>10</v>
      </c>
      <c r="M2788" s="51">
        <f t="shared" si="296"/>
        <v>10</v>
      </c>
      <c r="N2788" s="51" t="str">
        <f t="shared" si="297"/>
        <v xml:space="preserve"> months</v>
      </c>
      <c r="O2788" s="52" t="str">
        <f t="shared" si="298"/>
        <v>52 years, 10 months</v>
      </c>
    </row>
    <row r="2789" spans="8:15" x14ac:dyDescent="0.25">
      <c r="H2789" s="49">
        <v>2746</v>
      </c>
      <c r="I2789" s="51">
        <f t="shared" si="301"/>
        <v>52</v>
      </c>
      <c r="J2789" s="51" t="str">
        <f t="shared" si="299"/>
        <v xml:space="preserve"> years</v>
      </c>
      <c r="K2789" s="51" t="str">
        <f t="shared" si="300"/>
        <v xml:space="preserve">, </v>
      </c>
      <c r="L2789" s="51">
        <f t="shared" si="295"/>
        <v>10</v>
      </c>
      <c r="M2789" s="51">
        <f t="shared" si="296"/>
        <v>10</v>
      </c>
      <c r="N2789" s="51" t="str">
        <f t="shared" si="297"/>
        <v xml:space="preserve"> months</v>
      </c>
      <c r="O2789" s="52" t="str">
        <f t="shared" si="298"/>
        <v>52 years, 10 months</v>
      </c>
    </row>
    <row r="2790" spans="8:15" x14ac:dyDescent="0.25">
      <c r="H2790" s="49">
        <v>2747</v>
      </c>
      <c r="I2790" s="51">
        <f t="shared" si="301"/>
        <v>52</v>
      </c>
      <c r="J2790" s="51" t="str">
        <f t="shared" si="299"/>
        <v xml:space="preserve"> years</v>
      </c>
      <c r="K2790" s="51" t="str">
        <f t="shared" si="300"/>
        <v xml:space="preserve">, </v>
      </c>
      <c r="L2790" s="51">
        <f t="shared" si="295"/>
        <v>10</v>
      </c>
      <c r="M2790" s="51">
        <f t="shared" si="296"/>
        <v>10</v>
      </c>
      <c r="N2790" s="51" t="str">
        <f t="shared" si="297"/>
        <v xml:space="preserve"> months</v>
      </c>
      <c r="O2790" s="52" t="str">
        <f t="shared" si="298"/>
        <v>52 years, 10 months</v>
      </c>
    </row>
    <row r="2791" spans="8:15" x14ac:dyDescent="0.25">
      <c r="H2791" s="49">
        <v>2748</v>
      </c>
      <c r="I2791" s="51">
        <f t="shared" si="301"/>
        <v>52</v>
      </c>
      <c r="J2791" s="51" t="str">
        <f t="shared" si="299"/>
        <v xml:space="preserve"> years</v>
      </c>
      <c r="K2791" s="51" t="str">
        <f t="shared" si="300"/>
        <v xml:space="preserve">, </v>
      </c>
      <c r="L2791" s="51">
        <f t="shared" si="295"/>
        <v>11</v>
      </c>
      <c r="M2791" s="51">
        <f t="shared" si="296"/>
        <v>11</v>
      </c>
      <c r="N2791" s="51" t="str">
        <f t="shared" si="297"/>
        <v xml:space="preserve"> months</v>
      </c>
      <c r="O2791" s="52" t="str">
        <f t="shared" si="298"/>
        <v>52 years, 11 months</v>
      </c>
    </row>
    <row r="2792" spans="8:15" x14ac:dyDescent="0.25">
      <c r="H2792" s="49">
        <v>2749</v>
      </c>
      <c r="I2792" s="51">
        <f t="shared" si="301"/>
        <v>52</v>
      </c>
      <c r="J2792" s="51" t="str">
        <f t="shared" si="299"/>
        <v xml:space="preserve"> years</v>
      </c>
      <c r="K2792" s="51" t="str">
        <f t="shared" si="300"/>
        <v xml:space="preserve">, </v>
      </c>
      <c r="L2792" s="51">
        <f t="shared" si="295"/>
        <v>11</v>
      </c>
      <c r="M2792" s="51">
        <f t="shared" si="296"/>
        <v>11</v>
      </c>
      <c r="N2792" s="51" t="str">
        <f t="shared" si="297"/>
        <v xml:space="preserve"> months</v>
      </c>
      <c r="O2792" s="52" t="str">
        <f t="shared" si="298"/>
        <v>52 years, 11 months</v>
      </c>
    </row>
    <row r="2793" spans="8:15" x14ac:dyDescent="0.25">
      <c r="H2793" s="49">
        <v>2750</v>
      </c>
      <c r="I2793" s="51">
        <f t="shared" si="301"/>
        <v>52</v>
      </c>
      <c r="J2793" s="51" t="str">
        <f t="shared" si="299"/>
        <v xml:space="preserve"> years</v>
      </c>
      <c r="K2793" s="51" t="str">
        <f t="shared" si="300"/>
        <v xml:space="preserve">, </v>
      </c>
      <c r="L2793" s="51">
        <f t="shared" si="295"/>
        <v>11</v>
      </c>
      <c r="M2793" s="51">
        <f t="shared" si="296"/>
        <v>11</v>
      </c>
      <c r="N2793" s="51" t="str">
        <f t="shared" si="297"/>
        <v xml:space="preserve"> months</v>
      </c>
      <c r="O2793" s="52" t="str">
        <f t="shared" si="298"/>
        <v>52 years, 11 months</v>
      </c>
    </row>
    <row r="2794" spans="8:15" x14ac:dyDescent="0.25">
      <c r="H2794" s="49">
        <v>2751</v>
      </c>
      <c r="I2794" s="51">
        <f t="shared" si="301"/>
        <v>52</v>
      </c>
      <c r="J2794" s="51" t="str">
        <f t="shared" si="299"/>
        <v xml:space="preserve"> years</v>
      </c>
      <c r="K2794" s="51" t="str">
        <f t="shared" si="300"/>
        <v xml:space="preserve">, </v>
      </c>
      <c r="L2794" s="51">
        <f t="shared" si="295"/>
        <v>11</v>
      </c>
      <c r="M2794" s="51">
        <f t="shared" si="296"/>
        <v>11</v>
      </c>
      <c r="N2794" s="51" t="str">
        <f t="shared" si="297"/>
        <v xml:space="preserve"> months</v>
      </c>
      <c r="O2794" s="52" t="str">
        <f t="shared" si="298"/>
        <v>52 years, 11 months</v>
      </c>
    </row>
    <row r="2795" spans="8:15" x14ac:dyDescent="0.25">
      <c r="H2795" s="49">
        <v>2752</v>
      </c>
      <c r="I2795" s="51">
        <f t="shared" si="301"/>
        <v>53</v>
      </c>
      <c r="J2795" s="51" t="str">
        <f t="shared" si="299"/>
        <v xml:space="preserve"> years</v>
      </c>
      <c r="K2795" s="51" t="str">
        <f t="shared" si="300"/>
        <v/>
      </c>
      <c r="L2795" s="51">
        <f t="shared" si="295"/>
        <v>12</v>
      </c>
      <c r="M2795" s="51" t="str">
        <f t="shared" si="296"/>
        <v/>
      </c>
      <c r="N2795" s="51" t="str">
        <f t="shared" si="297"/>
        <v/>
      </c>
      <c r="O2795" s="52" t="str">
        <f t="shared" si="298"/>
        <v>53 years</v>
      </c>
    </row>
    <row r="2796" spans="8:15" x14ac:dyDescent="0.25">
      <c r="H2796" s="49">
        <v>2753</v>
      </c>
      <c r="I2796" s="51">
        <f t="shared" si="301"/>
        <v>53</v>
      </c>
      <c r="J2796" s="51" t="str">
        <f t="shared" si="299"/>
        <v xml:space="preserve"> years</v>
      </c>
      <c r="K2796" s="51" t="str">
        <f t="shared" si="300"/>
        <v/>
      </c>
      <c r="L2796" s="51">
        <f t="shared" si="295"/>
        <v>12</v>
      </c>
      <c r="M2796" s="51" t="str">
        <f t="shared" si="296"/>
        <v/>
      </c>
      <c r="N2796" s="51" t="str">
        <f t="shared" si="297"/>
        <v/>
      </c>
      <c r="O2796" s="52" t="str">
        <f t="shared" si="298"/>
        <v>53 years</v>
      </c>
    </row>
    <row r="2797" spans="8:15" x14ac:dyDescent="0.25">
      <c r="H2797" s="49">
        <v>2754</v>
      </c>
      <c r="I2797" s="51">
        <f t="shared" si="301"/>
        <v>53</v>
      </c>
      <c r="J2797" s="51" t="str">
        <f t="shared" si="299"/>
        <v xml:space="preserve"> years</v>
      </c>
      <c r="K2797" s="51" t="str">
        <f t="shared" si="300"/>
        <v/>
      </c>
      <c r="L2797" s="51">
        <f t="shared" ref="L2797:L2860" si="302">IF((H2797/52*12-INT(H2797/52*12))=0,(H2797/52-INT(H2797/52))*12,INT((H2797/52-INT(H2797/52))*12)+1)</f>
        <v>12</v>
      </c>
      <c r="M2797" s="51" t="str">
        <f t="shared" ref="M2797:M2860" si="303">IF(OR(L2797=0,L2797=12),"",L2797)</f>
        <v/>
      </c>
      <c r="N2797" s="51" t="str">
        <f t="shared" ref="N2797:N2860" si="304">IF(L2797=1," month",IF(OR(L2797=0,L2797=12),""," months"))</f>
        <v/>
      </c>
      <c r="O2797" s="52" t="str">
        <f t="shared" ref="O2797:O2860" si="305">CONCATENATE(I2797&amp;J2797&amp;K2797&amp;M2797&amp;N2797)</f>
        <v>53 years</v>
      </c>
    </row>
    <row r="2798" spans="8:15" x14ac:dyDescent="0.25">
      <c r="H2798" s="49">
        <v>2755</v>
      </c>
      <c r="I2798" s="51">
        <f t="shared" si="301"/>
        <v>53</v>
      </c>
      <c r="J2798" s="51" t="str">
        <f t="shared" si="299"/>
        <v xml:space="preserve"> years</v>
      </c>
      <c r="K2798" s="51" t="str">
        <f t="shared" si="300"/>
        <v/>
      </c>
      <c r="L2798" s="51">
        <f t="shared" si="302"/>
        <v>12</v>
      </c>
      <c r="M2798" s="51" t="str">
        <f t="shared" si="303"/>
        <v/>
      </c>
      <c r="N2798" s="51" t="str">
        <f t="shared" si="304"/>
        <v/>
      </c>
      <c r="O2798" s="52" t="str">
        <f t="shared" si="305"/>
        <v>53 years</v>
      </c>
    </row>
    <row r="2799" spans="8:15" x14ac:dyDescent="0.25">
      <c r="H2799" s="49">
        <v>2756</v>
      </c>
      <c r="I2799" s="51">
        <f t="shared" si="301"/>
        <v>53</v>
      </c>
      <c r="J2799" s="51" t="str">
        <f t="shared" si="299"/>
        <v xml:space="preserve"> years</v>
      </c>
      <c r="K2799" s="51" t="str">
        <f t="shared" si="300"/>
        <v/>
      </c>
      <c r="L2799" s="51">
        <f t="shared" si="302"/>
        <v>0</v>
      </c>
      <c r="M2799" s="51" t="str">
        <f t="shared" si="303"/>
        <v/>
      </c>
      <c r="N2799" s="51" t="str">
        <f t="shared" si="304"/>
        <v/>
      </c>
      <c r="O2799" s="52" t="str">
        <f t="shared" si="305"/>
        <v>53 years</v>
      </c>
    </row>
    <row r="2800" spans="8:15" x14ac:dyDescent="0.25">
      <c r="H2800" s="49">
        <v>2757</v>
      </c>
      <c r="I2800" s="51">
        <f t="shared" si="301"/>
        <v>53</v>
      </c>
      <c r="J2800" s="51" t="str">
        <f t="shared" si="299"/>
        <v xml:space="preserve"> years</v>
      </c>
      <c r="K2800" s="51" t="str">
        <f t="shared" si="300"/>
        <v xml:space="preserve">, </v>
      </c>
      <c r="L2800" s="51">
        <f t="shared" si="302"/>
        <v>1</v>
      </c>
      <c r="M2800" s="51">
        <f t="shared" si="303"/>
        <v>1</v>
      </c>
      <c r="N2800" s="51" t="str">
        <f t="shared" si="304"/>
        <v xml:space="preserve"> month</v>
      </c>
      <c r="O2800" s="52" t="str">
        <f t="shared" si="305"/>
        <v>53 years, 1 month</v>
      </c>
    </row>
    <row r="2801" spans="8:15" x14ac:dyDescent="0.25">
      <c r="H2801" s="49">
        <v>2758</v>
      </c>
      <c r="I2801" s="51">
        <f t="shared" si="301"/>
        <v>53</v>
      </c>
      <c r="J2801" s="51" t="str">
        <f t="shared" si="299"/>
        <v xml:space="preserve"> years</v>
      </c>
      <c r="K2801" s="51" t="str">
        <f t="shared" si="300"/>
        <v xml:space="preserve">, </v>
      </c>
      <c r="L2801" s="51">
        <f t="shared" si="302"/>
        <v>1</v>
      </c>
      <c r="M2801" s="51">
        <f t="shared" si="303"/>
        <v>1</v>
      </c>
      <c r="N2801" s="51" t="str">
        <f t="shared" si="304"/>
        <v xml:space="preserve"> month</v>
      </c>
      <c r="O2801" s="52" t="str">
        <f t="shared" si="305"/>
        <v>53 years, 1 month</v>
      </c>
    </row>
    <row r="2802" spans="8:15" x14ac:dyDescent="0.25">
      <c r="H2802" s="49">
        <v>2759</v>
      </c>
      <c r="I2802" s="51">
        <f t="shared" si="301"/>
        <v>53</v>
      </c>
      <c r="J2802" s="51" t="str">
        <f t="shared" si="299"/>
        <v xml:space="preserve"> years</v>
      </c>
      <c r="K2802" s="51" t="str">
        <f t="shared" si="300"/>
        <v xml:space="preserve">, </v>
      </c>
      <c r="L2802" s="51">
        <f t="shared" si="302"/>
        <v>1</v>
      </c>
      <c r="M2802" s="51">
        <f t="shared" si="303"/>
        <v>1</v>
      </c>
      <c r="N2802" s="51" t="str">
        <f t="shared" si="304"/>
        <v xml:space="preserve"> month</v>
      </c>
      <c r="O2802" s="52" t="str">
        <f t="shared" si="305"/>
        <v>53 years, 1 month</v>
      </c>
    </row>
    <row r="2803" spans="8:15" x14ac:dyDescent="0.25">
      <c r="H2803" s="49">
        <v>2760</v>
      </c>
      <c r="I2803" s="51">
        <f t="shared" si="301"/>
        <v>53</v>
      </c>
      <c r="J2803" s="51" t="str">
        <f t="shared" si="299"/>
        <v xml:space="preserve"> years</v>
      </c>
      <c r="K2803" s="51" t="str">
        <f t="shared" si="300"/>
        <v xml:space="preserve">, </v>
      </c>
      <c r="L2803" s="51">
        <f t="shared" si="302"/>
        <v>1</v>
      </c>
      <c r="M2803" s="51">
        <f t="shared" si="303"/>
        <v>1</v>
      </c>
      <c r="N2803" s="51" t="str">
        <f t="shared" si="304"/>
        <v xml:space="preserve"> month</v>
      </c>
      <c r="O2803" s="52" t="str">
        <f t="shared" si="305"/>
        <v>53 years, 1 month</v>
      </c>
    </row>
    <row r="2804" spans="8:15" x14ac:dyDescent="0.25">
      <c r="H2804" s="49">
        <v>2761</v>
      </c>
      <c r="I2804" s="51">
        <f t="shared" si="301"/>
        <v>53</v>
      </c>
      <c r="J2804" s="51" t="str">
        <f t="shared" si="299"/>
        <v xml:space="preserve"> years</v>
      </c>
      <c r="K2804" s="51" t="str">
        <f t="shared" si="300"/>
        <v xml:space="preserve">, </v>
      </c>
      <c r="L2804" s="51">
        <f t="shared" si="302"/>
        <v>2</v>
      </c>
      <c r="M2804" s="51">
        <f t="shared" si="303"/>
        <v>2</v>
      </c>
      <c r="N2804" s="51" t="str">
        <f t="shared" si="304"/>
        <v xml:space="preserve"> months</v>
      </c>
      <c r="O2804" s="52" t="str">
        <f t="shared" si="305"/>
        <v>53 years, 2 months</v>
      </c>
    </row>
    <row r="2805" spans="8:15" x14ac:dyDescent="0.25">
      <c r="H2805" s="49">
        <v>2762</v>
      </c>
      <c r="I2805" s="51">
        <f t="shared" si="301"/>
        <v>53</v>
      </c>
      <c r="J2805" s="51" t="str">
        <f t="shared" si="299"/>
        <v xml:space="preserve"> years</v>
      </c>
      <c r="K2805" s="51" t="str">
        <f t="shared" si="300"/>
        <v xml:space="preserve">, </v>
      </c>
      <c r="L2805" s="51">
        <f t="shared" si="302"/>
        <v>2</v>
      </c>
      <c r="M2805" s="51">
        <f t="shared" si="303"/>
        <v>2</v>
      </c>
      <c r="N2805" s="51" t="str">
        <f t="shared" si="304"/>
        <v xml:space="preserve"> months</v>
      </c>
      <c r="O2805" s="52" t="str">
        <f t="shared" si="305"/>
        <v>53 years, 2 months</v>
      </c>
    </row>
    <row r="2806" spans="8:15" x14ac:dyDescent="0.25">
      <c r="H2806" s="49">
        <v>2763</v>
      </c>
      <c r="I2806" s="51">
        <f t="shared" si="301"/>
        <v>53</v>
      </c>
      <c r="J2806" s="51" t="str">
        <f t="shared" si="299"/>
        <v xml:space="preserve"> years</v>
      </c>
      <c r="K2806" s="51" t="str">
        <f t="shared" si="300"/>
        <v xml:space="preserve">, </v>
      </c>
      <c r="L2806" s="51">
        <f t="shared" si="302"/>
        <v>2</v>
      </c>
      <c r="M2806" s="51">
        <f t="shared" si="303"/>
        <v>2</v>
      </c>
      <c r="N2806" s="51" t="str">
        <f t="shared" si="304"/>
        <v xml:space="preserve"> months</v>
      </c>
      <c r="O2806" s="52" t="str">
        <f t="shared" si="305"/>
        <v>53 years, 2 months</v>
      </c>
    </row>
    <row r="2807" spans="8:15" x14ac:dyDescent="0.25">
      <c r="H2807" s="49">
        <v>2764</v>
      </c>
      <c r="I2807" s="51">
        <f t="shared" si="301"/>
        <v>53</v>
      </c>
      <c r="J2807" s="51" t="str">
        <f t="shared" si="299"/>
        <v xml:space="preserve"> years</v>
      </c>
      <c r="K2807" s="51" t="str">
        <f t="shared" si="300"/>
        <v xml:space="preserve">, </v>
      </c>
      <c r="L2807" s="51">
        <f t="shared" si="302"/>
        <v>2</v>
      </c>
      <c r="M2807" s="51">
        <f t="shared" si="303"/>
        <v>2</v>
      </c>
      <c r="N2807" s="51" t="str">
        <f t="shared" si="304"/>
        <v xml:space="preserve"> months</v>
      </c>
      <c r="O2807" s="52" t="str">
        <f t="shared" si="305"/>
        <v>53 years, 2 months</v>
      </c>
    </row>
    <row r="2808" spans="8:15" x14ac:dyDescent="0.25">
      <c r="H2808" s="49">
        <v>2765</v>
      </c>
      <c r="I2808" s="51">
        <f t="shared" si="301"/>
        <v>53</v>
      </c>
      <c r="J2808" s="51" t="str">
        <f t="shared" si="299"/>
        <v xml:space="preserve"> years</v>
      </c>
      <c r="K2808" s="51" t="str">
        <f t="shared" si="300"/>
        <v xml:space="preserve">, </v>
      </c>
      <c r="L2808" s="51">
        <f t="shared" si="302"/>
        <v>3</v>
      </c>
      <c r="M2808" s="51">
        <f t="shared" si="303"/>
        <v>3</v>
      </c>
      <c r="N2808" s="51" t="str">
        <f t="shared" si="304"/>
        <v xml:space="preserve"> months</v>
      </c>
      <c r="O2808" s="52" t="str">
        <f t="shared" si="305"/>
        <v>53 years, 3 months</v>
      </c>
    </row>
    <row r="2809" spans="8:15" x14ac:dyDescent="0.25">
      <c r="H2809" s="49">
        <v>2766</v>
      </c>
      <c r="I2809" s="51">
        <f t="shared" si="301"/>
        <v>53</v>
      </c>
      <c r="J2809" s="51" t="str">
        <f t="shared" si="299"/>
        <v xml:space="preserve"> years</v>
      </c>
      <c r="K2809" s="51" t="str">
        <f t="shared" si="300"/>
        <v xml:space="preserve">, </v>
      </c>
      <c r="L2809" s="51">
        <f t="shared" si="302"/>
        <v>3</v>
      </c>
      <c r="M2809" s="51">
        <f t="shared" si="303"/>
        <v>3</v>
      </c>
      <c r="N2809" s="51" t="str">
        <f t="shared" si="304"/>
        <v xml:space="preserve"> months</v>
      </c>
      <c r="O2809" s="52" t="str">
        <f t="shared" si="305"/>
        <v>53 years, 3 months</v>
      </c>
    </row>
    <row r="2810" spans="8:15" x14ac:dyDescent="0.25">
      <c r="H2810" s="49">
        <v>2767</v>
      </c>
      <c r="I2810" s="51">
        <f t="shared" si="301"/>
        <v>53</v>
      </c>
      <c r="J2810" s="51" t="str">
        <f t="shared" si="299"/>
        <v xml:space="preserve"> years</v>
      </c>
      <c r="K2810" s="51" t="str">
        <f t="shared" si="300"/>
        <v xml:space="preserve">, </v>
      </c>
      <c r="L2810" s="51">
        <f t="shared" si="302"/>
        <v>3</v>
      </c>
      <c r="M2810" s="51">
        <f t="shared" si="303"/>
        <v>3</v>
      </c>
      <c r="N2810" s="51" t="str">
        <f t="shared" si="304"/>
        <v xml:space="preserve"> months</v>
      </c>
      <c r="O2810" s="52" t="str">
        <f t="shared" si="305"/>
        <v>53 years, 3 months</v>
      </c>
    </row>
    <row r="2811" spans="8:15" x14ac:dyDescent="0.25">
      <c r="H2811" s="49">
        <v>2768</v>
      </c>
      <c r="I2811" s="51">
        <f t="shared" si="301"/>
        <v>53</v>
      </c>
      <c r="J2811" s="51" t="str">
        <f t="shared" si="299"/>
        <v xml:space="preserve"> years</v>
      </c>
      <c r="K2811" s="51" t="str">
        <f t="shared" si="300"/>
        <v xml:space="preserve">, </v>
      </c>
      <c r="L2811" s="51">
        <f t="shared" si="302"/>
        <v>3</v>
      </c>
      <c r="M2811" s="51">
        <f t="shared" si="303"/>
        <v>3</v>
      </c>
      <c r="N2811" s="51" t="str">
        <f t="shared" si="304"/>
        <v xml:space="preserve"> months</v>
      </c>
      <c r="O2811" s="52" t="str">
        <f t="shared" si="305"/>
        <v>53 years, 3 months</v>
      </c>
    </row>
    <row r="2812" spans="8:15" x14ac:dyDescent="0.25">
      <c r="H2812" s="49">
        <v>2769</v>
      </c>
      <c r="I2812" s="51">
        <f t="shared" si="301"/>
        <v>53</v>
      </c>
      <c r="J2812" s="51" t="str">
        <f t="shared" si="299"/>
        <v xml:space="preserve"> years</v>
      </c>
      <c r="K2812" s="51" t="str">
        <f t="shared" si="300"/>
        <v xml:space="preserve">, </v>
      </c>
      <c r="L2812" s="51">
        <f t="shared" si="302"/>
        <v>3</v>
      </c>
      <c r="M2812" s="51">
        <f t="shared" si="303"/>
        <v>3</v>
      </c>
      <c r="N2812" s="51" t="str">
        <f t="shared" si="304"/>
        <v xml:space="preserve"> months</v>
      </c>
      <c r="O2812" s="52" t="str">
        <f t="shared" si="305"/>
        <v>53 years, 3 months</v>
      </c>
    </row>
    <row r="2813" spans="8:15" x14ac:dyDescent="0.25">
      <c r="H2813" s="49">
        <v>2770</v>
      </c>
      <c r="I2813" s="51">
        <f t="shared" si="301"/>
        <v>53</v>
      </c>
      <c r="J2813" s="51" t="str">
        <f t="shared" si="299"/>
        <v xml:space="preserve"> years</v>
      </c>
      <c r="K2813" s="51" t="str">
        <f t="shared" si="300"/>
        <v xml:space="preserve">, </v>
      </c>
      <c r="L2813" s="51">
        <f t="shared" si="302"/>
        <v>4</v>
      </c>
      <c r="M2813" s="51">
        <f t="shared" si="303"/>
        <v>4</v>
      </c>
      <c r="N2813" s="51" t="str">
        <f t="shared" si="304"/>
        <v xml:space="preserve"> months</v>
      </c>
      <c r="O2813" s="52" t="str">
        <f t="shared" si="305"/>
        <v>53 years, 4 months</v>
      </c>
    </row>
    <row r="2814" spans="8:15" x14ac:dyDescent="0.25">
      <c r="H2814" s="49">
        <v>2771</v>
      </c>
      <c r="I2814" s="51">
        <f t="shared" si="301"/>
        <v>53</v>
      </c>
      <c r="J2814" s="51" t="str">
        <f t="shared" si="299"/>
        <v xml:space="preserve"> years</v>
      </c>
      <c r="K2814" s="51" t="str">
        <f t="shared" si="300"/>
        <v xml:space="preserve">, </v>
      </c>
      <c r="L2814" s="51">
        <f t="shared" si="302"/>
        <v>4</v>
      </c>
      <c r="M2814" s="51">
        <f t="shared" si="303"/>
        <v>4</v>
      </c>
      <c r="N2814" s="51" t="str">
        <f t="shared" si="304"/>
        <v xml:space="preserve"> months</v>
      </c>
      <c r="O2814" s="52" t="str">
        <f t="shared" si="305"/>
        <v>53 years, 4 months</v>
      </c>
    </row>
    <row r="2815" spans="8:15" x14ac:dyDescent="0.25">
      <c r="H2815" s="49">
        <v>2772</v>
      </c>
      <c r="I2815" s="51">
        <f t="shared" si="301"/>
        <v>53</v>
      </c>
      <c r="J2815" s="51" t="str">
        <f t="shared" si="299"/>
        <v xml:space="preserve"> years</v>
      </c>
      <c r="K2815" s="51" t="str">
        <f t="shared" si="300"/>
        <v xml:space="preserve">, </v>
      </c>
      <c r="L2815" s="51">
        <f t="shared" si="302"/>
        <v>4</v>
      </c>
      <c r="M2815" s="51">
        <f t="shared" si="303"/>
        <v>4</v>
      </c>
      <c r="N2815" s="51" t="str">
        <f t="shared" si="304"/>
        <v xml:space="preserve"> months</v>
      </c>
      <c r="O2815" s="52" t="str">
        <f t="shared" si="305"/>
        <v>53 years, 4 months</v>
      </c>
    </row>
    <row r="2816" spans="8:15" x14ac:dyDescent="0.25">
      <c r="H2816" s="49">
        <v>2773</v>
      </c>
      <c r="I2816" s="51">
        <f t="shared" si="301"/>
        <v>53</v>
      </c>
      <c r="J2816" s="51" t="str">
        <f t="shared" si="299"/>
        <v xml:space="preserve"> years</v>
      </c>
      <c r="K2816" s="51" t="str">
        <f t="shared" si="300"/>
        <v xml:space="preserve">, </v>
      </c>
      <c r="L2816" s="51">
        <f t="shared" si="302"/>
        <v>4</v>
      </c>
      <c r="M2816" s="51">
        <f t="shared" si="303"/>
        <v>4</v>
      </c>
      <c r="N2816" s="51" t="str">
        <f t="shared" si="304"/>
        <v xml:space="preserve"> months</v>
      </c>
      <c r="O2816" s="52" t="str">
        <f t="shared" si="305"/>
        <v>53 years, 4 months</v>
      </c>
    </row>
    <row r="2817" spans="8:15" x14ac:dyDescent="0.25">
      <c r="H2817" s="49">
        <v>2774</v>
      </c>
      <c r="I2817" s="51">
        <f t="shared" si="301"/>
        <v>53</v>
      </c>
      <c r="J2817" s="51" t="str">
        <f t="shared" si="299"/>
        <v xml:space="preserve"> years</v>
      </c>
      <c r="K2817" s="51" t="str">
        <f t="shared" si="300"/>
        <v xml:space="preserve">, </v>
      </c>
      <c r="L2817" s="51">
        <f t="shared" si="302"/>
        <v>5</v>
      </c>
      <c r="M2817" s="51">
        <f t="shared" si="303"/>
        <v>5</v>
      </c>
      <c r="N2817" s="51" t="str">
        <f t="shared" si="304"/>
        <v xml:space="preserve"> months</v>
      </c>
      <c r="O2817" s="52" t="str">
        <f t="shared" si="305"/>
        <v>53 years, 5 months</v>
      </c>
    </row>
    <row r="2818" spans="8:15" x14ac:dyDescent="0.25">
      <c r="H2818" s="49">
        <v>2775</v>
      </c>
      <c r="I2818" s="51">
        <f t="shared" si="301"/>
        <v>53</v>
      </c>
      <c r="J2818" s="51" t="str">
        <f t="shared" si="299"/>
        <v xml:space="preserve"> years</v>
      </c>
      <c r="K2818" s="51" t="str">
        <f t="shared" si="300"/>
        <v xml:space="preserve">, </v>
      </c>
      <c r="L2818" s="51">
        <f t="shared" si="302"/>
        <v>5</v>
      </c>
      <c r="M2818" s="51">
        <f t="shared" si="303"/>
        <v>5</v>
      </c>
      <c r="N2818" s="51" t="str">
        <f t="shared" si="304"/>
        <v xml:space="preserve"> months</v>
      </c>
      <c r="O2818" s="52" t="str">
        <f t="shared" si="305"/>
        <v>53 years, 5 months</v>
      </c>
    </row>
    <row r="2819" spans="8:15" x14ac:dyDescent="0.25">
      <c r="H2819" s="49">
        <v>2776</v>
      </c>
      <c r="I2819" s="51">
        <f t="shared" si="301"/>
        <v>53</v>
      </c>
      <c r="J2819" s="51" t="str">
        <f t="shared" si="299"/>
        <v xml:space="preserve"> years</v>
      </c>
      <c r="K2819" s="51" t="str">
        <f t="shared" si="300"/>
        <v xml:space="preserve">, </v>
      </c>
      <c r="L2819" s="51">
        <f t="shared" si="302"/>
        <v>5</v>
      </c>
      <c r="M2819" s="51">
        <f t="shared" si="303"/>
        <v>5</v>
      </c>
      <c r="N2819" s="51" t="str">
        <f t="shared" si="304"/>
        <v xml:space="preserve"> months</v>
      </c>
      <c r="O2819" s="52" t="str">
        <f t="shared" si="305"/>
        <v>53 years, 5 months</v>
      </c>
    </row>
    <row r="2820" spans="8:15" x14ac:dyDescent="0.25">
      <c r="H2820" s="49">
        <v>2777</v>
      </c>
      <c r="I2820" s="51">
        <f t="shared" si="301"/>
        <v>53</v>
      </c>
      <c r="J2820" s="51" t="str">
        <f t="shared" si="299"/>
        <v xml:space="preserve"> years</v>
      </c>
      <c r="K2820" s="51" t="str">
        <f t="shared" si="300"/>
        <v xml:space="preserve">, </v>
      </c>
      <c r="L2820" s="51">
        <f t="shared" si="302"/>
        <v>5</v>
      </c>
      <c r="M2820" s="51">
        <f t="shared" si="303"/>
        <v>5</v>
      </c>
      <c r="N2820" s="51" t="str">
        <f t="shared" si="304"/>
        <v xml:space="preserve"> months</v>
      </c>
      <c r="O2820" s="52" t="str">
        <f t="shared" si="305"/>
        <v>53 years, 5 months</v>
      </c>
    </row>
    <row r="2821" spans="8:15" x14ac:dyDescent="0.25">
      <c r="H2821" s="49">
        <v>2778</v>
      </c>
      <c r="I2821" s="51">
        <f t="shared" si="301"/>
        <v>53</v>
      </c>
      <c r="J2821" s="51" t="str">
        <f t="shared" si="299"/>
        <v xml:space="preserve"> years</v>
      </c>
      <c r="K2821" s="51" t="str">
        <f t="shared" si="300"/>
        <v xml:space="preserve">, </v>
      </c>
      <c r="L2821" s="51">
        <f t="shared" si="302"/>
        <v>6</v>
      </c>
      <c r="M2821" s="51">
        <f t="shared" si="303"/>
        <v>6</v>
      </c>
      <c r="N2821" s="51" t="str">
        <f t="shared" si="304"/>
        <v xml:space="preserve"> months</v>
      </c>
      <c r="O2821" s="52" t="str">
        <f t="shared" si="305"/>
        <v>53 years, 6 months</v>
      </c>
    </row>
    <row r="2822" spans="8:15" x14ac:dyDescent="0.25">
      <c r="H2822" s="49">
        <v>2779</v>
      </c>
      <c r="I2822" s="51">
        <f t="shared" si="301"/>
        <v>53</v>
      </c>
      <c r="J2822" s="51" t="str">
        <f t="shared" si="299"/>
        <v xml:space="preserve"> years</v>
      </c>
      <c r="K2822" s="51" t="str">
        <f t="shared" si="300"/>
        <v xml:space="preserve">, </v>
      </c>
      <c r="L2822" s="51">
        <f t="shared" si="302"/>
        <v>6</v>
      </c>
      <c r="M2822" s="51">
        <f t="shared" si="303"/>
        <v>6</v>
      </c>
      <c r="N2822" s="51" t="str">
        <f t="shared" si="304"/>
        <v xml:space="preserve"> months</v>
      </c>
      <c r="O2822" s="52" t="str">
        <f t="shared" si="305"/>
        <v>53 years, 6 months</v>
      </c>
    </row>
    <row r="2823" spans="8:15" x14ac:dyDescent="0.25">
      <c r="H2823" s="49">
        <v>2780</v>
      </c>
      <c r="I2823" s="51">
        <f t="shared" si="301"/>
        <v>53</v>
      </c>
      <c r="J2823" s="51" t="str">
        <f t="shared" si="299"/>
        <v xml:space="preserve"> years</v>
      </c>
      <c r="K2823" s="51" t="str">
        <f t="shared" si="300"/>
        <v xml:space="preserve">, </v>
      </c>
      <c r="L2823" s="51">
        <f t="shared" si="302"/>
        <v>6</v>
      </c>
      <c r="M2823" s="51">
        <f t="shared" si="303"/>
        <v>6</v>
      </c>
      <c r="N2823" s="51" t="str">
        <f t="shared" si="304"/>
        <v xml:space="preserve"> months</v>
      </c>
      <c r="O2823" s="52" t="str">
        <f t="shared" si="305"/>
        <v>53 years, 6 months</v>
      </c>
    </row>
    <row r="2824" spans="8:15" x14ac:dyDescent="0.25">
      <c r="H2824" s="49">
        <v>2781</v>
      </c>
      <c r="I2824" s="51">
        <f t="shared" si="301"/>
        <v>53</v>
      </c>
      <c r="J2824" s="51" t="str">
        <f t="shared" si="299"/>
        <v xml:space="preserve"> years</v>
      </c>
      <c r="K2824" s="51" t="str">
        <f t="shared" si="300"/>
        <v xml:space="preserve">, </v>
      </c>
      <c r="L2824" s="51">
        <f t="shared" si="302"/>
        <v>6</v>
      </c>
      <c r="M2824" s="51">
        <f t="shared" si="303"/>
        <v>6</v>
      </c>
      <c r="N2824" s="51" t="str">
        <f t="shared" si="304"/>
        <v xml:space="preserve"> months</v>
      </c>
      <c r="O2824" s="52" t="str">
        <f t="shared" si="305"/>
        <v>53 years, 6 months</v>
      </c>
    </row>
    <row r="2825" spans="8:15" x14ac:dyDescent="0.25">
      <c r="H2825" s="49">
        <v>2782</v>
      </c>
      <c r="I2825" s="51">
        <f t="shared" si="301"/>
        <v>53</v>
      </c>
      <c r="J2825" s="51" t="str">
        <f t="shared" si="299"/>
        <v xml:space="preserve"> years</v>
      </c>
      <c r="K2825" s="51" t="str">
        <f t="shared" si="300"/>
        <v xml:space="preserve">, </v>
      </c>
      <c r="L2825" s="51">
        <f t="shared" si="302"/>
        <v>6</v>
      </c>
      <c r="M2825" s="51">
        <f t="shared" si="303"/>
        <v>6</v>
      </c>
      <c r="N2825" s="51" t="str">
        <f t="shared" si="304"/>
        <v xml:space="preserve"> months</v>
      </c>
      <c r="O2825" s="52" t="str">
        <f t="shared" si="305"/>
        <v>53 years, 6 months</v>
      </c>
    </row>
    <row r="2826" spans="8:15" x14ac:dyDescent="0.25">
      <c r="H2826" s="49">
        <v>2783</v>
      </c>
      <c r="I2826" s="51">
        <f t="shared" si="301"/>
        <v>53</v>
      </c>
      <c r="J2826" s="51" t="str">
        <f t="shared" si="299"/>
        <v xml:space="preserve"> years</v>
      </c>
      <c r="K2826" s="51" t="str">
        <f t="shared" si="300"/>
        <v xml:space="preserve">, </v>
      </c>
      <c r="L2826" s="51">
        <f t="shared" si="302"/>
        <v>7</v>
      </c>
      <c r="M2826" s="51">
        <f t="shared" si="303"/>
        <v>7</v>
      </c>
      <c r="N2826" s="51" t="str">
        <f t="shared" si="304"/>
        <v xml:space="preserve"> months</v>
      </c>
      <c r="O2826" s="52" t="str">
        <f t="shared" si="305"/>
        <v>53 years, 7 months</v>
      </c>
    </row>
    <row r="2827" spans="8:15" x14ac:dyDescent="0.25">
      <c r="H2827" s="49">
        <v>2784</v>
      </c>
      <c r="I2827" s="51">
        <f t="shared" si="301"/>
        <v>53</v>
      </c>
      <c r="J2827" s="51" t="str">
        <f t="shared" si="299"/>
        <v xml:space="preserve"> years</v>
      </c>
      <c r="K2827" s="51" t="str">
        <f t="shared" si="300"/>
        <v xml:space="preserve">, </v>
      </c>
      <c r="L2827" s="51">
        <f t="shared" si="302"/>
        <v>7</v>
      </c>
      <c r="M2827" s="51">
        <f t="shared" si="303"/>
        <v>7</v>
      </c>
      <c r="N2827" s="51" t="str">
        <f t="shared" si="304"/>
        <v xml:space="preserve"> months</v>
      </c>
      <c r="O2827" s="52" t="str">
        <f t="shared" si="305"/>
        <v>53 years, 7 months</v>
      </c>
    </row>
    <row r="2828" spans="8:15" x14ac:dyDescent="0.25">
      <c r="H2828" s="49">
        <v>2785</v>
      </c>
      <c r="I2828" s="51">
        <f t="shared" si="301"/>
        <v>53</v>
      </c>
      <c r="J2828" s="51" t="str">
        <f t="shared" si="299"/>
        <v xml:space="preserve"> years</v>
      </c>
      <c r="K2828" s="51" t="str">
        <f t="shared" si="300"/>
        <v xml:space="preserve">, </v>
      </c>
      <c r="L2828" s="51">
        <f t="shared" si="302"/>
        <v>7</v>
      </c>
      <c r="M2828" s="51">
        <f t="shared" si="303"/>
        <v>7</v>
      </c>
      <c r="N2828" s="51" t="str">
        <f t="shared" si="304"/>
        <v xml:space="preserve"> months</v>
      </c>
      <c r="O2828" s="52" t="str">
        <f t="shared" si="305"/>
        <v>53 years, 7 months</v>
      </c>
    </row>
    <row r="2829" spans="8:15" x14ac:dyDescent="0.25">
      <c r="H2829" s="49">
        <v>2786</v>
      </c>
      <c r="I2829" s="51">
        <f t="shared" si="301"/>
        <v>53</v>
      </c>
      <c r="J2829" s="51" t="str">
        <f t="shared" si="299"/>
        <v xml:space="preserve"> years</v>
      </c>
      <c r="K2829" s="51" t="str">
        <f t="shared" si="300"/>
        <v xml:space="preserve">, </v>
      </c>
      <c r="L2829" s="51">
        <f t="shared" si="302"/>
        <v>7</v>
      </c>
      <c r="M2829" s="51">
        <f t="shared" si="303"/>
        <v>7</v>
      </c>
      <c r="N2829" s="51" t="str">
        <f t="shared" si="304"/>
        <v xml:space="preserve"> months</v>
      </c>
      <c r="O2829" s="52" t="str">
        <f t="shared" si="305"/>
        <v>53 years, 7 months</v>
      </c>
    </row>
    <row r="2830" spans="8:15" x14ac:dyDescent="0.25">
      <c r="H2830" s="49">
        <v>2787</v>
      </c>
      <c r="I2830" s="51">
        <f t="shared" si="301"/>
        <v>53</v>
      </c>
      <c r="J2830" s="51" t="str">
        <f t="shared" si="299"/>
        <v xml:space="preserve"> years</v>
      </c>
      <c r="K2830" s="51" t="str">
        <f t="shared" si="300"/>
        <v xml:space="preserve">, </v>
      </c>
      <c r="L2830" s="51">
        <f t="shared" si="302"/>
        <v>8</v>
      </c>
      <c r="M2830" s="51">
        <f t="shared" si="303"/>
        <v>8</v>
      </c>
      <c r="N2830" s="51" t="str">
        <f t="shared" si="304"/>
        <v xml:space="preserve"> months</v>
      </c>
      <c r="O2830" s="52" t="str">
        <f t="shared" si="305"/>
        <v>53 years, 8 months</v>
      </c>
    </row>
    <row r="2831" spans="8:15" x14ac:dyDescent="0.25">
      <c r="H2831" s="49">
        <v>2788</v>
      </c>
      <c r="I2831" s="51">
        <f t="shared" si="301"/>
        <v>53</v>
      </c>
      <c r="J2831" s="51" t="str">
        <f t="shared" si="299"/>
        <v xml:space="preserve"> years</v>
      </c>
      <c r="K2831" s="51" t="str">
        <f t="shared" si="300"/>
        <v xml:space="preserve">, </v>
      </c>
      <c r="L2831" s="51">
        <f t="shared" si="302"/>
        <v>8</v>
      </c>
      <c r="M2831" s="51">
        <f t="shared" si="303"/>
        <v>8</v>
      </c>
      <c r="N2831" s="51" t="str">
        <f t="shared" si="304"/>
        <v xml:space="preserve"> months</v>
      </c>
      <c r="O2831" s="52" t="str">
        <f t="shared" si="305"/>
        <v>53 years, 8 months</v>
      </c>
    </row>
    <row r="2832" spans="8:15" x14ac:dyDescent="0.25">
      <c r="H2832" s="49">
        <v>2789</v>
      </c>
      <c r="I2832" s="51">
        <f t="shared" si="301"/>
        <v>53</v>
      </c>
      <c r="J2832" s="51" t="str">
        <f t="shared" si="299"/>
        <v xml:space="preserve"> years</v>
      </c>
      <c r="K2832" s="51" t="str">
        <f t="shared" si="300"/>
        <v xml:space="preserve">, </v>
      </c>
      <c r="L2832" s="51">
        <f t="shared" si="302"/>
        <v>8</v>
      </c>
      <c r="M2832" s="51">
        <f t="shared" si="303"/>
        <v>8</v>
      </c>
      <c r="N2832" s="51" t="str">
        <f t="shared" si="304"/>
        <v xml:space="preserve"> months</v>
      </c>
      <c r="O2832" s="52" t="str">
        <f t="shared" si="305"/>
        <v>53 years, 8 months</v>
      </c>
    </row>
    <row r="2833" spans="8:15" x14ac:dyDescent="0.25">
      <c r="H2833" s="49">
        <v>2790</v>
      </c>
      <c r="I2833" s="51">
        <f t="shared" si="301"/>
        <v>53</v>
      </c>
      <c r="J2833" s="51" t="str">
        <f t="shared" si="299"/>
        <v xml:space="preserve"> years</v>
      </c>
      <c r="K2833" s="51" t="str">
        <f t="shared" si="300"/>
        <v xml:space="preserve">, </v>
      </c>
      <c r="L2833" s="51">
        <f t="shared" si="302"/>
        <v>8</v>
      </c>
      <c r="M2833" s="51">
        <f t="shared" si="303"/>
        <v>8</v>
      </c>
      <c r="N2833" s="51" t="str">
        <f t="shared" si="304"/>
        <v xml:space="preserve"> months</v>
      </c>
      <c r="O2833" s="52" t="str">
        <f t="shared" si="305"/>
        <v>53 years, 8 months</v>
      </c>
    </row>
    <row r="2834" spans="8:15" x14ac:dyDescent="0.25">
      <c r="H2834" s="49">
        <v>2791</v>
      </c>
      <c r="I2834" s="51">
        <f t="shared" si="301"/>
        <v>53</v>
      </c>
      <c r="J2834" s="51" t="str">
        <f t="shared" si="299"/>
        <v xml:space="preserve"> years</v>
      </c>
      <c r="K2834" s="51" t="str">
        <f t="shared" si="300"/>
        <v xml:space="preserve">, </v>
      </c>
      <c r="L2834" s="51">
        <f t="shared" si="302"/>
        <v>9</v>
      </c>
      <c r="M2834" s="51">
        <f t="shared" si="303"/>
        <v>9</v>
      </c>
      <c r="N2834" s="51" t="str">
        <f t="shared" si="304"/>
        <v xml:space="preserve"> months</v>
      </c>
      <c r="O2834" s="52" t="str">
        <f t="shared" si="305"/>
        <v>53 years, 9 months</v>
      </c>
    </row>
    <row r="2835" spans="8:15" x14ac:dyDescent="0.25">
      <c r="H2835" s="49">
        <v>2792</v>
      </c>
      <c r="I2835" s="51">
        <f t="shared" si="301"/>
        <v>53</v>
      </c>
      <c r="J2835" s="51" t="str">
        <f t="shared" si="299"/>
        <v xml:space="preserve"> years</v>
      </c>
      <c r="K2835" s="51" t="str">
        <f t="shared" si="300"/>
        <v xml:space="preserve">, </v>
      </c>
      <c r="L2835" s="51">
        <f t="shared" si="302"/>
        <v>9</v>
      </c>
      <c r="M2835" s="51">
        <f t="shared" si="303"/>
        <v>9</v>
      </c>
      <c r="N2835" s="51" t="str">
        <f t="shared" si="304"/>
        <v xml:space="preserve"> months</v>
      </c>
      <c r="O2835" s="52" t="str">
        <f t="shared" si="305"/>
        <v>53 years, 9 months</v>
      </c>
    </row>
    <row r="2836" spans="8:15" x14ac:dyDescent="0.25">
      <c r="H2836" s="49">
        <v>2793</v>
      </c>
      <c r="I2836" s="51">
        <f t="shared" si="301"/>
        <v>53</v>
      </c>
      <c r="J2836" s="51" t="str">
        <f t="shared" si="299"/>
        <v xml:space="preserve"> years</v>
      </c>
      <c r="K2836" s="51" t="str">
        <f t="shared" si="300"/>
        <v xml:space="preserve">, </v>
      </c>
      <c r="L2836" s="51">
        <f t="shared" si="302"/>
        <v>9</v>
      </c>
      <c r="M2836" s="51">
        <f t="shared" si="303"/>
        <v>9</v>
      </c>
      <c r="N2836" s="51" t="str">
        <f t="shared" si="304"/>
        <v xml:space="preserve"> months</v>
      </c>
      <c r="O2836" s="52" t="str">
        <f t="shared" si="305"/>
        <v>53 years, 9 months</v>
      </c>
    </row>
    <row r="2837" spans="8:15" x14ac:dyDescent="0.25">
      <c r="H2837" s="49">
        <v>2794</v>
      </c>
      <c r="I2837" s="51">
        <f t="shared" si="301"/>
        <v>53</v>
      </c>
      <c r="J2837" s="51" t="str">
        <f t="shared" si="299"/>
        <v xml:space="preserve"> years</v>
      </c>
      <c r="K2837" s="51" t="str">
        <f t="shared" si="300"/>
        <v xml:space="preserve">, </v>
      </c>
      <c r="L2837" s="51">
        <f t="shared" si="302"/>
        <v>9</v>
      </c>
      <c r="M2837" s="51">
        <f t="shared" si="303"/>
        <v>9</v>
      </c>
      <c r="N2837" s="51" t="str">
        <f t="shared" si="304"/>
        <v xml:space="preserve"> months</v>
      </c>
      <c r="O2837" s="52" t="str">
        <f t="shared" si="305"/>
        <v>53 years, 9 months</v>
      </c>
    </row>
    <row r="2838" spans="8:15" x14ac:dyDescent="0.25">
      <c r="H2838" s="49">
        <v>2795</v>
      </c>
      <c r="I2838" s="51">
        <f t="shared" si="301"/>
        <v>53</v>
      </c>
      <c r="J2838" s="51" t="str">
        <f t="shared" si="299"/>
        <v xml:space="preserve"> years</v>
      </c>
      <c r="K2838" s="51" t="str">
        <f t="shared" si="300"/>
        <v xml:space="preserve">, </v>
      </c>
      <c r="L2838" s="51">
        <f t="shared" si="302"/>
        <v>9</v>
      </c>
      <c r="M2838" s="51">
        <f t="shared" si="303"/>
        <v>9</v>
      </c>
      <c r="N2838" s="51" t="str">
        <f t="shared" si="304"/>
        <v xml:space="preserve"> months</v>
      </c>
      <c r="O2838" s="52" t="str">
        <f t="shared" si="305"/>
        <v>53 years, 9 months</v>
      </c>
    </row>
    <row r="2839" spans="8:15" x14ac:dyDescent="0.25">
      <c r="H2839" s="49">
        <v>2796</v>
      </c>
      <c r="I2839" s="51">
        <f t="shared" si="301"/>
        <v>53</v>
      </c>
      <c r="J2839" s="51" t="str">
        <f t="shared" si="299"/>
        <v xml:space="preserve"> years</v>
      </c>
      <c r="K2839" s="51" t="str">
        <f t="shared" si="300"/>
        <v xml:space="preserve">, </v>
      </c>
      <c r="L2839" s="51">
        <f t="shared" si="302"/>
        <v>10</v>
      </c>
      <c r="M2839" s="51">
        <f t="shared" si="303"/>
        <v>10</v>
      </c>
      <c r="N2839" s="51" t="str">
        <f t="shared" si="304"/>
        <v xml:space="preserve"> months</v>
      </c>
      <c r="O2839" s="52" t="str">
        <f t="shared" si="305"/>
        <v>53 years, 10 months</v>
      </c>
    </row>
    <row r="2840" spans="8:15" x14ac:dyDescent="0.25">
      <c r="H2840" s="49">
        <v>2797</v>
      </c>
      <c r="I2840" s="51">
        <f t="shared" si="301"/>
        <v>53</v>
      </c>
      <c r="J2840" s="51" t="str">
        <f t="shared" si="299"/>
        <v xml:space="preserve"> years</v>
      </c>
      <c r="K2840" s="51" t="str">
        <f t="shared" si="300"/>
        <v xml:space="preserve">, </v>
      </c>
      <c r="L2840" s="51">
        <f t="shared" si="302"/>
        <v>10</v>
      </c>
      <c r="M2840" s="51">
        <f t="shared" si="303"/>
        <v>10</v>
      </c>
      <c r="N2840" s="51" t="str">
        <f t="shared" si="304"/>
        <v xml:space="preserve"> months</v>
      </c>
      <c r="O2840" s="52" t="str">
        <f t="shared" si="305"/>
        <v>53 years, 10 months</v>
      </c>
    </row>
    <row r="2841" spans="8:15" x14ac:dyDescent="0.25">
      <c r="H2841" s="49">
        <v>2798</v>
      </c>
      <c r="I2841" s="51">
        <f t="shared" si="301"/>
        <v>53</v>
      </c>
      <c r="J2841" s="51" t="str">
        <f t="shared" si="299"/>
        <v xml:space="preserve"> years</v>
      </c>
      <c r="K2841" s="51" t="str">
        <f t="shared" si="300"/>
        <v xml:space="preserve">, </v>
      </c>
      <c r="L2841" s="51">
        <f t="shared" si="302"/>
        <v>10</v>
      </c>
      <c r="M2841" s="51">
        <f t="shared" si="303"/>
        <v>10</v>
      </c>
      <c r="N2841" s="51" t="str">
        <f t="shared" si="304"/>
        <v xml:space="preserve"> months</v>
      </c>
      <c r="O2841" s="52" t="str">
        <f t="shared" si="305"/>
        <v>53 years, 10 months</v>
      </c>
    </row>
    <row r="2842" spans="8:15" x14ac:dyDescent="0.25">
      <c r="H2842" s="49">
        <v>2799</v>
      </c>
      <c r="I2842" s="51">
        <f t="shared" si="301"/>
        <v>53</v>
      </c>
      <c r="J2842" s="51" t="str">
        <f t="shared" si="299"/>
        <v xml:space="preserve"> years</v>
      </c>
      <c r="K2842" s="51" t="str">
        <f t="shared" si="300"/>
        <v xml:space="preserve">, </v>
      </c>
      <c r="L2842" s="51">
        <f t="shared" si="302"/>
        <v>10</v>
      </c>
      <c r="M2842" s="51">
        <f t="shared" si="303"/>
        <v>10</v>
      </c>
      <c r="N2842" s="51" t="str">
        <f t="shared" si="304"/>
        <v xml:space="preserve"> months</v>
      </c>
      <c r="O2842" s="52" t="str">
        <f t="shared" si="305"/>
        <v>53 years, 10 months</v>
      </c>
    </row>
    <row r="2843" spans="8:15" x14ac:dyDescent="0.25">
      <c r="H2843" s="49">
        <v>2800</v>
      </c>
      <c r="I2843" s="51">
        <f t="shared" si="301"/>
        <v>53</v>
      </c>
      <c r="J2843" s="51" t="str">
        <f t="shared" si="299"/>
        <v xml:space="preserve"> years</v>
      </c>
      <c r="K2843" s="51" t="str">
        <f t="shared" si="300"/>
        <v xml:space="preserve">, </v>
      </c>
      <c r="L2843" s="51">
        <f t="shared" si="302"/>
        <v>11</v>
      </c>
      <c r="M2843" s="51">
        <f t="shared" si="303"/>
        <v>11</v>
      </c>
      <c r="N2843" s="51" t="str">
        <f t="shared" si="304"/>
        <v xml:space="preserve"> months</v>
      </c>
      <c r="O2843" s="52" t="str">
        <f t="shared" si="305"/>
        <v>53 years, 11 months</v>
      </c>
    </row>
    <row r="2844" spans="8:15" x14ac:dyDescent="0.25">
      <c r="H2844" s="49">
        <v>2801</v>
      </c>
      <c r="I2844" s="51">
        <f t="shared" si="301"/>
        <v>53</v>
      </c>
      <c r="J2844" s="51" t="str">
        <f t="shared" ref="J2844:J2907" si="306">IF(I2844=1," year"," years")</f>
        <v xml:space="preserve"> years</v>
      </c>
      <c r="K2844" s="51" t="str">
        <f t="shared" ref="K2844:K2907" si="307">IF(OR(L2844=12,L2844=0),"",", ")</f>
        <v xml:space="preserve">, </v>
      </c>
      <c r="L2844" s="51">
        <f t="shared" si="302"/>
        <v>11</v>
      </c>
      <c r="M2844" s="51">
        <f t="shared" si="303"/>
        <v>11</v>
      </c>
      <c r="N2844" s="51" t="str">
        <f t="shared" si="304"/>
        <v xml:space="preserve"> months</v>
      </c>
      <c r="O2844" s="52" t="str">
        <f t="shared" si="305"/>
        <v>53 years, 11 months</v>
      </c>
    </row>
    <row r="2845" spans="8:15" x14ac:dyDescent="0.25">
      <c r="H2845" s="49">
        <v>2802</v>
      </c>
      <c r="I2845" s="51">
        <f t="shared" si="301"/>
        <v>53</v>
      </c>
      <c r="J2845" s="51" t="str">
        <f t="shared" si="306"/>
        <v xml:space="preserve"> years</v>
      </c>
      <c r="K2845" s="51" t="str">
        <f t="shared" si="307"/>
        <v xml:space="preserve">, </v>
      </c>
      <c r="L2845" s="51">
        <f t="shared" si="302"/>
        <v>11</v>
      </c>
      <c r="M2845" s="51">
        <f t="shared" si="303"/>
        <v>11</v>
      </c>
      <c r="N2845" s="51" t="str">
        <f t="shared" si="304"/>
        <v xml:space="preserve"> months</v>
      </c>
      <c r="O2845" s="52" t="str">
        <f t="shared" si="305"/>
        <v>53 years, 11 months</v>
      </c>
    </row>
    <row r="2846" spans="8:15" x14ac:dyDescent="0.25">
      <c r="H2846" s="49">
        <v>2803</v>
      </c>
      <c r="I2846" s="51">
        <f t="shared" si="301"/>
        <v>53</v>
      </c>
      <c r="J2846" s="51" t="str">
        <f t="shared" si="306"/>
        <v xml:space="preserve"> years</v>
      </c>
      <c r="K2846" s="51" t="str">
        <f t="shared" si="307"/>
        <v xml:space="preserve">, </v>
      </c>
      <c r="L2846" s="51">
        <f t="shared" si="302"/>
        <v>11</v>
      </c>
      <c r="M2846" s="51">
        <f t="shared" si="303"/>
        <v>11</v>
      </c>
      <c r="N2846" s="51" t="str">
        <f t="shared" si="304"/>
        <v xml:space="preserve"> months</v>
      </c>
      <c r="O2846" s="52" t="str">
        <f t="shared" si="305"/>
        <v>53 years, 11 months</v>
      </c>
    </row>
    <row r="2847" spans="8:15" x14ac:dyDescent="0.25">
      <c r="H2847" s="49">
        <v>2804</v>
      </c>
      <c r="I2847" s="51">
        <f t="shared" si="301"/>
        <v>54</v>
      </c>
      <c r="J2847" s="51" t="str">
        <f t="shared" si="306"/>
        <v xml:space="preserve"> years</v>
      </c>
      <c r="K2847" s="51" t="str">
        <f t="shared" si="307"/>
        <v/>
      </c>
      <c r="L2847" s="51">
        <f t="shared" si="302"/>
        <v>12</v>
      </c>
      <c r="M2847" s="51" t="str">
        <f t="shared" si="303"/>
        <v/>
      </c>
      <c r="N2847" s="51" t="str">
        <f t="shared" si="304"/>
        <v/>
      </c>
      <c r="O2847" s="52" t="str">
        <f t="shared" si="305"/>
        <v>54 years</v>
      </c>
    </row>
    <row r="2848" spans="8:15" x14ac:dyDescent="0.25">
      <c r="H2848" s="49">
        <v>2805</v>
      </c>
      <c r="I2848" s="51">
        <f t="shared" ref="I2848:I2911" si="308">IF(INT(H2848/52)=0,"",INT(H2848/52))+IF(L2848=12,1,0)</f>
        <v>54</v>
      </c>
      <c r="J2848" s="51" t="str">
        <f t="shared" si="306"/>
        <v xml:space="preserve"> years</v>
      </c>
      <c r="K2848" s="51" t="str">
        <f t="shared" si="307"/>
        <v/>
      </c>
      <c r="L2848" s="51">
        <f t="shared" si="302"/>
        <v>12</v>
      </c>
      <c r="M2848" s="51" t="str">
        <f t="shared" si="303"/>
        <v/>
      </c>
      <c r="N2848" s="51" t="str">
        <f t="shared" si="304"/>
        <v/>
      </c>
      <c r="O2848" s="52" t="str">
        <f t="shared" si="305"/>
        <v>54 years</v>
      </c>
    </row>
    <row r="2849" spans="8:15" x14ac:dyDescent="0.25">
      <c r="H2849" s="49">
        <v>2806</v>
      </c>
      <c r="I2849" s="51">
        <f t="shared" si="308"/>
        <v>54</v>
      </c>
      <c r="J2849" s="51" t="str">
        <f t="shared" si="306"/>
        <v xml:space="preserve"> years</v>
      </c>
      <c r="K2849" s="51" t="str">
        <f t="shared" si="307"/>
        <v/>
      </c>
      <c r="L2849" s="51">
        <f t="shared" si="302"/>
        <v>12</v>
      </c>
      <c r="M2849" s="51" t="str">
        <f t="shared" si="303"/>
        <v/>
      </c>
      <c r="N2849" s="51" t="str">
        <f t="shared" si="304"/>
        <v/>
      </c>
      <c r="O2849" s="52" t="str">
        <f t="shared" si="305"/>
        <v>54 years</v>
      </c>
    </row>
    <row r="2850" spans="8:15" x14ac:dyDescent="0.25">
      <c r="H2850" s="49">
        <v>2807</v>
      </c>
      <c r="I2850" s="51">
        <f t="shared" si="308"/>
        <v>54</v>
      </c>
      <c r="J2850" s="51" t="str">
        <f t="shared" si="306"/>
        <v xml:space="preserve"> years</v>
      </c>
      <c r="K2850" s="51" t="str">
        <f t="shared" si="307"/>
        <v/>
      </c>
      <c r="L2850" s="51">
        <f t="shared" si="302"/>
        <v>12</v>
      </c>
      <c r="M2850" s="51" t="str">
        <f t="shared" si="303"/>
        <v/>
      </c>
      <c r="N2850" s="51" t="str">
        <f t="shared" si="304"/>
        <v/>
      </c>
      <c r="O2850" s="52" t="str">
        <f t="shared" si="305"/>
        <v>54 years</v>
      </c>
    </row>
    <row r="2851" spans="8:15" x14ac:dyDescent="0.25">
      <c r="H2851" s="49">
        <v>2808</v>
      </c>
      <c r="I2851" s="51">
        <f t="shared" si="308"/>
        <v>54</v>
      </c>
      <c r="J2851" s="51" t="str">
        <f t="shared" si="306"/>
        <v xml:space="preserve"> years</v>
      </c>
      <c r="K2851" s="51" t="str">
        <f t="shared" si="307"/>
        <v/>
      </c>
      <c r="L2851" s="51">
        <f t="shared" si="302"/>
        <v>0</v>
      </c>
      <c r="M2851" s="51" t="str">
        <f t="shared" si="303"/>
        <v/>
      </c>
      <c r="N2851" s="51" t="str">
        <f t="shared" si="304"/>
        <v/>
      </c>
      <c r="O2851" s="52" t="str">
        <f t="shared" si="305"/>
        <v>54 years</v>
      </c>
    </row>
    <row r="2852" spans="8:15" x14ac:dyDescent="0.25">
      <c r="H2852" s="49">
        <v>2809</v>
      </c>
      <c r="I2852" s="51">
        <f t="shared" si="308"/>
        <v>54</v>
      </c>
      <c r="J2852" s="51" t="str">
        <f t="shared" si="306"/>
        <v xml:space="preserve"> years</v>
      </c>
      <c r="K2852" s="51" t="str">
        <f t="shared" si="307"/>
        <v xml:space="preserve">, </v>
      </c>
      <c r="L2852" s="51">
        <f t="shared" si="302"/>
        <v>1</v>
      </c>
      <c r="M2852" s="51">
        <f t="shared" si="303"/>
        <v>1</v>
      </c>
      <c r="N2852" s="51" t="str">
        <f t="shared" si="304"/>
        <v xml:space="preserve"> month</v>
      </c>
      <c r="O2852" s="52" t="str">
        <f t="shared" si="305"/>
        <v>54 years, 1 month</v>
      </c>
    </row>
    <row r="2853" spans="8:15" x14ac:dyDescent="0.25">
      <c r="H2853" s="49">
        <v>2810</v>
      </c>
      <c r="I2853" s="51">
        <f t="shared" si="308"/>
        <v>54</v>
      </c>
      <c r="J2853" s="51" t="str">
        <f t="shared" si="306"/>
        <v xml:space="preserve"> years</v>
      </c>
      <c r="K2853" s="51" t="str">
        <f t="shared" si="307"/>
        <v xml:space="preserve">, </v>
      </c>
      <c r="L2853" s="51">
        <f t="shared" si="302"/>
        <v>1</v>
      </c>
      <c r="M2853" s="51">
        <f t="shared" si="303"/>
        <v>1</v>
      </c>
      <c r="N2853" s="51" t="str">
        <f t="shared" si="304"/>
        <v xml:space="preserve"> month</v>
      </c>
      <c r="O2853" s="52" t="str">
        <f t="shared" si="305"/>
        <v>54 years, 1 month</v>
      </c>
    </row>
    <row r="2854" spans="8:15" x14ac:dyDescent="0.25">
      <c r="H2854" s="49">
        <v>2811</v>
      </c>
      <c r="I2854" s="51">
        <f t="shared" si="308"/>
        <v>54</v>
      </c>
      <c r="J2854" s="51" t="str">
        <f t="shared" si="306"/>
        <v xml:space="preserve"> years</v>
      </c>
      <c r="K2854" s="51" t="str">
        <f t="shared" si="307"/>
        <v xml:space="preserve">, </v>
      </c>
      <c r="L2854" s="51">
        <f t="shared" si="302"/>
        <v>1</v>
      </c>
      <c r="M2854" s="51">
        <f t="shared" si="303"/>
        <v>1</v>
      </c>
      <c r="N2854" s="51" t="str">
        <f t="shared" si="304"/>
        <v xml:space="preserve"> month</v>
      </c>
      <c r="O2854" s="52" t="str">
        <f t="shared" si="305"/>
        <v>54 years, 1 month</v>
      </c>
    </row>
    <row r="2855" spans="8:15" x14ac:dyDescent="0.25">
      <c r="H2855" s="49">
        <v>2812</v>
      </c>
      <c r="I2855" s="51">
        <f t="shared" si="308"/>
        <v>54</v>
      </c>
      <c r="J2855" s="51" t="str">
        <f t="shared" si="306"/>
        <v xml:space="preserve"> years</v>
      </c>
      <c r="K2855" s="51" t="str">
        <f t="shared" si="307"/>
        <v xml:space="preserve">, </v>
      </c>
      <c r="L2855" s="51">
        <f t="shared" si="302"/>
        <v>1</v>
      </c>
      <c r="M2855" s="51">
        <f t="shared" si="303"/>
        <v>1</v>
      </c>
      <c r="N2855" s="51" t="str">
        <f t="shared" si="304"/>
        <v xml:space="preserve"> month</v>
      </c>
      <c r="O2855" s="52" t="str">
        <f t="shared" si="305"/>
        <v>54 years, 1 month</v>
      </c>
    </row>
    <row r="2856" spans="8:15" x14ac:dyDescent="0.25">
      <c r="H2856" s="49">
        <v>2813</v>
      </c>
      <c r="I2856" s="51">
        <f t="shared" si="308"/>
        <v>54</v>
      </c>
      <c r="J2856" s="51" t="str">
        <f t="shared" si="306"/>
        <v xml:space="preserve"> years</v>
      </c>
      <c r="K2856" s="51" t="str">
        <f t="shared" si="307"/>
        <v xml:space="preserve">, </v>
      </c>
      <c r="L2856" s="51">
        <f t="shared" si="302"/>
        <v>2</v>
      </c>
      <c r="M2856" s="51">
        <f t="shared" si="303"/>
        <v>2</v>
      </c>
      <c r="N2856" s="51" t="str">
        <f t="shared" si="304"/>
        <v xml:space="preserve"> months</v>
      </c>
      <c r="O2856" s="52" t="str">
        <f t="shared" si="305"/>
        <v>54 years, 2 months</v>
      </c>
    </row>
    <row r="2857" spans="8:15" x14ac:dyDescent="0.25">
      <c r="H2857" s="49">
        <v>2814</v>
      </c>
      <c r="I2857" s="51">
        <f t="shared" si="308"/>
        <v>54</v>
      </c>
      <c r="J2857" s="51" t="str">
        <f t="shared" si="306"/>
        <v xml:space="preserve"> years</v>
      </c>
      <c r="K2857" s="51" t="str">
        <f t="shared" si="307"/>
        <v xml:space="preserve">, </v>
      </c>
      <c r="L2857" s="51">
        <f t="shared" si="302"/>
        <v>2</v>
      </c>
      <c r="M2857" s="51">
        <f t="shared" si="303"/>
        <v>2</v>
      </c>
      <c r="N2857" s="51" t="str">
        <f t="shared" si="304"/>
        <v xml:space="preserve"> months</v>
      </c>
      <c r="O2857" s="52" t="str">
        <f t="shared" si="305"/>
        <v>54 years, 2 months</v>
      </c>
    </row>
    <row r="2858" spans="8:15" x14ac:dyDescent="0.25">
      <c r="H2858" s="49">
        <v>2815</v>
      </c>
      <c r="I2858" s="51">
        <f t="shared" si="308"/>
        <v>54</v>
      </c>
      <c r="J2858" s="51" t="str">
        <f t="shared" si="306"/>
        <v xml:space="preserve"> years</v>
      </c>
      <c r="K2858" s="51" t="str">
        <f t="shared" si="307"/>
        <v xml:space="preserve">, </v>
      </c>
      <c r="L2858" s="51">
        <f t="shared" si="302"/>
        <v>2</v>
      </c>
      <c r="M2858" s="51">
        <f t="shared" si="303"/>
        <v>2</v>
      </c>
      <c r="N2858" s="51" t="str">
        <f t="shared" si="304"/>
        <v xml:space="preserve"> months</v>
      </c>
      <c r="O2858" s="52" t="str">
        <f t="shared" si="305"/>
        <v>54 years, 2 months</v>
      </c>
    </row>
    <row r="2859" spans="8:15" x14ac:dyDescent="0.25">
      <c r="H2859" s="49">
        <v>2816</v>
      </c>
      <c r="I2859" s="51">
        <f t="shared" si="308"/>
        <v>54</v>
      </c>
      <c r="J2859" s="51" t="str">
        <f t="shared" si="306"/>
        <v xml:space="preserve"> years</v>
      </c>
      <c r="K2859" s="51" t="str">
        <f t="shared" si="307"/>
        <v xml:space="preserve">, </v>
      </c>
      <c r="L2859" s="51">
        <f t="shared" si="302"/>
        <v>2</v>
      </c>
      <c r="M2859" s="51">
        <f t="shared" si="303"/>
        <v>2</v>
      </c>
      <c r="N2859" s="51" t="str">
        <f t="shared" si="304"/>
        <v xml:space="preserve"> months</v>
      </c>
      <c r="O2859" s="52" t="str">
        <f t="shared" si="305"/>
        <v>54 years, 2 months</v>
      </c>
    </row>
    <row r="2860" spans="8:15" x14ac:dyDescent="0.25">
      <c r="H2860" s="49">
        <v>2817</v>
      </c>
      <c r="I2860" s="51">
        <f t="shared" si="308"/>
        <v>54</v>
      </c>
      <c r="J2860" s="51" t="str">
        <f t="shared" si="306"/>
        <v xml:space="preserve"> years</v>
      </c>
      <c r="K2860" s="51" t="str">
        <f t="shared" si="307"/>
        <v xml:space="preserve">, </v>
      </c>
      <c r="L2860" s="51">
        <f t="shared" si="302"/>
        <v>3</v>
      </c>
      <c r="M2860" s="51">
        <f t="shared" si="303"/>
        <v>3</v>
      </c>
      <c r="N2860" s="51" t="str">
        <f t="shared" si="304"/>
        <v xml:space="preserve"> months</v>
      </c>
      <c r="O2860" s="52" t="str">
        <f t="shared" si="305"/>
        <v>54 years, 3 months</v>
      </c>
    </row>
    <row r="2861" spans="8:15" x14ac:dyDescent="0.25">
      <c r="H2861" s="49">
        <v>2818</v>
      </c>
      <c r="I2861" s="51">
        <f t="shared" si="308"/>
        <v>54</v>
      </c>
      <c r="J2861" s="51" t="str">
        <f t="shared" si="306"/>
        <v xml:space="preserve"> years</v>
      </c>
      <c r="K2861" s="51" t="str">
        <f t="shared" si="307"/>
        <v xml:space="preserve">, </v>
      </c>
      <c r="L2861" s="51">
        <f t="shared" ref="L2861:L2924" si="309">IF((H2861/52*12-INT(H2861/52*12))=0,(H2861/52-INT(H2861/52))*12,INT((H2861/52-INT(H2861/52))*12)+1)</f>
        <v>3</v>
      </c>
      <c r="M2861" s="51">
        <f t="shared" ref="M2861:M2924" si="310">IF(OR(L2861=0,L2861=12),"",L2861)</f>
        <v>3</v>
      </c>
      <c r="N2861" s="51" t="str">
        <f t="shared" ref="N2861:N2924" si="311">IF(L2861=1," month",IF(OR(L2861=0,L2861=12),""," months"))</f>
        <v xml:space="preserve"> months</v>
      </c>
      <c r="O2861" s="52" t="str">
        <f t="shared" ref="O2861:O2924" si="312">CONCATENATE(I2861&amp;J2861&amp;K2861&amp;M2861&amp;N2861)</f>
        <v>54 years, 3 months</v>
      </c>
    </row>
    <row r="2862" spans="8:15" x14ac:dyDescent="0.25">
      <c r="H2862" s="49">
        <v>2819</v>
      </c>
      <c r="I2862" s="51">
        <f t="shared" si="308"/>
        <v>54</v>
      </c>
      <c r="J2862" s="51" t="str">
        <f t="shared" si="306"/>
        <v xml:space="preserve"> years</v>
      </c>
      <c r="K2862" s="51" t="str">
        <f t="shared" si="307"/>
        <v xml:space="preserve">, </v>
      </c>
      <c r="L2862" s="51">
        <f t="shared" si="309"/>
        <v>3</v>
      </c>
      <c r="M2862" s="51">
        <f t="shared" si="310"/>
        <v>3</v>
      </c>
      <c r="N2862" s="51" t="str">
        <f t="shared" si="311"/>
        <v xml:space="preserve"> months</v>
      </c>
      <c r="O2862" s="52" t="str">
        <f t="shared" si="312"/>
        <v>54 years, 3 months</v>
      </c>
    </row>
    <row r="2863" spans="8:15" x14ac:dyDescent="0.25">
      <c r="H2863" s="49">
        <v>2820</v>
      </c>
      <c r="I2863" s="51">
        <f t="shared" si="308"/>
        <v>54</v>
      </c>
      <c r="J2863" s="51" t="str">
        <f t="shared" si="306"/>
        <v xml:space="preserve"> years</v>
      </c>
      <c r="K2863" s="51" t="str">
        <f t="shared" si="307"/>
        <v xml:space="preserve">, </v>
      </c>
      <c r="L2863" s="51">
        <f t="shared" si="309"/>
        <v>3</v>
      </c>
      <c r="M2863" s="51">
        <f t="shared" si="310"/>
        <v>3</v>
      </c>
      <c r="N2863" s="51" t="str">
        <f t="shared" si="311"/>
        <v xml:space="preserve"> months</v>
      </c>
      <c r="O2863" s="52" t="str">
        <f t="shared" si="312"/>
        <v>54 years, 3 months</v>
      </c>
    </row>
    <row r="2864" spans="8:15" x14ac:dyDescent="0.25">
      <c r="H2864" s="49">
        <v>2821</v>
      </c>
      <c r="I2864" s="51">
        <f t="shared" si="308"/>
        <v>54</v>
      </c>
      <c r="J2864" s="51" t="str">
        <f t="shared" si="306"/>
        <v xml:space="preserve"> years</v>
      </c>
      <c r="K2864" s="51" t="str">
        <f t="shared" si="307"/>
        <v xml:space="preserve">, </v>
      </c>
      <c r="L2864" s="51">
        <f t="shared" si="309"/>
        <v>3</v>
      </c>
      <c r="M2864" s="51">
        <f t="shared" si="310"/>
        <v>3</v>
      </c>
      <c r="N2864" s="51" t="str">
        <f t="shared" si="311"/>
        <v xml:space="preserve"> months</v>
      </c>
      <c r="O2864" s="52" t="str">
        <f t="shared" si="312"/>
        <v>54 years, 3 months</v>
      </c>
    </row>
    <row r="2865" spans="8:15" x14ac:dyDescent="0.25">
      <c r="H2865" s="49">
        <v>2822</v>
      </c>
      <c r="I2865" s="51">
        <f t="shared" si="308"/>
        <v>54</v>
      </c>
      <c r="J2865" s="51" t="str">
        <f t="shared" si="306"/>
        <v xml:space="preserve"> years</v>
      </c>
      <c r="K2865" s="51" t="str">
        <f t="shared" si="307"/>
        <v xml:space="preserve">, </v>
      </c>
      <c r="L2865" s="51">
        <f t="shared" si="309"/>
        <v>4</v>
      </c>
      <c r="M2865" s="51">
        <f t="shared" si="310"/>
        <v>4</v>
      </c>
      <c r="N2865" s="51" t="str">
        <f t="shared" si="311"/>
        <v xml:space="preserve"> months</v>
      </c>
      <c r="O2865" s="52" t="str">
        <f t="shared" si="312"/>
        <v>54 years, 4 months</v>
      </c>
    </row>
    <row r="2866" spans="8:15" x14ac:dyDescent="0.25">
      <c r="H2866" s="49">
        <v>2823</v>
      </c>
      <c r="I2866" s="51">
        <f t="shared" si="308"/>
        <v>54</v>
      </c>
      <c r="J2866" s="51" t="str">
        <f t="shared" si="306"/>
        <v xml:space="preserve"> years</v>
      </c>
      <c r="K2866" s="51" t="str">
        <f t="shared" si="307"/>
        <v xml:space="preserve">, </v>
      </c>
      <c r="L2866" s="51">
        <f t="shared" si="309"/>
        <v>4</v>
      </c>
      <c r="M2866" s="51">
        <f t="shared" si="310"/>
        <v>4</v>
      </c>
      <c r="N2866" s="51" t="str">
        <f t="shared" si="311"/>
        <v xml:space="preserve"> months</v>
      </c>
      <c r="O2866" s="52" t="str">
        <f t="shared" si="312"/>
        <v>54 years, 4 months</v>
      </c>
    </row>
    <row r="2867" spans="8:15" x14ac:dyDescent="0.25">
      <c r="H2867" s="49">
        <v>2824</v>
      </c>
      <c r="I2867" s="51">
        <f t="shared" si="308"/>
        <v>54</v>
      </c>
      <c r="J2867" s="51" t="str">
        <f t="shared" si="306"/>
        <v xml:space="preserve"> years</v>
      </c>
      <c r="K2867" s="51" t="str">
        <f t="shared" si="307"/>
        <v xml:space="preserve">, </v>
      </c>
      <c r="L2867" s="51">
        <f t="shared" si="309"/>
        <v>4</v>
      </c>
      <c r="M2867" s="51">
        <f t="shared" si="310"/>
        <v>4</v>
      </c>
      <c r="N2867" s="51" t="str">
        <f t="shared" si="311"/>
        <v xml:space="preserve"> months</v>
      </c>
      <c r="O2867" s="52" t="str">
        <f t="shared" si="312"/>
        <v>54 years, 4 months</v>
      </c>
    </row>
    <row r="2868" spans="8:15" x14ac:dyDescent="0.25">
      <c r="H2868" s="49">
        <v>2825</v>
      </c>
      <c r="I2868" s="51">
        <f t="shared" si="308"/>
        <v>54</v>
      </c>
      <c r="J2868" s="51" t="str">
        <f t="shared" si="306"/>
        <v xml:space="preserve"> years</v>
      </c>
      <c r="K2868" s="51" t="str">
        <f t="shared" si="307"/>
        <v xml:space="preserve">, </v>
      </c>
      <c r="L2868" s="51">
        <f t="shared" si="309"/>
        <v>4</v>
      </c>
      <c r="M2868" s="51">
        <f t="shared" si="310"/>
        <v>4</v>
      </c>
      <c r="N2868" s="51" t="str">
        <f t="shared" si="311"/>
        <v xml:space="preserve"> months</v>
      </c>
      <c r="O2868" s="52" t="str">
        <f t="shared" si="312"/>
        <v>54 years, 4 months</v>
      </c>
    </row>
    <row r="2869" spans="8:15" x14ac:dyDescent="0.25">
      <c r="H2869" s="49">
        <v>2826</v>
      </c>
      <c r="I2869" s="51">
        <f t="shared" si="308"/>
        <v>54</v>
      </c>
      <c r="J2869" s="51" t="str">
        <f t="shared" si="306"/>
        <v xml:space="preserve"> years</v>
      </c>
      <c r="K2869" s="51" t="str">
        <f t="shared" si="307"/>
        <v xml:space="preserve">, </v>
      </c>
      <c r="L2869" s="51">
        <f t="shared" si="309"/>
        <v>5</v>
      </c>
      <c r="M2869" s="51">
        <f t="shared" si="310"/>
        <v>5</v>
      </c>
      <c r="N2869" s="51" t="str">
        <f t="shared" si="311"/>
        <v xml:space="preserve"> months</v>
      </c>
      <c r="O2869" s="52" t="str">
        <f t="shared" si="312"/>
        <v>54 years, 5 months</v>
      </c>
    </row>
    <row r="2870" spans="8:15" x14ac:dyDescent="0.25">
      <c r="H2870" s="49">
        <v>2827</v>
      </c>
      <c r="I2870" s="51">
        <f t="shared" si="308"/>
        <v>54</v>
      </c>
      <c r="J2870" s="51" t="str">
        <f t="shared" si="306"/>
        <v xml:space="preserve"> years</v>
      </c>
      <c r="K2870" s="51" t="str">
        <f t="shared" si="307"/>
        <v xml:space="preserve">, </v>
      </c>
      <c r="L2870" s="51">
        <f t="shared" si="309"/>
        <v>5</v>
      </c>
      <c r="M2870" s="51">
        <f t="shared" si="310"/>
        <v>5</v>
      </c>
      <c r="N2870" s="51" t="str">
        <f t="shared" si="311"/>
        <v xml:space="preserve"> months</v>
      </c>
      <c r="O2870" s="52" t="str">
        <f t="shared" si="312"/>
        <v>54 years, 5 months</v>
      </c>
    </row>
    <row r="2871" spans="8:15" x14ac:dyDescent="0.25">
      <c r="H2871" s="49">
        <v>2828</v>
      </c>
      <c r="I2871" s="51">
        <f t="shared" si="308"/>
        <v>54</v>
      </c>
      <c r="J2871" s="51" t="str">
        <f t="shared" si="306"/>
        <v xml:space="preserve"> years</v>
      </c>
      <c r="K2871" s="51" t="str">
        <f t="shared" si="307"/>
        <v xml:space="preserve">, </v>
      </c>
      <c r="L2871" s="51">
        <f t="shared" si="309"/>
        <v>5</v>
      </c>
      <c r="M2871" s="51">
        <f t="shared" si="310"/>
        <v>5</v>
      </c>
      <c r="N2871" s="51" t="str">
        <f t="shared" si="311"/>
        <v xml:space="preserve"> months</v>
      </c>
      <c r="O2871" s="52" t="str">
        <f t="shared" si="312"/>
        <v>54 years, 5 months</v>
      </c>
    </row>
    <row r="2872" spans="8:15" x14ac:dyDescent="0.25">
      <c r="H2872" s="49">
        <v>2829</v>
      </c>
      <c r="I2872" s="51">
        <f t="shared" si="308"/>
        <v>54</v>
      </c>
      <c r="J2872" s="51" t="str">
        <f t="shared" si="306"/>
        <v xml:space="preserve"> years</v>
      </c>
      <c r="K2872" s="51" t="str">
        <f t="shared" si="307"/>
        <v xml:space="preserve">, </v>
      </c>
      <c r="L2872" s="51">
        <f t="shared" si="309"/>
        <v>5</v>
      </c>
      <c r="M2872" s="51">
        <f t="shared" si="310"/>
        <v>5</v>
      </c>
      <c r="N2872" s="51" t="str">
        <f t="shared" si="311"/>
        <v xml:space="preserve"> months</v>
      </c>
      <c r="O2872" s="52" t="str">
        <f t="shared" si="312"/>
        <v>54 years, 5 months</v>
      </c>
    </row>
    <row r="2873" spans="8:15" x14ac:dyDescent="0.25">
      <c r="H2873" s="49">
        <v>2830</v>
      </c>
      <c r="I2873" s="51">
        <f t="shared" si="308"/>
        <v>54</v>
      </c>
      <c r="J2873" s="51" t="str">
        <f t="shared" si="306"/>
        <v xml:space="preserve"> years</v>
      </c>
      <c r="K2873" s="51" t="str">
        <f t="shared" si="307"/>
        <v xml:space="preserve">, </v>
      </c>
      <c r="L2873" s="51">
        <f t="shared" si="309"/>
        <v>6</v>
      </c>
      <c r="M2873" s="51">
        <f t="shared" si="310"/>
        <v>6</v>
      </c>
      <c r="N2873" s="51" t="str">
        <f t="shared" si="311"/>
        <v xml:space="preserve"> months</v>
      </c>
      <c r="O2873" s="52" t="str">
        <f t="shared" si="312"/>
        <v>54 years, 6 months</v>
      </c>
    </row>
    <row r="2874" spans="8:15" x14ac:dyDescent="0.25">
      <c r="H2874" s="49">
        <v>2831</v>
      </c>
      <c r="I2874" s="51">
        <f t="shared" si="308"/>
        <v>54</v>
      </c>
      <c r="J2874" s="51" t="str">
        <f t="shared" si="306"/>
        <v xml:space="preserve"> years</v>
      </c>
      <c r="K2874" s="51" t="str">
        <f t="shared" si="307"/>
        <v xml:space="preserve">, </v>
      </c>
      <c r="L2874" s="51">
        <f t="shared" si="309"/>
        <v>6</v>
      </c>
      <c r="M2874" s="51">
        <f t="shared" si="310"/>
        <v>6</v>
      </c>
      <c r="N2874" s="51" t="str">
        <f t="shared" si="311"/>
        <v xml:space="preserve"> months</v>
      </c>
      <c r="O2874" s="52" t="str">
        <f t="shared" si="312"/>
        <v>54 years, 6 months</v>
      </c>
    </row>
    <row r="2875" spans="8:15" x14ac:dyDescent="0.25">
      <c r="H2875" s="49">
        <v>2832</v>
      </c>
      <c r="I2875" s="51">
        <f t="shared" si="308"/>
        <v>54</v>
      </c>
      <c r="J2875" s="51" t="str">
        <f t="shared" si="306"/>
        <v xml:space="preserve"> years</v>
      </c>
      <c r="K2875" s="51" t="str">
        <f t="shared" si="307"/>
        <v xml:space="preserve">, </v>
      </c>
      <c r="L2875" s="51">
        <f t="shared" si="309"/>
        <v>6</v>
      </c>
      <c r="M2875" s="51">
        <f t="shared" si="310"/>
        <v>6</v>
      </c>
      <c r="N2875" s="51" t="str">
        <f t="shared" si="311"/>
        <v xml:space="preserve"> months</v>
      </c>
      <c r="O2875" s="52" t="str">
        <f t="shared" si="312"/>
        <v>54 years, 6 months</v>
      </c>
    </row>
    <row r="2876" spans="8:15" x14ac:dyDescent="0.25">
      <c r="H2876" s="49">
        <v>2833</v>
      </c>
      <c r="I2876" s="51">
        <f t="shared" si="308"/>
        <v>54</v>
      </c>
      <c r="J2876" s="51" t="str">
        <f t="shared" si="306"/>
        <v xml:space="preserve"> years</v>
      </c>
      <c r="K2876" s="51" t="str">
        <f t="shared" si="307"/>
        <v xml:space="preserve">, </v>
      </c>
      <c r="L2876" s="51">
        <f t="shared" si="309"/>
        <v>6</v>
      </c>
      <c r="M2876" s="51">
        <f t="shared" si="310"/>
        <v>6</v>
      </c>
      <c r="N2876" s="51" t="str">
        <f t="shared" si="311"/>
        <v xml:space="preserve"> months</v>
      </c>
      <c r="O2876" s="52" t="str">
        <f t="shared" si="312"/>
        <v>54 years, 6 months</v>
      </c>
    </row>
    <row r="2877" spans="8:15" x14ac:dyDescent="0.25">
      <c r="H2877" s="49">
        <v>2834</v>
      </c>
      <c r="I2877" s="51">
        <f t="shared" si="308"/>
        <v>54</v>
      </c>
      <c r="J2877" s="51" t="str">
        <f t="shared" si="306"/>
        <v xml:space="preserve"> years</v>
      </c>
      <c r="K2877" s="51" t="str">
        <f t="shared" si="307"/>
        <v xml:space="preserve">, </v>
      </c>
      <c r="L2877" s="51">
        <f t="shared" si="309"/>
        <v>6</v>
      </c>
      <c r="M2877" s="51">
        <f t="shared" si="310"/>
        <v>6</v>
      </c>
      <c r="N2877" s="51" t="str">
        <f t="shared" si="311"/>
        <v xml:space="preserve"> months</v>
      </c>
      <c r="O2877" s="52" t="str">
        <f t="shared" si="312"/>
        <v>54 years, 6 months</v>
      </c>
    </row>
    <row r="2878" spans="8:15" x14ac:dyDescent="0.25">
      <c r="H2878" s="49">
        <v>2835</v>
      </c>
      <c r="I2878" s="51">
        <f t="shared" si="308"/>
        <v>54</v>
      </c>
      <c r="J2878" s="51" t="str">
        <f t="shared" si="306"/>
        <v xml:space="preserve"> years</v>
      </c>
      <c r="K2878" s="51" t="str">
        <f t="shared" si="307"/>
        <v xml:space="preserve">, </v>
      </c>
      <c r="L2878" s="51">
        <f t="shared" si="309"/>
        <v>7</v>
      </c>
      <c r="M2878" s="51">
        <f t="shared" si="310"/>
        <v>7</v>
      </c>
      <c r="N2878" s="51" t="str">
        <f t="shared" si="311"/>
        <v xml:space="preserve"> months</v>
      </c>
      <c r="O2878" s="52" t="str">
        <f t="shared" si="312"/>
        <v>54 years, 7 months</v>
      </c>
    </row>
    <row r="2879" spans="8:15" x14ac:dyDescent="0.25">
      <c r="H2879" s="49">
        <v>2836</v>
      </c>
      <c r="I2879" s="51">
        <f t="shared" si="308"/>
        <v>54</v>
      </c>
      <c r="J2879" s="51" t="str">
        <f t="shared" si="306"/>
        <v xml:space="preserve"> years</v>
      </c>
      <c r="K2879" s="51" t="str">
        <f t="shared" si="307"/>
        <v xml:space="preserve">, </v>
      </c>
      <c r="L2879" s="51">
        <f t="shared" si="309"/>
        <v>7</v>
      </c>
      <c r="M2879" s="51">
        <f t="shared" si="310"/>
        <v>7</v>
      </c>
      <c r="N2879" s="51" t="str">
        <f t="shared" si="311"/>
        <v xml:space="preserve"> months</v>
      </c>
      <c r="O2879" s="52" t="str">
        <f t="shared" si="312"/>
        <v>54 years, 7 months</v>
      </c>
    </row>
    <row r="2880" spans="8:15" x14ac:dyDescent="0.25">
      <c r="H2880" s="49">
        <v>2837</v>
      </c>
      <c r="I2880" s="51">
        <f t="shared" si="308"/>
        <v>54</v>
      </c>
      <c r="J2880" s="51" t="str">
        <f t="shared" si="306"/>
        <v xml:space="preserve"> years</v>
      </c>
      <c r="K2880" s="51" t="str">
        <f t="shared" si="307"/>
        <v xml:space="preserve">, </v>
      </c>
      <c r="L2880" s="51">
        <f t="shared" si="309"/>
        <v>7</v>
      </c>
      <c r="M2880" s="51">
        <f t="shared" si="310"/>
        <v>7</v>
      </c>
      <c r="N2880" s="51" t="str">
        <f t="shared" si="311"/>
        <v xml:space="preserve"> months</v>
      </c>
      <c r="O2880" s="52" t="str">
        <f t="shared" si="312"/>
        <v>54 years, 7 months</v>
      </c>
    </row>
    <row r="2881" spans="8:15" x14ac:dyDescent="0.25">
      <c r="H2881" s="49">
        <v>2838</v>
      </c>
      <c r="I2881" s="51">
        <f t="shared" si="308"/>
        <v>54</v>
      </c>
      <c r="J2881" s="51" t="str">
        <f t="shared" si="306"/>
        <v xml:space="preserve"> years</v>
      </c>
      <c r="K2881" s="51" t="str">
        <f t="shared" si="307"/>
        <v xml:space="preserve">, </v>
      </c>
      <c r="L2881" s="51">
        <f t="shared" si="309"/>
        <v>7</v>
      </c>
      <c r="M2881" s="51">
        <f t="shared" si="310"/>
        <v>7</v>
      </c>
      <c r="N2881" s="51" t="str">
        <f t="shared" si="311"/>
        <v xml:space="preserve"> months</v>
      </c>
      <c r="O2881" s="52" t="str">
        <f t="shared" si="312"/>
        <v>54 years, 7 months</v>
      </c>
    </row>
    <row r="2882" spans="8:15" x14ac:dyDescent="0.25">
      <c r="H2882" s="49">
        <v>2839</v>
      </c>
      <c r="I2882" s="51">
        <f t="shared" si="308"/>
        <v>54</v>
      </c>
      <c r="J2882" s="51" t="str">
        <f t="shared" si="306"/>
        <v xml:space="preserve"> years</v>
      </c>
      <c r="K2882" s="51" t="str">
        <f t="shared" si="307"/>
        <v xml:space="preserve">, </v>
      </c>
      <c r="L2882" s="51">
        <f t="shared" si="309"/>
        <v>8</v>
      </c>
      <c r="M2882" s="51">
        <f t="shared" si="310"/>
        <v>8</v>
      </c>
      <c r="N2882" s="51" t="str">
        <f t="shared" si="311"/>
        <v xml:space="preserve"> months</v>
      </c>
      <c r="O2882" s="52" t="str">
        <f t="shared" si="312"/>
        <v>54 years, 8 months</v>
      </c>
    </row>
    <row r="2883" spans="8:15" x14ac:dyDescent="0.25">
      <c r="H2883" s="49">
        <v>2840</v>
      </c>
      <c r="I2883" s="51">
        <f t="shared" si="308"/>
        <v>54</v>
      </c>
      <c r="J2883" s="51" t="str">
        <f t="shared" si="306"/>
        <v xml:space="preserve"> years</v>
      </c>
      <c r="K2883" s="51" t="str">
        <f t="shared" si="307"/>
        <v xml:space="preserve">, </v>
      </c>
      <c r="L2883" s="51">
        <f t="shared" si="309"/>
        <v>8</v>
      </c>
      <c r="M2883" s="51">
        <f t="shared" si="310"/>
        <v>8</v>
      </c>
      <c r="N2883" s="51" t="str">
        <f t="shared" si="311"/>
        <v xml:space="preserve"> months</v>
      </c>
      <c r="O2883" s="52" t="str">
        <f t="shared" si="312"/>
        <v>54 years, 8 months</v>
      </c>
    </row>
    <row r="2884" spans="8:15" x14ac:dyDescent="0.25">
      <c r="H2884" s="49">
        <v>2841</v>
      </c>
      <c r="I2884" s="51">
        <f t="shared" si="308"/>
        <v>54</v>
      </c>
      <c r="J2884" s="51" t="str">
        <f t="shared" si="306"/>
        <v xml:space="preserve"> years</v>
      </c>
      <c r="K2884" s="51" t="str">
        <f t="shared" si="307"/>
        <v xml:space="preserve">, </v>
      </c>
      <c r="L2884" s="51">
        <f t="shared" si="309"/>
        <v>8</v>
      </c>
      <c r="M2884" s="51">
        <f t="shared" si="310"/>
        <v>8</v>
      </c>
      <c r="N2884" s="51" t="str">
        <f t="shared" si="311"/>
        <v xml:space="preserve"> months</v>
      </c>
      <c r="O2884" s="52" t="str">
        <f t="shared" si="312"/>
        <v>54 years, 8 months</v>
      </c>
    </row>
    <row r="2885" spans="8:15" x14ac:dyDescent="0.25">
      <c r="H2885" s="49">
        <v>2842</v>
      </c>
      <c r="I2885" s="51">
        <f t="shared" si="308"/>
        <v>54</v>
      </c>
      <c r="J2885" s="51" t="str">
        <f t="shared" si="306"/>
        <v xml:space="preserve"> years</v>
      </c>
      <c r="K2885" s="51" t="str">
        <f t="shared" si="307"/>
        <v xml:space="preserve">, </v>
      </c>
      <c r="L2885" s="51">
        <f t="shared" si="309"/>
        <v>8</v>
      </c>
      <c r="M2885" s="51">
        <f t="shared" si="310"/>
        <v>8</v>
      </c>
      <c r="N2885" s="51" t="str">
        <f t="shared" si="311"/>
        <v xml:space="preserve"> months</v>
      </c>
      <c r="O2885" s="52" t="str">
        <f t="shared" si="312"/>
        <v>54 years, 8 months</v>
      </c>
    </row>
    <row r="2886" spans="8:15" x14ac:dyDescent="0.25">
      <c r="H2886" s="49">
        <v>2843</v>
      </c>
      <c r="I2886" s="51">
        <f t="shared" si="308"/>
        <v>54</v>
      </c>
      <c r="J2886" s="51" t="str">
        <f t="shared" si="306"/>
        <v xml:space="preserve"> years</v>
      </c>
      <c r="K2886" s="51" t="str">
        <f t="shared" si="307"/>
        <v xml:space="preserve">, </v>
      </c>
      <c r="L2886" s="51">
        <f t="shared" si="309"/>
        <v>9</v>
      </c>
      <c r="M2886" s="51">
        <f t="shared" si="310"/>
        <v>9</v>
      </c>
      <c r="N2886" s="51" t="str">
        <f t="shared" si="311"/>
        <v xml:space="preserve"> months</v>
      </c>
      <c r="O2886" s="52" t="str">
        <f t="shared" si="312"/>
        <v>54 years, 9 months</v>
      </c>
    </row>
    <row r="2887" spans="8:15" x14ac:dyDescent="0.25">
      <c r="H2887" s="49">
        <v>2844</v>
      </c>
      <c r="I2887" s="51">
        <f t="shared" si="308"/>
        <v>54</v>
      </c>
      <c r="J2887" s="51" t="str">
        <f t="shared" si="306"/>
        <v xml:space="preserve"> years</v>
      </c>
      <c r="K2887" s="51" t="str">
        <f t="shared" si="307"/>
        <v xml:space="preserve">, </v>
      </c>
      <c r="L2887" s="51">
        <f t="shared" si="309"/>
        <v>9</v>
      </c>
      <c r="M2887" s="51">
        <f t="shared" si="310"/>
        <v>9</v>
      </c>
      <c r="N2887" s="51" t="str">
        <f t="shared" si="311"/>
        <v xml:space="preserve"> months</v>
      </c>
      <c r="O2887" s="52" t="str">
        <f t="shared" si="312"/>
        <v>54 years, 9 months</v>
      </c>
    </row>
    <row r="2888" spans="8:15" x14ac:dyDescent="0.25">
      <c r="H2888" s="49">
        <v>2845</v>
      </c>
      <c r="I2888" s="51">
        <f t="shared" si="308"/>
        <v>54</v>
      </c>
      <c r="J2888" s="51" t="str">
        <f t="shared" si="306"/>
        <v xml:space="preserve"> years</v>
      </c>
      <c r="K2888" s="51" t="str">
        <f t="shared" si="307"/>
        <v xml:space="preserve">, </v>
      </c>
      <c r="L2888" s="51">
        <f t="shared" si="309"/>
        <v>9</v>
      </c>
      <c r="M2888" s="51">
        <f t="shared" si="310"/>
        <v>9</v>
      </c>
      <c r="N2888" s="51" t="str">
        <f t="shared" si="311"/>
        <v xml:space="preserve"> months</v>
      </c>
      <c r="O2888" s="52" t="str">
        <f t="shared" si="312"/>
        <v>54 years, 9 months</v>
      </c>
    </row>
    <row r="2889" spans="8:15" x14ac:dyDescent="0.25">
      <c r="H2889" s="49">
        <v>2846</v>
      </c>
      <c r="I2889" s="51">
        <f t="shared" si="308"/>
        <v>54</v>
      </c>
      <c r="J2889" s="51" t="str">
        <f t="shared" si="306"/>
        <v xml:space="preserve"> years</v>
      </c>
      <c r="K2889" s="51" t="str">
        <f t="shared" si="307"/>
        <v xml:space="preserve">, </v>
      </c>
      <c r="L2889" s="51">
        <f t="shared" si="309"/>
        <v>9</v>
      </c>
      <c r="M2889" s="51">
        <f t="shared" si="310"/>
        <v>9</v>
      </c>
      <c r="N2889" s="51" t="str">
        <f t="shared" si="311"/>
        <v xml:space="preserve"> months</v>
      </c>
      <c r="O2889" s="52" t="str">
        <f t="shared" si="312"/>
        <v>54 years, 9 months</v>
      </c>
    </row>
    <row r="2890" spans="8:15" x14ac:dyDescent="0.25">
      <c r="H2890" s="49">
        <v>2847</v>
      </c>
      <c r="I2890" s="51">
        <f t="shared" si="308"/>
        <v>54</v>
      </c>
      <c r="J2890" s="51" t="str">
        <f t="shared" si="306"/>
        <v xml:space="preserve"> years</v>
      </c>
      <c r="K2890" s="51" t="str">
        <f t="shared" si="307"/>
        <v xml:space="preserve">, </v>
      </c>
      <c r="L2890" s="51">
        <f t="shared" si="309"/>
        <v>9</v>
      </c>
      <c r="M2890" s="51">
        <f t="shared" si="310"/>
        <v>9</v>
      </c>
      <c r="N2890" s="51" t="str">
        <f t="shared" si="311"/>
        <v xml:space="preserve"> months</v>
      </c>
      <c r="O2890" s="52" t="str">
        <f t="shared" si="312"/>
        <v>54 years, 9 months</v>
      </c>
    </row>
    <row r="2891" spans="8:15" x14ac:dyDescent="0.25">
      <c r="H2891" s="49">
        <v>2848</v>
      </c>
      <c r="I2891" s="51">
        <f t="shared" si="308"/>
        <v>54</v>
      </c>
      <c r="J2891" s="51" t="str">
        <f t="shared" si="306"/>
        <v xml:space="preserve"> years</v>
      </c>
      <c r="K2891" s="51" t="str">
        <f t="shared" si="307"/>
        <v xml:space="preserve">, </v>
      </c>
      <c r="L2891" s="51">
        <f t="shared" si="309"/>
        <v>10</v>
      </c>
      <c r="M2891" s="51">
        <f t="shared" si="310"/>
        <v>10</v>
      </c>
      <c r="N2891" s="51" t="str">
        <f t="shared" si="311"/>
        <v xml:space="preserve"> months</v>
      </c>
      <c r="O2891" s="52" t="str">
        <f t="shared" si="312"/>
        <v>54 years, 10 months</v>
      </c>
    </row>
    <row r="2892" spans="8:15" x14ac:dyDescent="0.25">
      <c r="H2892" s="49">
        <v>2849</v>
      </c>
      <c r="I2892" s="51">
        <f t="shared" si="308"/>
        <v>54</v>
      </c>
      <c r="J2892" s="51" t="str">
        <f t="shared" si="306"/>
        <v xml:space="preserve"> years</v>
      </c>
      <c r="K2892" s="51" t="str">
        <f t="shared" si="307"/>
        <v xml:space="preserve">, </v>
      </c>
      <c r="L2892" s="51">
        <f t="shared" si="309"/>
        <v>10</v>
      </c>
      <c r="M2892" s="51">
        <f t="shared" si="310"/>
        <v>10</v>
      </c>
      <c r="N2892" s="51" t="str">
        <f t="shared" si="311"/>
        <v xml:space="preserve"> months</v>
      </c>
      <c r="O2892" s="52" t="str">
        <f t="shared" si="312"/>
        <v>54 years, 10 months</v>
      </c>
    </row>
    <row r="2893" spans="8:15" x14ac:dyDescent="0.25">
      <c r="H2893" s="49">
        <v>2850</v>
      </c>
      <c r="I2893" s="51">
        <f t="shared" si="308"/>
        <v>54</v>
      </c>
      <c r="J2893" s="51" t="str">
        <f t="shared" si="306"/>
        <v xml:space="preserve"> years</v>
      </c>
      <c r="K2893" s="51" t="str">
        <f t="shared" si="307"/>
        <v xml:space="preserve">, </v>
      </c>
      <c r="L2893" s="51">
        <f t="shared" si="309"/>
        <v>10</v>
      </c>
      <c r="M2893" s="51">
        <f t="shared" si="310"/>
        <v>10</v>
      </c>
      <c r="N2893" s="51" t="str">
        <f t="shared" si="311"/>
        <v xml:space="preserve"> months</v>
      </c>
      <c r="O2893" s="52" t="str">
        <f t="shared" si="312"/>
        <v>54 years, 10 months</v>
      </c>
    </row>
    <row r="2894" spans="8:15" x14ac:dyDescent="0.25">
      <c r="H2894" s="49">
        <v>2851</v>
      </c>
      <c r="I2894" s="51">
        <f t="shared" si="308"/>
        <v>54</v>
      </c>
      <c r="J2894" s="51" t="str">
        <f t="shared" si="306"/>
        <v xml:space="preserve"> years</v>
      </c>
      <c r="K2894" s="51" t="str">
        <f t="shared" si="307"/>
        <v xml:space="preserve">, </v>
      </c>
      <c r="L2894" s="51">
        <f t="shared" si="309"/>
        <v>10</v>
      </c>
      <c r="M2894" s="51">
        <f t="shared" si="310"/>
        <v>10</v>
      </c>
      <c r="N2894" s="51" t="str">
        <f t="shared" si="311"/>
        <v xml:space="preserve"> months</v>
      </c>
      <c r="O2894" s="52" t="str">
        <f t="shared" si="312"/>
        <v>54 years, 10 months</v>
      </c>
    </row>
    <row r="2895" spans="8:15" x14ac:dyDescent="0.25">
      <c r="H2895" s="49">
        <v>2852</v>
      </c>
      <c r="I2895" s="51">
        <f t="shared" si="308"/>
        <v>54</v>
      </c>
      <c r="J2895" s="51" t="str">
        <f t="shared" si="306"/>
        <v xml:space="preserve"> years</v>
      </c>
      <c r="K2895" s="51" t="str">
        <f t="shared" si="307"/>
        <v xml:space="preserve">, </v>
      </c>
      <c r="L2895" s="51">
        <f t="shared" si="309"/>
        <v>11</v>
      </c>
      <c r="M2895" s="51">
        <f t="shared" si="310"/>
        <v>11</v>
      </c>
      <c r="N2895" s="51" t="str">
        <f t="shared" si="311"/>
        <v xml:space="preserve"> months</v>
      </c>
      <c r="O2895" s="52" t="str">
        <f t="shared" si="312"/>
        <v>54 years, 11 months</v>
      </c>
    </row>
    <row r="2896" spans="8:15" x14ac:dyDescent="0.25">
      <c r="H2896" s="49">
        <v>2853</v>
      </c>
      <c r="I2896" s="51">
        <f t="shared" si="308"/>
        <v>54</v>
      </c>
      <c r="J2896" s="51" t="str">
        <f t="shared" si="306"/>
        <v xml:space="preserve"> years</v>
      </c>
      <c r="K2896" s="51" t="str">
        <f t="shared" si="307"/>
        <v xml:space="preserve">, </v>
      </c>
      <c r="L2896" s="51">
        <f t="shared" si="309"/>
        <v>11</v>
      </c>
      <c r="M2896" s="51">
        <f t="shared" si="310"/>
        <v>11</v>
      </c>
      <c r="N2896" s="51" t="str">
        <f t="shared" si="311"/>
        <v xml:space="preserve"> months</v>
      </c>
      <c r="O2896" s="52" t="str">
        <f t="shared" si="312"/>
        <v>54 years, 11 months</v>
      </c>
    </row>
    <row r="2897" spans="8:15" x14ac:dyDescent="0.25">
      <c r="H2897" s="49">
        <v>2854</v>
      </c>
      <c r="I2897" s="51">
        <f t="shared" si="308"/>
        <v>54</v>
      </c>
      <c r="J2897" s="51" t="str">
        <f t="shared" si="306"/>
        <v xml:space="preserve"> years</v>
      </c>
      <c r="K2897" s="51" t="str">
        <f t="shared" si="307"/>
        <v xml:space="preserve">, </v>
      </c>
      <c r="L2897" s="51">
        <f t="shared" si="309"/>
        <v>11</v>
      </c>
      <c r="M2897" s="51">
        <f t="shared" si="310"/>
        <v>11</v>
      </c>
      <c r="N2897" s="51" t="str">
        <f t="shared" si="311"/>
        <v xml:space="preserve"> months</v>
      </c>
      <c r="O2897" s="52" t="str">
        <f t="shared" si="312"/>
        <v>54 years, 11 months</v>
      </c>
    </row>
    <row r="2898" spans="8:15" x14ac:dyDescent="0.25">
      <c r="H2898" s="49">
        <v>2855</v>
      </c>
      <c r="I2898" s="51">
        <f t="shared" si="308"/>
        <v>54</v>
      </c>
      <c r="J2898" s="51" t="str">
        <f t="shared" si="306"/>
        <v xml:space="preserve"> years</v>
      </c>
      <c r="K2898" s="51" t="str">
        <f t="shared" si="307"/>
        <v xml:space="preserve">, </v>
      </c>
      <c r="L2898" s="51">
        <f t="shared" si="309"/>
        <v>11</v>
      </c>
      <c r="M2898" s="51">
        <f t="shared" si="310"/>
        <v>11</v>
      </c>
      <c r="N2898" s="51" t="str">
        <f t="shared" si="311"/>
        <v xml:space="preserve"> months</v>
      </c>
      <c r="O2898" s="52" t="str">
        <f t="shared" si="312"/>
        <v>54 years, 11 months</v>
      </c>
    </row>
    <row r="2899" spans="8:15" x14ac:dyDescent="0.25">
      <c r="H2899" s="49">
        <v>2856</v>
      </c>
      <c r="I2899" s="51">
        <f t="shared" si="308"/>
        <v>55</v>
      </c>
      <c r="J2899" s="51" t="str">
        <f t="shared" si="306"/>
        <v xml:space="preserve"> years</v>
      </c>
      <c r="K2899" s="51" t="str">
        <f t="shared" si="307"/>
        <v/>
      </c>
      <c r="L2899" s="51">
        <f t="shared" si="309"/>
        <v>12</v>
      </c>
      <c r="M2899" s="51" t="str">
        <f t="shared" si="310"/>
        <v/>
      </c>
      <c r="N2899" s="51" t="str">
        <f t="shared" si="311"/>
        <v/>
      </c>
      <c r="O2899" s="52" t="str">
        <f t="shared" si="312"/>
        <v>55 years</v>
      </c>
    </row>
    <row r="2900" spans="8:15" x14ac:dyDescent="0.25">
      <c r="H2900" s="49">
        <v>2857</v>
      </c>
      <c r="I2900" s="51">
        <f t="shared" si="308"/>
        <v>55</v>
      </c>
      <c r="J2900" s="51" t="str">
        <f t="shared" si="306"/>
        <v xml:space="preserve"> years</v>
      </c>
      <c r="K2900" s="51" t="str">
        <f t="shared" si="307"/>
        <v/>
      </c>
      <c r="L2900" s="51">
        <f t="shared" si="309"/>
        <v>12</v>
      </c>
      <c r="M2900" s="51" t="str">
        <f t="shared" si="310"/>
        <v/>
      </c>
      <c r="N2900" s="51" t="str">
        <f t="shared" si="311"/>
        <v/>
      </c>
      <c r="O2900" s="52" t="str">
        <f t="shared" si="312"/>
        <v>55 years</v>
      </c>
    </row>
    <row r="2901" spans="8:15" x14ac:dyDescent="0.25">
      <c r="H2901" s="49">
        <v>2858</v>
      </c>
      <c r="I2901" s="51">
        <f t="shared" si="308"/>
        <v>55</v>
      </c>
      <c r="J2901" s="51" t="str">
        <f t="shared" si="306"/>
        <v xml:space="preserve"> years</v>
      </c>
      <c r="K2901" s="51" t="str">
        <f t="shared" si="307"/>
        <v/>
      </c>
      <c r="L2901" s="51">
        <f t="shared" si="309"/>
        <v>12</v>
      </c>
      <c r="M2901" s="51" t="str">
        <f t="shared" si="310"/>
        <v/>
      </c>
      <c r="N2901" s="51" t="str">
        <f t="shared" si="311"/>
        <v/>
      </c>
      <c r="O2901" s="52" t="str">
        <f t="shared" si="312"/>
        <v>55 years</v>
      </c>
    </row>
    <row r="2902" spans="8:15" x14ac:dyDescent="0.25">
      <c r="H2902" s="49">
        <v>2859</v>
      </c>
      <c r="I2902" s="51">
        <f t="shared" si="308"/>
        <v>55</v>
      </c>
      <c r="J2902" s="51" t="str">
        <f t="shared" si="306"/>
        <v xml:space="preserve"> years</v>
      </c>
      <c r="K2902" s="51" t="str">
        <f t="shared" si="307"/>
        <v/>
      </c>
      <c r="L2902" s="51">
        <f t="shared" si="309"/>
        <v>12</v>
      </c>
      <c r="M2902" s="51" t="str">
        <f t="shared" si="310"/>
        <v/>
      </c>
      <c r="N2902" s="51" t="str">
        <f t="shared" si="311"/>
        <v/>
      </c>
      <c r="O2902" s="52" t="str">
        <f t="shared" si="312"/>
        <v>55 years</v>
      </c>
    </row>
    <row r="2903" spans="8:15" x14ac:dyDescent="0.25">
      <c r="H2903" s="49">
        <v>2860</v>
      </c>
      <c r="I2903" s="51">
        <f t="shared" si="308"/>
        <v>55</v>
      </c>
      <c r="J2903" s="51" t="str">
        <f t="shared" si="306"/>
        <v xml:space="preserve"> years</v>
      </c>
      <c r="K2903" s="51" t="str">
        <f t="shared" si="307"/>
        <v/>
      </c>
      <c r="L2903" s="51">
        <f t="shared" si="309"/>
        <v>0</v>
      </c>
      <c r="M2903" s="51" t="str">
        <f t="shared" si="310"/>
        <v/>
      </c>
      <c r="N2903" s="51" t="str">
        <f t="shared" si="311"/>
        <v/>
      </c>
      <c r="O2903" s="52" t="str">
        <f t="shared" si="312"/>
        <v>55 years</v>
      </c>
    </row>
    <row r="2904" spans="8:15" x14ac:dyDescent="0.25">
      <c r="H2904" s="49">
        <v>2861</v>
      </c>
      <c r="I2904" s="51">
        <f t="shared" si="308"/>
        <v>55</v>
      </c>
      <c r="J2904" s="51" t="str">
        <f t="shared" si="306"/>
        <v xml:space="preserve"> years</v>
      </c>
      <c r="K2904" s="51" t="str">
        <f t="shared" si="307"/>
        <v xml:space="preserve">, </v>
      </c>
      <c r="L2904" s="51">
        <f t="shared" si="309"/>
        <v>1</v>
      </c>
      <c r="M2904" s="51">
        <f t="shared" si="310"/>
        <v>1</v>
      </c>
      <c r="N2904" s="51" t="str">
        <f t="shared" si="311"/>
        <v xml:space="preserve"> month</v>
      </c>
      <c r="O2904" s="52" t="str">
        <f t="shared" si="312"/>
        <v>55 years, 1 month</v>
      </c>
    </row>
    <row r="2905" spans="8:15" x14ac:dyDescent="0.25">
      <c r="H2905" s="49">
        <v>2862</v>
      </c>
      <c r="I2905" s="51">
        <f t="shared" si="308"/>
        <v>55</v>
      </c>
      <c r="J2905" s="51" t="str">
        <f t="shared" si="306"/>
        <v xml:space="preserve"> years</v>
      </c>
      <c r="K2905" s="51" t="str">
        <f t="shared" si="307"/>
        <v xml:space="preserve">, </v>
      </c>
      <c r="L2905" s="51">
        <f t="shared" si="309"/>
        <v>1</v>
      </c>
      <c r="M2905" s="51">
        <f t="shared" si="310"/>
        <v>1</v>
      </c>
      <c r="N2905" s="51" t="str">
        <f t="shared" si="311"/>
        <v xml:space="preserve"> month</v>
      </c>
      <c r="O2905" s="52" t="str">
        <f t="shared" si="312"/>
        <v>55 years, 1 month</v>
      </c>
    </row>
    <row r="2906" spans="8:15" x14ac:dyDescent="0.25">
      <c r="H2906" s="49">
        <v>2863</v>
      </c>
      <c r="I2906" s="51">
        <f t="shared" si="308"/>
        <v>55</v>
      </c>
      <c r="J2906" s="51" t="str">
        <f t="shared" si="306"/>
        <v xml:space="preserve"> years</v>
      </c>
      <c r="K2906" s="51" t="str">
        <f t="shared" si="307"/>
        <v xml:space="preserve">, </v>
      </c>
      <c r="L2906" s="51">
        <f t="shared" si="309"/>
        <v>1</v>
      </c>
      <c r="M2906" s="51">
        <f t="shared" si="310"/>
        <v>1</v>
      </c>
      <c r="N2906" s="51" t="str">
        <f t="shared" si="311"/>
        <v xml:space="preserve"> month</v>
      </c>
      <c r="O2906" s="52" t="str">
        <f t="shared" si="312"/>
        <v>55 years, 1 month</v>
      </c>
    </row>
    <row r="2907" spans="8:15" x14ac:dyDescent="0.25">
      <c r="H2907" s="49">
        <v>2864</v>
      </c>
      <c r="I2907" s="51">
        <f t="shared" si="308"/>
        <v>55</v>
      </c>
      <c r="J2907" s="51" t="str">
        <f t="shared" si="306"/>
        <v xml:space="preserve"> years</v>
      </c>
      <c r="K2907" s="51" t="str">
        <f t="shared" si="307"/>
        <v xml:space="preserve">, </v>
      </c>
      <c r="L2907" s="51">
        <f t="shared" si="309"/>
        <v>1</v>
      </c>
      <c r="M2907" s="51">
        <f t="shared" si="310"/>
        <v>1</v>
      </c>
      <c r="N2907" s="51" t="str">
        <f t="shared" si="311"/>
        <v xml:space="preserve"> month</v>
      </c>
      <c r="O2907" s="52" t="str">
        <f t="shared" si="312"/>
        <v>55 years, 1 month</v>
      </c>
    </row>
    <row r="2908" spans="8:15" x14ac:dyDescent="0.25">
      <c r="H2908" s="49">
        <v>2865</v>
      </c>
      <c r="I2908" s="51">
        <f t="shared" si="308"/>
        <v>55</v>
      </c>
      <c r="J2908" s="51" t="str">
        <f t="shared" ref="J2908:J2971" si="313">IF(I2908=1," year"," years")</f>
        <v xml:space="preserve"> years</v>
      </c>
      <c r="K2908" s="51" t="str">
        <f t="shared" ref="K2908:K2971" si="314">IF(OR(L2908=12,L2908=0),"",", ")</f>
        <v xml:space="preserve">, </v>
      </c>
      <c r="L2908" s="51">
        <f t="shared" si="309"/>
        <v>2</v>
      </c>
      <c r="M2908" s="51">
        <f t="shared" si="310"/>
        <v>2</v>
      </c>
      <c r="N2908" s="51" t="str">
        <f t="shared" si="311"/>
        <v xml:space="preserve"> months</v>
      </c>
      <c r="O2908" s="52" t="str">
        <f t="shared" si="312"/>
        <v>55 years, 2 months</v>
      </c>
    </row>
    <row r="2909" spans="8:15" x14ac:dyDescent="0.25">
      <c r="H2909" s="49">
        <v>2866</v>
      </c>
      <c r="I2909" s="51">
        <f t="shared" si="308"/>
        <v>55</v>
      </c>
      <c r="J2909" s="51" t="str">
        <f t="shared" si="313"/>
        <v xml:space="preserve"> years</v>
      </c>
      <c r="K2909" s="51" t="str">
        <f t="shared" si="314"/>
        <v xml:space="preserve">, </v>
      </c>
      <c r="L2909" s="51">
        <f t="shared" si="309"/>
        <v>2</v>
      </c>
      <c r="M2909" s="51">
        <f t="shared" si="310"/>
        <v>2</v>
      </c>
      <c r="N2909" s="51" t="str">
        <f t="shared" si="311"/>
        <v xml:space="preserve"> months</v>
      </c>
      <c r="O2909" s="52" t="str">
        <f t="shared" si="312"/>
        <v>55 years, 2 months</v>
      </c>
    </row>
    <row r="2910" spans="8:15" x14ac:dyDescent="0.25">
      <c r="H2910" s="49">
        <v>2867</v>
      </c>
      <c r="I2910" s="51">
        <f t="shared" si="308"/>
        <v>55</v>
      </c>
      <c r="J2910" s="51" t="str">
        <f t="shared" si="313"/>
        <v xml:space="preserve"> years</v>
      </c>
      <c r="K2910" s="51" t="str">
        <f t="shared" si="314"/>
        <v xml:space="preserve">, </v>
      </c>
      <c r="L2910" s="51">
        <f t="shared" si="309"/>
        <v>2</v>
      </c>
      <c r="M2910" s="51">
        <f t="shared" si="310"/>
        <v>2</v>
      </c>
      <c r="N2910" s="51" t="str">
        <f t="shared" si="311"/>
        <v xml:space="preserve"> months</v>
      </c>
      <c r="O2910" s="52" t="str">
        <f t="shared" si="312"/>
        <v>55 years, 2 months</v>
      </c>
    </row>
    <row r="2911" spans="8:15" x14ac:dyDescent="0.25">
      <c r="H2911" s="49">
        <v>2868</v>
      </c>
      <c r="I2911" s="51">
        <f t="shared" si="308"/>
        <v>55</v>
      </c>
      <c r="J2911" s="51" t="str">
        <f t="shared" si="313"/>
        <v xml:space="preserve"> years</v>
      </c>
      <c r="K2911" s="51" t="str">
        <f t="shared" si="314"/>
        <v xml:space="preserve">, </v>
      </c>
      <c r="L2911" s="51">
        <f t="shared" si="309"/>
        <v>2</v>
      </c>
      <c r="M2911" s="51">
        <f t="shared" si="310"/>
        <v>2</v>
      </c>
      <c r="N2911" s="51" t="str">
        <f t="shared" si="311"/>
        <v xml:space="preserve"> months</v>
      </c>
      <c r="O2911" s="52" t="str">
        <f t="shared" si="312"/>
        <v>55 years, 2 months</v>
      </c>
    </row>
    <row r="2912" spans="8:15" x14ac:dyDescent="0.25">
      <c r="H2912" s="49">
        <v>2869</v>
      </c>
      <c r="I2912" s="51">
        <f t="shared" ref="I2912:I2975" si="315">IF(INT(H2912/52)=0,"",INT(H2912/52))+IF(L2912=12,1,0)</f>
        <v>55</v>
      </c>
      <c r="J2912" s="51" t="str">
        <f t="shared" si="313"/>
        <v xml:space="preserve"> years</v>
      </c>
      <c r="K2912" s="51" t="str">
        <f t="shared" si="314"/>
        <v xml:space="preserve">, </v>
      </c>
      <c r="L2912" s="51">
        <f t="shared" si="309"/>
        <v>3</v>
      </c>
      <c r="M2912" s="51">
        <f t="shared" si="310"/>
        <v>3</v>
      </c>
      <c r="N2912" s="51" t="str">
        <f t="shared" si="311"/>
        <v xml:space="preserve"> months</v>
      </c>
      <c r="O2912" s="52" t="str">
        <f t="shared" si="312"/>
        <v>55 years, 3 months</v>
      </c>
    </row>
    <row r="2913" spans="8:15" x14ac:dyDescent="0.25">
      <c r="H2913" s="49">
        <v>2870</v>
      </c>
      <c r="I2913" s="51">
        <f t="shared" si="315"/>
        <v>55</v>
      </c>
      <c r="J2913" s="51" t="str">
        <f t="shared" si="313"/>
        <v xml:space="preserve"> years</v>
      </c>
      <c r="K2913" s="51" t="str">
        <f t="shared" si="314"/>
        <v xml:space="preserve">, </v>
      </c>
      <c r="L2913" s="51">
        <f t="shared" si="309"/>
        <v>3</v>
      </c>
      <c r="M2913" s="51">
        <f t="shared" si="310"/>
        <v>3</v>
      </c>
      <c r="N2913" s="51" t="str">
        <f t="shared" si="311"/>
        <v xml:space="preserve"> months</v>
      </c>
      <c r="O2913" s="52" t="str">
        <f t="shared" si="312"/>
        <v>55 years, 3 months</v>
      </c>
    </row>
    <row r="2914" spans="8:15" x14ac:dyDescent="0.25">
      <c r="H2914" s="49">
        <v>2871</v>
      </c>
      <c r="I2914" s="51">
        <f t="shared" si="315"/>
        <v>55</v>
      </c>
      <c r="J2914" s="51" t="str">
        <f t="shared" si="313"/>
        <v xml:space="preserve"> years</v>
      </c>
      <c r="K2914" s="51" t="str">
        <f t="shared" si="314"/>
        <v xml:space="preserve">, </v>
      </c>
      <c r="L2914" s="51">
        <f t="shared" si="309"/>
        <v>3</v>
      </c>
      <c r="M2914" s="51">
        <f t="shared" si="310"/>
        <v>3</v>
      </c>
      <c r="N2914" s="51" t="str">
        <f t="shared" si="311"/>
        <v xml:space="preserve"> months</v>
      </c>
      <c r="O2914" s="52" t="str">
        <f t="shared" si="312"/>
        <v>55 years, 3 months</v>
      </c>
    </row>
    <row r="2915" spans="8:15" x14ac:dyDescent="0.25">
      <c r="H2915" s="49">
        <v>2872</v>
      </c>
      <c r="I2915" s="51">
        <f t="shared" si="315"/>
        <v>55</v>
      </c>
      <c r="J2915" s="51" t="str">
        <f t="shared" si="313"/>
        <v xml:space="preserve"> years</v>
      </c>
      <c r="K2915" s="51" t="str">
        <f t="shared" si="314"/>
        <v xml:space="preserve">, </v>
      </c>
      <c r="L2915" s="51">
        <f t="shared" si="309"/>
        <v>3</v>
      </c>
      <c r="M2915" s="51">
        <f t="shared" si="310"/>
        <v>3</v>
      </c>
      <c r="N2915" s="51" t="str">
        <f t="shared" si="311"/>
        <v xml:space="preserve"> months</v>
      </c>
      <c r="O2915" s="52" t="str">
        <f t="shared" si="312"/>
        <v>55 years, 3 months</v>
      </c>
    </row>
    <row r="2916" spans="8:15" x14ac:dyDescent="0.25">
      <c r="H2916" s="49">
        <v>2873</v>
      </c>
      <c r="I2916" s="51">
        <f t="shared" si="315"/>
        <v>55</v>
      </c>
      <c r="J2916" s="51" t="str">
        <f t="shared" si="313"/>
        <v xml:space="preserve"> years</v>
      </c>
      <c r="K2916" s="51" t="str">
        <f t="shared" si="314"/>
        <v xml:space="preserve">, </v>
      </c>
      <c r="L2916" s="51">
        <f t="shared" si="309"/>
        <v>3</v>
      </c>
      <c r="M2916" s="51">
        <f t="shared" si="310"/>
        <v>3</v>
      </c>
      <c r="N2916" s="51" t="str">
        <f t="shared" si="311"/>
        <v xml:space="preserve"> months</v>
      </c>
      <c r="O2916" s="52" t="str">
        <f t="shared" si="312"/>
        <v>55 years, 3 months</v>
      </c>
    </row>
    <row r="2917" spans="8:15" x14ac:dyDescent="0.25">
      <c r="H2917" s="49">
        <v>2874</v>
      </c>
      <c r="I2917" s="51">
        <f t="shared" si="315"/>
        <v>55</v>
      </c>
      <c r="J2917" s="51" t="str">
        <f t="shared" si="313"/>
        <v xml:space="preserve"> years</v>
      </c>
      <c r="K2917" s="51" t="str">
        <f t="shared" si="314"/>
        <v xml:space="preserve">, </v>
      </c>
      <c r="L2917" s="51">
        <f t="shared" si="309"/>
        <v>4</v>
      </c>
      <c r="M2917" s="51">
        <f t="shared" si="310"/>
        <v>4</v>
      </c>
      <c r="N2917" s="51" t="str">
        <f t="shared" si="311"/>
        <v xml:space="preserve"> months</v>
      </c>
      <c r="O2917" s="52" t="str">
        <f t="shared" si="312"/>
        <v>55 years, 4 months</v>
      </c>
    </row>
    <row r="2918" spans="8:15" x14ac:dyDescent="0.25">
      <c r="H2918" s="49">
        <v>2875</v>
      </c>
      <c r="I2918" s="51">
        <f t="shared" si="315"/>
        <v>55</v>
      </c>
      <c r="J2918" s="51" t="str">
        <f t="shared" si="313"/>
        <v xml:space="preserve"> years</v>
      </c>
      <c r="K2918" s="51" t="str">
        <f t="shared" si="314"/>
        <v xml:space="preserve">, </v>
      </c>
      <c r="L2918" s="51">
        <f t="shared" si="309"/>
        <v>4</v>
      </c>
      <c r="M2918" s="51">
        <f t="shared" si="310"/>
        <v>4</v>
      </c>
      <c r="N2918" s="51" t="str">
        <f t="shared" si="311"/>
        <v xml:space="preserve"> months</v>
      </c>
      <c r="O2918" s="52" t="str">
        <f t="shared" si="312"/>
        <v>55 years, 4 months</v>
      </c>
    </row>
    <row r="2919" spans="8:15" x14ac:dyDescent="0.25">
      <c r="H2919" s="49">
        <v>2876</v>
      </c>
      <c r="I2919" s="51">
        <f t="shared" si="315"/>
        <v>55</v>
      </c>
      <c r="J2919" s="51" t="str">
        <f t="shared" si="313"/>
        <v xml:space="preserve"> years</v>
      </c>
      <c r="K2919" s="51" t="str">
        <f t="shared" si="314"/>
        <v xml:space="preserve">, </v>
      </c>
      <c r="L2919" s="51">
        <f t="shared" si="309"/>
        <v>4</v>
      </c>
      <c r="M2919" s="51">
        <f t="shared" si="310"/>
        <v>4</v>
      </c>
      <c r="N2919" s="51" t="str">
        <f t="shared" si="311"/>
        <v xml:space="preserve"> months</v>
      </c>
      <c r="O2919" s="52" t="str">
        <f t="shared" si="312"/>
        <v>55 years, 4 months</v>
      </c>
    </row>
    <row r="2920" spans="8:15" x14ac:dyDescent="0.25">
      <c r="H2920" s="49">
        <v>2877</v>
      </c>
      <c r="I2920" s="51">
        <f t="shared" si="315"/>
        <v>55</v>
      </c>
      <c r="J2920" s="51" t="str">
        <f t="shared" si="313"/>
        <v xml:space="preserve"> years</v>
      </c>
      <c r="K2920" s="51" t="str">
        <f t="shared" si="314"/>
        <v xml:space="preserve">, </v>
      </c>
      <c r="L2920" s="51">
        <f t="shared" si="309"/>
        <v>4</v>
      </c>
      <c r="M2920" s="51">
        <f t="shared" si="310"/>
        <v>4</v>
      </c>
      <c r="N2920" s="51" t="str">
        <f t="shared" si="311"/>
        <v xml:space="preserve"> months</v>
      </c>
      <c r="O2920" s="52" t="str">
        <f t="shared" si="312"/>
        <v>55 years, 4 months</v>
      </c>
    </row>
    <row r="2921" spans="8:15" x14ac:dyDescent="0.25">
      <c r="H2921" s="49">
        <v>2878</v>
      </c>
      <c r="I2921" s="51">
        <f t="shared" si="315"/>
        <v>55</v>
      </c>
      <c r="J2921" s="51" t="str">
        <f t="shared" si="313"/>
        <v xml:space="preserve"> years</v>
      </c>
      <c r="K2921" s="51" t="str">
        <f t="shared" si="314"/>
        <v xml:space="preserve">, </v>
      </c>
      <c r="L2921" s="51">
        <f t="shared" si="309"/>
        <v>5</v>
      </c>
      <c r="M2921" s="51">
        <f t="shared" si="310"/>
        <v>5</v>
      </c>
      <c r="N2921" s="51" t="str">
        <f t="shared" si="311"/>
        <v xml:space="preserve"> months</v>
      </c>
      <c r="O2921" s="52" t="str">
        <f t="shared" si="312"/>
        <v>55 years, 5 months</v>
      </c>
    </row>
    <row r="2922" spans="8:15" x14ac:dyDescent="0.25">
      <c r="H2922" s="49">
        <v>2879</v>
      </c>
      <c r="I2922" s="51">
        <f t="shared" si="315"/>
        <v>55</v>
      </c>
      <c r="J2922" s="51" t="str">
        <f t="shared" si="313"/>
        <v xml:space="preserve"> years</v>
      </c>
      <c r="K2922" s="51" t="str">
        <f t="shared" si="314"/>
        <v xml:space="preserve">, </v>
      </c>
      <c r="L2922" s="51">
        <f t="shared" si="309"/>
        <v>5</v>
      </c>
      <c r="M2922" s="51">
        <f t="shared" si="310"/>
        <v>5</v>
      </c>
      <c r="N2922" s="51" t="str">
        <f t="shared" si="311"/>
        <v xml:space="preserve"> months</v>
      </c>
      <c r="O2922" s="52" t="str">
        <f t="shared" si="312"/>
        <v>55 years, 5 months</v>
      </c>
    </row>
    <row r="2923" spans="8:15" x14ac:dyDescent="0.25">
      <c r="H2923" s="49">
        <v>2880</v>
      </c>
      <c r="I2923" s="51">
        <f t="shared" si="315"/>
        <v>55</v>
      </c>
      <c r="J2923" s="51" t="str">
        <f t="shared" si="313"/>
        <v xml:space="preserve"> years</v>
      </c>
      <c r="K2923" s="51" t="str">
        <f t="shared" si="314"/>
        <v xml:space="preserve">, </v>
      </c>
      <c r="L2923" s="51">
        <f t="shared" si="309"/>
        <v>5</v>
      </c>
      <c r="M2923" s="51">
        <f t="shared" si="310"/>
        <v>5</v>
      </c>
      <c r="N2923" s="51" t="str">
        <f t="shared" si="311"/>
        <v xml:space="preserve"> months</v>
      </c>
      <c r="O2923" s="52" t="str">
        <f t="shared" si="312"/>
        <v>55 years, 5 months</v>
      </c>
    </row>
    <row r="2924" spans="8:15" x14ac:dyDescent="0.25">
      <c r="H2924" s="49">
        <v>2881</v>
      </c>
      <c r="I2924" s="51">
        <f t="shared" si="315"/>
        <v>55</v>
      </c>
      <c r="J2924" s="51" t="str">
        <f t="shared" si="313"/>
        <v xml:space="preserve"> years</v>
      </c>
      <c r="K2924" s="51" t="str">
        <f t="shared" si="314"/>
        <v xml:space="preserve">, </v>
      </c>
      <c r="L2924" s="51">
        <f t="shared" si="309"/>
        <v>5</v>
      </c>
      <c r="M2924" s="51">
        <f t="shared" si="310"/>
        <v>5</v>
      </c>
      <c r="N2924" s="51" t="str">
        <f t="shared" si="311"/>
        <v xml:space="preserve"> months</v>
      </c>
      <c r="O2924" s="52" t="str">
        <f t="shared" si="312"/>
        <v>55 years, 5 months</v>
      </c>
    </row>
    <row r="2925" spans="8:15" x14ac:dyDescent="0.25">
      <c r="H2925" s="49">
        <v>2882</v>
      </c>
      <c r="I2925" s="51">
        <f t="shared" si="315"/>
        <v>55</v>
      </c>
      <c r="J2925" s="51" t="str">
        <f t="shared" si="313"/>
        <v xml:space="preserve"> years</v>
      </c>
      <c r="K2925" s="51" t="str">
        <f t="shared" si="314"/>
        <v xml:space="preserve">, </v>
      </c>
      <c r="L2925" s="51">
        <f t="shared" ref="L2925:L2988" si="316">IF((H2925/52*12-INT(H2925/52*12))=0,(H2925/52-INT(H2925/52))*12,INT((H2925/52-INT(H2925/52))*12)+1)</f>
        <v>6</v>
      </c>
      <c r="M2925" s="51">
        <f t="shared" ref="M2925:M2988" si="317">IF(OR(L2925=0,L2925=12),"",L2925)</f>
        <v>6</v>
      </c>
      <c r="N2925" s="51" t="str">
        <f t="shared" ref="N2925:N2988" si="318">IF(L2925=1," month",IF(OR(L2925=0,L2925=12),""," months"))</f>
        <v xml:space="preserve"> months</v>
      </c>
      <c r="O2925" s="52" t="str">
        <f t="shared" ref="O2925:O2988" si="319">CONCATENATE(I2925&amp;J2925&amp;K2925&amp;M2925&amp;N2925)</f>
        <v>55 years, 6 months</v>
      </c>
    </row>
    <row r="2926" spans="8:15" x14ac:dyDescent="0.25">
      <c r="H2926" s="49">
        <v>2883</v>
      </c>
      <c r="I2926" s="51">
        <f t="shared" si="315"/>
        <v>55</v>
      </c>
      <c r="J2926" s="51" t="str">
        <f t="shared" si="313"/>
        <v xml:space="preserve"> years</v>
      </c>
      <c r="K2926" s="51" t="str">
        <f t="shared" si="314"/>
        <v xml:space="preserve">, </v>
      </c>
      <c r="L2926" s="51">
        <f t="shared" si="316"/>
        <v>6</v>
      </c>
      <c r="M2926" s="51">
        <f t="shared" si="317"/>
        <v>6</v>
      </c>
      <c r="N2926" s="51" t="str">
        <f t="shared" si="318"/>
        <v xml:space="preserve"> months</v>
      </c>
      <c r="O2926" s="52" t="str">
        <f t="shared" si="319"/>
        <v>55 years, 6 months</v>
      </c>
    </row>
    <row r="2927" spans="8:15" x14ac:dyDescent="0.25">
      <c r="H2927" s="49">
        <v>2884</v>
      </c>
      <c r="I2927" s="51">
        <f t="shared" si="315"/>
        <v>55</v>
      </c>
      <c r="J2927" s="51" t="str">
        <f t="shared" si="313"/>
        <v xml:space="preserve"> years</v>
      </c>
      <c r="K2927" s="51" t="str">
        <f t="shared" si="314"/>
        <v xml:space="preserve">, </v>
      </c>
      <c r="L2927" s="51">
        <f t="shared" si="316"/>
        <v>6</v>
      </c>
      <c r="M2927" s="51">
        <f t="shared" si="317"/>
        <v>6</v>
      </c>
      <c r="N2927" s="51" t="str">
        <f t="shared" si="318"/>
        <v xml:space="preserve"> months</v>
      </c>
      <c r="O2927" s="52" t="str">
        <f t="shared" si="319"/>
        <v>55 years, 6 months</v>
      </c>
    </row>
    <row r="2928" spans="8:15" x14ac:dyDescent="0.25">
      <c r="H2928" s="49">
        <v>2885</v>
      </c>
      <c r="I2928" s="51">
        <f t="shared" si="315"/>
        <v>55</v>
      </c>
      <c r="J2928" s="51" t="str">
        <f t="shared" si="313"/>
        <v xml:space="preserve"> years</v>
      </c>
      <c r="K2928" s="51" t="str">
        <f t="shared" si="314"/>
        <v xml:space="preserve">, </v>
      </c>
      <c r="L2928" s="51">
        <f t="shared" si="316"/>
        <v>6</v>
      </c>
      <c r="M2928" s="51">
        <f t="shared" si="317"/>
        <v>6</v>
      </c>
      <c r="N2928" s="51" t="str">
        <f t="shared" si="318"/>
        <v xml:space="preserve"> months</v>
      </c>
      <c r="O2928" s="52" t="str">
        <f t="shared" si="319"/>
        <v>55 years, 6 months</v>
      </c>
    </row>
    <row r="2929" spans="8:15" x14ac:dyDescent="0.25">
      <c r="H2929" s="49">
        <v>2886</v>
      </c>
      <c r="I2929" s="51">
        <f t="shared" si="315"/>
        <v>55</v>
      </c>
      <c r="J2929" s="51" t="str">
        <f t="shared" si="313"/>
        <v xml:space="preserve"> years</v>
      </c>
      <c r="K2929" s="51" t="str">
        <f t="shared" si="314"/>
        <v xml:space="preserve">, </v>
      </c>
      <c r="L2929" s="51">
        <f t="shared" si="316"/>
        <v>6</v>
      </c>
      <c r="M2929" s="51">
        <f t="shared" si="317"/>
        <v>6</v>
      </c>
      <c r="N2929" s="51" t="str">
        <f t="shared" si="318"/>
        <v xml:space="preserve"> months</v>
      </c>
      <c r="O2929" s="52" t="str">
        <f t="shared" si="319"/>
        <v>55 years, 6 months</v>
      </c>
    </row>
    <row r="2930" spans="8:15" x14ac:dyDescent="0.25">
      <c r="H2930" s="49">
        <v>2887</v>
      </c>
      <c r="I2930" s="51">
        <f t="shared" si="315"/>
        <v>55</v>
      </c>
      <c r="J2930" s="51" t="str">
        <f t="shared" si="313"/>
        <v xml:space="preserve"> years</v>
      </c>
      <c r="K2930" s="51" t="str">
        <f t="shared" si="314"/>
        <v xml:space="preserve">, </v>
      </c>
      <c r="L2930" s="51">
        <f t="shared" si="316"/>
        <v>7</v>
      </c>
      <c r="M2930" s="51">
        <f t="shared" si="317"/>
        <v>7</v>
      </c>
      <c r="N2930" s="51" t="str">
        <f t="shared" si="318"/>
        <v xml:space="preserve"> months</v>
      </c>
      <c r="O2930" s="52" t="str">
        <f t="shared" si="319"/>
        <v>55 years, 7 months</v>
      </c>
    </row>
    <row r="2931" spans="8:15" x14ac:dyDescent="0.25">
      <c r="H2931" s="49">
        <v>2888</v>
      </c>
      <c r="I2931" s="51">
        <f t="shared" si="315"/>
        <v>55</v>
      </c>
      <c r="J2931" s="51" t="str">
        <f t="shared" si="313"/>
        <v xml:space="preserve"> years</v>
      </c>
      <c r="K2931" s="51" t="str">
        <f t="shared" si="314"/>
        <v xml:space="preserve">, </v>
      </c>
      <c r="L2931" s="51">
        <f t="shared" si="316"/>
        <v>7</v>
      </c>
      <c r="M2931" s="51">
        <f t="shared" si="317"/>
        <v>7</v>
      </c>
      <c r="N2931" s="51" t="str">
        <f t="shared" si="318"/>
        <v xml:space="preserve"> months</v>
      </c>
      <c r="O2931" s="52" t="str">
        <f t="shared" si="319"/>
        <v>55 years, 7 months</v>
      </c>
    </row>
    <row r="2932" spans="8:15" x14ac:dyDescent="0.25">
      <c r="H2932" s="49">
        <v>2889</v>
      </c>
      <c r="I2932" s="51">
        <f t="shared" si="315"/>
        <v>55</v>
      </c>
      <c r="J2932" s="51" t="str">
        <f t="shared" si="313"/>
        <v xml:space="preserve"> years</v>
      </c>
      <c r="K2932" s="51" t="str">
        <f t="shared" si="314"/>
        <v xml:space="preserve">, </v>
      </c>
      <c r="L2932" s="51">
        <f t="shared" si="316"/>
        <v>7</v>
      </c>
      <c r="M2932" s="51">
        <f t="shared" si="317"/>
        <v>7</v>
      </c>
      <c r="N2932" s="51" t="str">
        <f t="shared" si="318"/>
        <v xml:space="preserve"> months</v>
      </c>
      <c r="O2932" s="52" t="str">
        <f t="shared" si="319"/>
        <v>55 years, 7 months</v>
      </c>
    </row>
    <row r="2933" spans="8:15" x14ac:dyDescent="0.25">
      <c r="H2933" s="49">
        <v>2890</v>
      </c>
      <c r="I2933" s="51">
        <f t="shared" si="315"/>
        <v>55</v>
      </c>
      <c r="J2933" s="51" t="str">
        <f t="shared" si="313"/>
        <v xml:space="preserve"> years</v>
      </c>
      <c r="K2933" s="51" t="str">
        <f t="shared" si="314"/>
        <v xml:space="preserve">, </v>
      </c>
      <c r="L2933" s="51">
        <f t="shared" si="316"/>
        <v>7</v>
      </c>
      <c r="M2933" s="51">
        <f t="shared" si="317"/>
        <v>7</v>
      </c>
      <c r="N2933" s="51" t="str">
        <f t="shared" si="318"/>
        <v xml:space="preserve"> months</v>
      </c>
      <c r="O2933" s="52" t="str">
        <f t="shared" si="319"/>
        <v>55 years, 7 months</v>
      </c>
    </row>
    <row r="2934" spans="8:15" x14ac:dyDescent="0.25">
      <c r="H2934" s="49">
        <v>2891</v>
      </c>
      <c r="I2934" s="51">
        <f t="shared" si="315"/>
        <v>55</v>
      </c>
      <c r="J2934" s="51" t="str">
        <f t="shared" si="313"/>
        <v xml:space="preserve"> years</v>
      </c>
      <c r="K2934" s="51" t="str">
        <f t="shared" si="314"/>
        <v xml:space="preserve">, </v>
      </c>
      <c r="L2934" s="51">
        <f t="shared" si="316"/>
        <v>8</v>
      </c>
      <c r="M2934" s="51">
        <f t="shared" si="317"/>
        <v>8</v>
      </c>
      <c r="N2934" s="51" t="str">
        <f t="shared" si="318"/>
        <v xml:space="preserve"> months</v>
      </c>
      <c r="O2934" s="52" t="str">
        <f t="shared" si="319"/>
        <v>55 years, 8 months</v>
      </c>
    </row>
    <row r="2935" spans="8:15" x14ac:dyDescent="0.25">
      <c r="H2935" s="49">
        <v>2892</v>
      </c>
      <c r="I2935" s="51">
        <f t="shared" si="315"/>
        <v>55</v>
      </c>
      <c r="J2935" s="51" t="str">
        <f t="shared" si="313"/>
        <v xml:space="preserve"> years</v>
      </c>
      <c r="K2935" s="51" t="str">
        <f t="shared" si="314"/>
        <v xml:space="preserve">, </v>
      </c>
      <c r="L2935" s="51">
        <f t="shared" si="316"/>
        <v>8</v>
      </c>
      <c r="M2935" s="51">
        <f t="shared" si="317"/>
        <v>8</v>
      </c>
      <c r="N2935" s="51" t="str">
        <f t="shared" si="318"/>
        <v xml:space="preserve"> months</v>
      </c>
      <c r="O2935" s="52" t="str">
        <f t="shared" si="319"/>
        <v>55 years, 8 months</v>
      </c>
    </row>
    <row r="2936" spans="8:15" x14ac:dyDescent="0.25">
      <c r="H2936" s="49">
        <v>2893</v>
      </c>
      <c r="I2936" s="51">
        <f t="shared" si="315"/>
        <v>55</v>
      </c>
      <c r="J2936" s="51" t="str">
        <f t="shared" si="313"/>
        <v xml:space="preserve"> years</v>
      </c>
      <c r="K2936" s="51" t="str">
        <f t="shared" si="314"/>
        <v xml:space="preserve">, </v>
      </c>
      <c r="L2936" s="51">
        <f t="shared" si="316"/>
        <v>8</v>
      </c>
      <c r="M2936" s="51">
        <f t="shared" si="317"/>
        <v>8</v>
      </c>
      <c r="N2936" s="51" t="str">
        <f t="shared" si="318"/>
        <v xml:space="preserve"> months</v>
      </c>
      <c r="O2936" s="52" t="str">
        <f t="shared" si="319"/>
        <v>55 years, 8 months</v>
      </c>
    </row>
    <row r="2937" spans="8:15" x14ac:dyDescent="0.25">
      <c r="H2937" s="49">
        <v>2894</v>
      </c>
      <c r="I2937" s="51">
        <f t="shared" si="315"/>
        <v>55</v>
      </c>
      <c r="J2937" s="51" t="str">
        <f t="shared" si="313"/>
        <v xml:space="preserve"> years</v>
      </c>
      <c r="K2937" s="51" t="str">
        <f t="shared" si="314"/>
        <v xml:space="preserve">, </v>
      </c>
      <c r="L2937" s="51">
        <f t="shared" si="316"/>
        <v>8</v>
      </c>
      <c r="M2937" s="51">
        <f t="shared" si="317"/>
        <v>8</v>
      </c>
      <c r="N2937" s="51" t="str">
        <f t="shared" si="318"/>
        <v xml:space="preserve"> months</v>
      </c>
      <c r="O2937" s="52" t="str">
        <f t="shared" si="319"/>
        <v>55 years, 8 months</v>
      </c>
    </row>
    <row r="2938" spans="8:15" x14ac:dyDescent="0.25">
      <c r="H2938" s="49">
        <v>2895</v>
      </c>
      <c r="I2938" s="51">
        <f t="shared" si="315"/>
        <v>55</v>
      </c>
      <c r="J2938" s="51" t="str">
        <f t="shared" si="313"/>
        <v xml:space="preserve"> years</v>
      </c>
      <c r="K2938" s="51" t="str">
        <f t="shared" si="314"/>
        <v xml:space="preserve">, </v>
      </c>
      <c r="L2938" s="51">
        <f t="shared" si="316"/>
        <v>9</v>
      </c>
      <c r="M2938" s="51">
        <f t="shared" si="317"/>
        <v>9</v>
      </c>
      <c r="N2938" s="51" t="str">
        <f t="shared" si="318"/>
        <v xml:space="preserve"> months</v>
      </c>
      <c r="O2938" s="52" t="str">
        <f t="shared" si="319"/>
        <v>55 years, 9 months</v>
      </c>
    </row>
    <row r="2939" spans="8:15" x14ac:dyDescent="0.25">
      <c r="H2939" s="49">
        <v>2896</v>
      </c>
      <c r="I2939" s="51">
        <f t="shared" si="315"/>
        <v>55</v>
      </c>
      <c r="J2939" s="51" t="str">
        <f t="shared" si="313"/>
        <v xml:space="preserve"> years</v>
      </c>
      <c r="K2939" s="51" t="str">
        <f t="shared" si="314"/>
        <v xml:space="preserve">, </v>
      </c>
      <c r="L2939" s="51">
        <f t="shared" si="316"/>
        <v>9</v>
      </c>
      <c r="M2939" s="51">
        <f t="shared" si="317"/>
        <v>9</v>
      </c>
      <c r="N2939" s="51" t="str">
        <f t="shared" si="318"/>
        <v xml:space="preserve"> months</v>
      </c>
      <c r="O2939" s="52" t="str">
        <f t="shared" si="319"/>
        <v>55 years, 9 months</v>
      </c>
    </row>
    <row r="2940" spans="8:15" x14ac:dyDescent="0.25">
      <c r="H2940" s="49">
        <v>2897</v>
      </c>
      <c r="I2940" s="51">
        <f t="shared" si="315"/>
        <v>55</v>
      </c>
      <c r="J2940" s="51" t="str">
        <f t="shared" si="313"/>
        <v xml:space="preserve"> years</v>
      </c>
      <c r="K2940" s="51" t="str">
        <f t="shared" si="314"/>
        <v xml:space="preserve">, </v>
      </c>
      <c r="L2940" s="51">
        <f t="shared" si="316"/>
        <v>9</v>
      </c>
      <c r="M2940" s="51">
        <f t="shared" si="317"/>
        <v>9</v>
      </c>
      <c r="N2940" s="51" t="str">
        <f t="shared" si="318"/>
        <v xml:space="preserve"> months</v>
      </c>
      <c r="O2940" s="52" t="str">
        <f t="shared" si="319"/>
        <v>55 years, 9 months</v>
      </c>
    </row>
    <row r="2941" spans="8:15" x14ac:dyDescent="0.25">
      <c r="H2941" s="49">
        <v>2898</v>
      </c>
      <c r="I2941" s="51">
        <f t="shared" si="315"/>
        <v>55</v>
      </c>
      <c r="J2941" s="51" t="str">
        <f t="shared" si="313"/>
        <v xml:space="preserve"> years</v>
      </c>
      <c r="K2941" s="51" t="str">
        <f t="shared" si="314"/>
        <v xml:space="preserve">, </v>
      </c>
      <c r="L2941" s="51">
        <f t="shared" si="316"/>
        <v>9</v>
      </c>
      <c r="M2941" s="51">
        <f t="shared" si="317"/>
        <v>9</v>
      </c>
      <c r="N2941" s="51" t="str">
        <f t="shared" si="318"/>
        <v xml:space="preserve"> months</v>
      </c>
      <c r="O2941" s="52" t="str">
        <f t="shared" si="319"/>
        <v>55 years, 9 months</v>
      </c>
    </row>
    <row r="2942" spans="8:15" x14ac:dyDescent="0.25">
      <c r="H2942" s="49">
        <v>2899</v>
      </c>
      <c r="I2942" s="51">
        <f t="shared" si="315"/>
        <v>55</v>
      </c>
      <c r="J2942" s="51" t="str">
        <f t="shared" si="313"/>
        <v xml:space="preserve"> years</v>
      </c>
      <c r="K2942" s="51" t="str">
        <f t="shared" si="314"/>
        <v xml:space="preserve">, </v>
      </c>
      <c r="L2942" s="51">
        <f t="shared" si="316"/>
        <v>9</v>
      </c>
      <c r="M2942" s="51">
        <f t="shared" si="317"/>
        <v>9</v>
      </c>
      <c r="N2942" s="51" t="str">
        <f t="shared" si="318"/>
        <v xml:space="preserve"> months</v>
      </c>
      <c r="O2942" s="52" t="str">
        <f t="shared" si="319"/>
        <v>55 years, 9 months</v>
      </c>
    </row>
    <row r="2943" spans="8:15" x14ac:dyDescent="0.25">
      <c r="H2943" s="49">
        <v>2900</v>
      </c>
      <c r="I2943" s="51">
        <f t="shared" si="315"/>
        <v>55</v>
      </c>
      <c r="J2943" s="51" t="str">
        <f t="shared" si="313"/>
        <v xml:space="preserve"> years</v>
      </c>
      <c r="K2943" s="51" t="str">
        <f t="shared" si="314"/>
        <v xml:space="preserve">, </v>
      </c>
      <c r="L2943" s="51">
        <f t="shared" si="316"/>
        <v>10</v>
      </c>
      <c r="M2943" s="51">
        <f t="shared" si="317"/>
        <v>10</v>
      </c>
      <c r="N2943" s="51" t="str">
        <f t="shared" si="318"/>
        <v xml:space="preserve"> months</v>
      </c>
      <c r="O2943" s="52" t="str">
        <f t="shared" si="319"/>
        <v>55 years, 10 months</v>
      </c>
    </row>
    <row r="2944" spans="8:15" x14ac:dyDescent="0.25">
      <c r="H2944" s="49">
        <v>2901</v>
      </c>
      <c r="I2944" s="51">
        <f t="shared" si="315"/>
        <v>55</v>
      </c>
      <c r="J2944" s="51" t="str">
        <f t="shared" si="313"/>
        <v xml:space="preserve"> years</v>
      </c>
      <c r="K2944" s="51" t="str">
        <f t="shared" si="314"/>
        <v xml:space="preserve">, </v>
      </c>
      <c r="L2944" s="51">
        <f t="shared" si="316"/>
        <v>10</v>
      </c>
      <c r="M2944" s="51">
        <f t="shared" si="317"/>
        <v>10</v>
      </c>
      <c r="N2944" s="51" t="str">
        <f t="shared" si="318"/>
        <v xml:space="preserve"> months</v>
      </c>
      <c r="O2944" s="52" t="str">
        <f t="shared" si="319"/>
        <v>55 years, 10 months</v>
      </c>
    </row>
    <row r="2945" spans="8:15" x14ac:dyDescent="0.25">
      <c r="H2945" s="49">
        <v>2902</v>
      </c>
      <c r="I2945" s="51">
        <f t="shared" si="315"/>
        <v>55</v>
      </c>
      <c r="J2945" s="51" t="str">
        <f t="shared" si="313"/>
        <v xml:space="preserve"> years</v>
      </c>
      <c r="K2945" s="51" t="str">
        <f t="shared" si="314"/>
        <v xml:space="preserve">, </v>
      </c>
      <c r="L2945" s="51">
        <f t="shared" si="316"/>
        <v>10</v>
      </c>
      <c r="M2945" s="51">
        <f t="shared" si="317"/>
        <v>10</v>
      </c>
      <c r="N2945" s="51" t="str">
        <f t="shared" si="318"/>
        <v xml:space="preserve"> months</v>
      </c>
      <c r="O2945" s="52" t="str">
        <f t="shared" si="319"/>
        <v>55 years, 10 months</v>
      </c>
    </row>
    <row r="2946" spans="8:15" x14ac:dyDescent="0.25">
      <c r="H2946" s="49">
        <v>2903</v>
      </c>
      <c r="I2946" s="51">
        <f t="shared" si="315"/>
        <v>55</v>
      </c>
      <c r="J2946" s="51" t="str">
        <f t="shared" si="313"/>
        <v xml:space="preserve"> years</v>
      </c>
      <c r="K2946" s="51" t="str">
        <f t="shared" si="314"/>
        <v xml:space="preserve">, </v>
      </c>
      <c r="L2946" s="51">
        <f t="shared" si="316"/>
        <v>10</v>
      </c>
      <c r="M2946" s="51">
        <f t="shared" si="317"/>
        <v>10</v>
      </c>
      <c r="N2946" s="51" t="str">
        <f t="shared" si="318"/>
        <v xml:space="preserve"> months</v>
      </c>
      <c r="O2946" s="52" t="str">
        <f t="shared" si="319"/>
        <v>55 years, 10 months</v>
      </c>
    </row>
    <row r="2947" spans="8:15" x14ac:dyDescent="0.25">
      <c r="H2947" s="49">
        <v>2904</v>
      </c>
      <c r="I2947" s="51">
        <f t="shared" si="315"/>
        <v>55</v>
      </c>
      <c r="J2947" s="51" t="str">
        <f t="shared" si="313"/>
        <v xml:space="preserve"> years</v>
      </c>
      <c r="K2947" s="51" t="str">
        <f t="shared" si="314"/>
        <v xml:space="preserve">, </v>
      </c>
      <c r="L2947" s="51">
        <f t="shared" si="316"/>
        <v>11</v>
      </c>
      <c r="M2947" s="51">
        <f t="shared" si="317"/>
        <v>11</v>
      </c>
      <c r="N2947" s="51" t="str">
        <f t="shared" si="318"/>
        <v xml:space="preserve"> months</v>
      </c>
      <c r="O2947" s="52" t="str">
        <f t="shared" si="319"/>
        <v>55 years, 11 months</v>
      </c>
    </row>
    <row r="2948" spans="8:15" x14ac:dyDescent="0.25">
      <c r="H2948" s="49">
        <v>2905</v>
      </c>
      <c r="I2948" s="51">
        <f t="shared" si="315"/>
        <v>55</v>
      </c>
      <c r="J2948" s="51" t="str">
        <f t="shared" si="313"/>
        <v xml:space="preserve"> years</v>
      </c>
      <c r="K2948" s="51" t="str">
        <f t="shared" si="314"/>
        <v xml:space="preserve">, </v>
      </c>
      <c r="L2948" s="51">
        <f t="shared" si="316"/>
        <v>11</v>
      </c>
      <c r="M2948" s="51">
        <f t="shared" si="317"/>
        <v>11</v>
      </c>
      <c r="N2948" s="51" t="str">
        <f t="shared" si="318"/>
        <v xml:space="preserve"> months</v>
      </c>
      <c r="O2948" s="52" t="str">
        <f t="shared" si="319"/>
        <v>55 years, 11 months</v>
      </c>
    </row>
    <row r="2949" spans="8:15" x14ac:dyDescent="0.25">
      <c r="H2949" s="49">
        <v>2906</v>
      </c>
      <c r="I2949" s="51">
        <f t="shared" si="315"/>
        <v>55</v>
      </c>
      <c r="J2949" s="51" t="str">
        <f t="shared" si="313"/>
        <v xml:space="preserve"> years</v>
      </c>
      <c r="K2949" s="51" t="str">
        <f t="shared" si="314"/>
        <v xml:space="preserve">, </v>
      </c>
      <c r="L2949" s="51">
        <f t="shared" si="316"/>
        <v>11</v>
      </c>
      <c r="M2949" s="51">
        <f t="shared" si="317"/>
        <v>11</v>
      </c>
      <c r="N2949" s="51" t="str">
        <f t="shared" si="318"/>
        <v xml:space="preserve"> months</v>
      </c>
      <c r="O2949" s="52" t="str">
        <f t="shared" si="319"/>
        <v>55 years, 11 months</v>
      </c>
    </row>
    <row r="2950" spans="8:15" x14ac:dyDescent="0.25">
      <c r="H2950" s="49">
        <v>2907</v>
      </c>
      <c r="I2950" s="51">
        <f t="shared" si="315"/>
        <v>55</v>
      </c>
      <c r="J2950" s="51" t="str">
        <f t="shared" si="313"/>
        <v xml:space="preserve"> years</v>
      </c>
      <c r="K2950" s="51" t="str">
        <f t="shared" si="314"/>
        <v xml:space="preserve">, </v>
      </c>
      <c r="L2950" s="51">
        <f t="shared" si="316"/>
        <v>11</v>
      </c>
      <c r="M2950" s="51">
        <f t="shared" si="317"/>
        <v>11</v>
      </c>
      <c r="N2950" s="51" t="str">
        <f t="shared" si="318"/>
        <v xml:space="preserve"> months</v>
      </c>
      <c r="O2950" s="52" t="str">
        <f t="shared" si="319"/>
        <v>55 years, 11 months</v>
      </c>
    </row>
    <row r="2951" spans="8:15" x14ac:dyDescent="0.25">
      <c r="H2951" s="49">
        <v>2908</v>
      </c>
      <c r="I2951" s="51">
        <f t="shared" si="315"/>
        <v>56</v>
      </c>
      <c r="J2951" s="51" t="str">
        <f t="shared" si="313"/>
        <v xml:space="preserve"> years</v>
      </c>
      <c r="K2951" s="51" t="str">
        <f t="shared" si="314"/>
        <v/>
      </c>
      <c r="L2951" s="51">
        <f t="shared" si="316"/>
        <v>12</v>
      </c>
      <c r="M2951" s="51" t="str">
        <f t="shared" si="317"/>
        <v/>
      </c>
      <c r="N2951" s="51" t="str">
        <f t="shared" si="318"/>
        <v/>
      </c>
      <c r="O2951" s="52" t="str">
        <f t="shared" si="319"/>
        <v>56 years</v>
      </c>
    </row>
    <row r="2952" spans="8:15" x14ac:dyDescent="0.25">
      <c r="H2952" s="49">
        <v>2909</v>
      </c>
      <c r="I2952" s="51">
        <f t="shared" si="315"/>
        <v>56</v>
      </c>
      <c r="J2952" s="51" t="str">
        <f t="shared" si="313"/>
        <v xml:space="preserve"> years</v>
      </c>
      <c r="K2952" s="51" t="str">
        <f t="shared" si="314"/>
        <v/>
      </c>
      <c r="L2952" s="51">
        <f t="shared" si="316"/>
        <v>12</v>
      </c>
      <c r="M2952" s="51" t="str">
        <f t="shared" si="317"/>
        <v/>
      </c>
      <c r="N2952" s="51" t="str">
        <f t="shared" si="318"/>
        <v/>
      </c>
      <c r="O2952" s="52" t="str">
        <f t="shared" si="319"/>
        <v>56 years</v>
      </c>
    </row>
    <row r="2953" spans="8:15" x14ac:dyDescent="0.25">
      <c r="H2953" s="49">
        <v>2910</v>
      </c>
      <c r="I2953" s="51">
        <f t="shared" si="315"/>
        <v>56</v>
      </c>
      <c r="J2953" s="51" t="str">
        <f t="shared" si="313"/>
        <v xml:space="preserve"> years</v>
      </c>
      <c r="K2953" s="51" t="str">
        <f t="shared" si="314"/>
        <v/>
      </c>
      <c r="L2953" s="51">
        <f t="shared" si="316"/>
        <v>12</v>
      </c>
      <c r="M2953" s="51" t="str">
        <f t="shared" si="317"/>
        <v/>
      </c>
      <c r="N2953" s="51" t="str">
        <f t="shared" si="318"/>
        <v/>
      </c>
      <c r="O2953" s="52" t="str">
        <f t="shared" si="319"/>
        <v>56 years</v>
      </c>
    </row>
    <row r="2954" spans="8:15" x14ac:dyDescent="0.25">
      <c r="H2954" s="49">
        <v>2911</v>
      </c>
      <c r="I2954" s="51">
        <f t="shared" si="315"/>
        <v>56</v>
      </c>
      <c r="J2954" s="51" t="str">
        <f t="shared" si="313"/>
        <v xml:space="preserve"> years</v>
      </c>
      <c r="K2954" s="51" t="str">
        <f t="shared" si="314"/>
        <v/>
      </c>
      <c r="L2954" s="51">
        <f t="shared" si="316"/>
        <v>12</v>
      </c>
      <c r="M2954" s="51" t="str">
        <f t="shared" si="317"/>
        <v/>
      </c>
      <c r="N2954" s="51" t="str">
        <f t="shared" si="318"/>
        <v/>
      </c>
      <c r="O2954" s="52" t="str">
        <f t="shared" si="319"/>
        <v>56 years</v>
      </c>
    </row>
    <row r="2955" spans="8:15" x14ac:dyDescent="0.25">
      <c r="H2955" s="49">
        <v>2912</v>
      </c>
      <c r="I2955" s="51">
        <f t="shared" si="315"/>
        <v>56</v>
      </c>
      <c r="J2955" s="51" t="str">
        <f t="shared" si="313"/>
        <v xml:space="preserve"> years</v>
      </c>
      <c r="K2955" s="51" t="str">
        <f t="shared" si="314"/>
        <v/>
      </c>
      <c r="L2955" s="51">
        <f t="shared" si="316"/>
        <v>0</v>
      </c>
      <c r="M2955" s="51" t="str">
        <f t="shared" si="317"/>
        <v/>
      </c>
      <c r="N2955" s="51" t="str">
        <f t="shared" si="318"/>
        <v/>
      </c>
      <c r="O2955" s="52" t="str">
        <f t="shared" si="319"/>
        <v>56 years</v>
      </c>
    </row>
    <row r="2956" spans="8:15" x14ac:dyDescent="0.25">
      <c r="H2956" s="49">
        <v>2913</v>
      </c>
      <c r="I2956" s="51">
        <f t="shared" si="315"/>
        <v>56</v>
      </c>
      <c r="J2956" s="51" t="str">
        <f t="shared" si="313"/>
        <v xml:space="preserve"> years</v>
      </c>
      <c r="K2956" s="51" t="str">
        <f t="shared" si="314"/>
        <v xml:space="preserve">, </v>
      </c>
      <c r="L2956" s="51">
        <f t="shared" si="316"/>
        <v>1</v>
      </c>
      <c r="M2956" s="51">
        <f t="shared" si="317"/>
        <v>1</v>
      </c>
      <c r="N2956" s="51" t="str">
        <f t="shared" si="318"/>
        <v xml:space="preserve"> month</v>
      </c>
      <c r="O2956" s="52" t="str">
        <f t="shared" si="319"/>
        <v>56 years, 1 month</v>
      </c>
    </row>
    <row r="2957" spans="8:15" x14ac:dyDescent="0.25">
      <c r="H2957" s="49">
        <v>2914</v>
      </c>
      <c r="I2957" s="51">
        <f t="shared" si="315"/>
        <v>56</v>
      </c>
      <c r="J2957" s="51" t="str">
        <f t="shared" si="313"/>
        <v xml:space="preserve"> years</v>
      </c>
      <c r="K2957" s="51" t="str">
        <f t="shared" si="314"/>
        <v xml:space="preserve">, </v>
      </c>
      <c r="L2957" s="51">
        <f t="shared" si="316"/>
        <v>1</v>
      </c>
      <c r="M2957" s="51">
        <f t="shared" si="317"/>
        <v>1</v>
      </c>
      <c r="N2957" s="51" t="str">
        <f t="shared" si="318"/>
        <v xml:space="preserve"> month</v>
      </c>
      <c r="O2957" s="52" t="str">
        <f t="shared" si="319"/>
        <v>56 years, 1 month</v>
      </c>
    </row>
    <row r="2958" spans="8:15" x14ac:dyDescent="0.25">
      <c r="H2958" s="49">
        <v>2915</v>
      </c>
      <c r="I2958" s="51">
        <f t="shared" si="315"/>
        <v>56</v>
      </c>
      <c r="J2958" s="51" t="str">
        <f t="shared" si="313"/>
        <v xml:space="preserve"> years</v>
      </c>
      <c r="K2958" s="51" t="str">
        <f t="shared" si="314"/>
        <v xml:space="preserve">, </v>
      </c>
      <c r="L2958" s="51">
        <f t="shared" si="316"/>
        <v>1</v>
      </c>
      <c r="M2958" s="51">
        <f t="shared" si="317"/>
        <v>1</v>
      </c>
      <c r="N2958" s="51" t="str">
        <f t="shared" si="318"/>
        <v xml:space="preserve"> month</v>
      </c>
      <c r="O2958" s="52" t="str">
        <f t="shared" si="319"/>
        <v>56 years, 1 month</v>
      </c>
    </row>
    <row r="2959" spans="8:15" x14ac:dyDescent="0.25">
      <c r="H2959" s="49">
        <v>2916</v>
      </c>
      <c r="I2959" s="51">
        <f t="shared" si="315"/>
        <v>56</v>
      </c>
      <c r="J2959" s="51" t="str">
        <f t="shared" si="313"/>
        <v xml:space="preserve"> years</v>
      </c>
      <c r="K2959" s="51" t="str">
        <f t="shared" si="314"/>
        <v xml:space="preserve">, </v>
      </c>
      <c r="L2959" s="51">
        <f t="shared" si="316"/>
        <v>1</v>
      </c>
      <c r="M2959" s="51">
        <f t="shared" si="317"/>
        <v>1</v>
      </c>
      <c r="N2959" s="51" t="str">
        <f t="shared" si="318"/>
        <v xml:space="preserve"> month</v>
      </c>
      <c r="O2959" s="52" t="str">
        <f t="shared" si="319"/>
        <v>56 years, 1 month</v>
      </c>
    </row>
    <row r="2960" spans="8:15" x14ac:dyDescent="0.25">
      <c r="H2960" s="49">
        <v>2917</v>
      </c>
      <c r="I2960" s="51">
        <f t="shared" si="315"/>
        <v>56</v>
      </c>
      <c r="J2960" s="51" t="str">
        <f t="shared" si="313"/>
        <v xml:space="preserve"> years</v>
      </c>
      <c r="K2960" s="51" t="str">
        <f t="shared" si="314"/>
        <v xml:space="preserve">, </v>
      </c>
      <c r="L2960" s="51">
        <f t="shared" si="316"/>
        <v>2</v>
      </c>
      <c r="M2960" s="51">
        <f t="shared" si="317"/>
        <v>2</v>
      </c>
      <c r="N2960" s="51" t="str">
        <f t="shared" si="318"/>
        <v xml:space="preserve"> months</v>
      </c>
      <c r="O2960" s="52" t="str">
        <f t="shared" si="319"/>
        <v>56 years, 2 months</v>
      </c>
    </row>
    <row r="2961" spans="8:15" x14ac:dyDescent="0.25">
      <c r="H2961" s="49">
        <v>2918</v>
      </c>
      <c r="I2961" s="51">
        <f t="shared" si="315"/>
        <v>56</v>
      </c>
      <c r="J2961" s="51" t="str">
        <f t="shared" si="313"/>
        <v xml:space="preserve"> years</v>
      </c>
      <c r="K2961" s="51" t="str">
        <f t="shared" si="314"/>
        <v xml:space="preserve">, </v>
      </c>
      <c r="L2961" s="51">
        <f t="shared" si="316"/>
        <v>2</v>
      </c>
      <c r="M2961" s="51">
        <f t="shared" si="317"/>
        <v>2</v>
      </c>
      <c r="N2961" s="51" t="str">
        <f t="shared" si="318"/>
        <v xml:space="preserve"> months</v>
      </c>
      <c r="O2961" s="52" t="str">
        <f t="shared" si="319"/>
        <v>56 years, 2 months</v>
      </c>
    </row>
    <row r="2962" spans="8:15" x14ac:dyDescent="0.25">
      <c r="H2962" s="49">
        <v>2919</v>
      </c>
      <c r="I2962" s="51">
        <f t="shared" si="315"/>
        <v>56</v>
      </c>
      <c r="J2962" s="51" t="str">
        <f t="shared" si="313"/>
        <v xml:space="preserve"> years</v>
      </c>
      <c r="K2962" s="51" t="str">
        <f t="shared" si="314"/>
        <v xml:space="preserve">, </v>
      </c>
      <c r="L2962" s="51">
        <f t="shared" si="316"/>
        <v>2</v>
      </c>
      <c r="M2962" s="51">
        <f t="shared" si="317"/>
        <v>2</v>
      </c>
      <c r="N2962" s="51" t="str">
        <f t="shared" si="318"/>
        <v xml:space="preserve"> months</v>
      </c>
      <c r="O2962" s="52" t="str">
        <f t="shared" si="319"/>
        <v>56 years, 2 months</v>
      </c>
    </row>
    <row r="2963" spans="8:15" x14ac:dyDescent="0.25">
      <c r="H2963" s="49">
        <v>2920</v>
      </c>
      <c r="I2963" s="51">
        <f t="shared" si="315"/>
        <v>56</v>
      </c>
      <c r="J2963" s="51" t="str">
        <f t="shared" si="313"/>
        <v xml:space="preserve"> years</v>
      </c>
      <c r="K2963" s="51" t="str">
        <f t="shared" si="314"/>
        <v xml:space="preserve">, </v>
      </c>
      <c r="L2963" s="51">
        <f t="shared" si="316"/>
        <v>2</v>
      </c>
      <c r="M2963" s="51">
        <f t="shared" si="317"/>
        <v>2</v>
      </c>
      <c r="N2963" s="51" t="str">
        <f t="shared" si="318"/>
        <v xml:space="preserve"> months</v>
      </c>
      <c r="O2963" s="52" t="str">
        <f t="shared" si="319"/>
        <v>56 years, 2 months</v>
      </c>
    </row>
    <row r="2964" spans="8:15" x14ac:dyDescent="0.25">
      <c r="H2964" s="49">
        <v>2921</v>
      </c>
      <c r="I2964" s="51">
        <f t="shared" si="315"/>
        <v>56</v>
      </c>
      <c r="J2964" s="51" t="str">
        <f t="shared" si="313"/>
        <v xml:space="preserve"> years</v>
      </c>
      <c r="K2964" s="51" t="str">
        <f t="shared" si="314"/>
        <v xml:space="preserve">, </v>
      </c>
      <c r="L2964" s="51">
        <f t="shared" si="316"/>
        <v>3</v>
      </c>
      <c r="M2964" s="51">
        <f t="shared" si="317"/>
        <v>3</v>
      </c>
      <c r="N2964" s="51" t="str">
        <f t="shared" si="318"/>
        <v xml:space="preserve"> months</v>
      </c>
      <c r="O2964" s="52" t="str">
        <f t="shared" si="319"/>
        <v>56 years, 3 months</v>
      </c>
    </row>
    <row r="2965" spans="8:15" x14ac:dyDescent="0.25">
      <c r="H2965" s="49">
        <v>2922</v>
      </c>
      <c r="I2965" s="51">
        <f t="shared" si="315"/>
        <v>56</v>
      </c>
      <c r="J2965" s="51" t="str">
        <f t="shared" si="313"/>
        <v xml:space="preserve"> years</v>
      </c>
      <c r="K2965" s="51" t="str">
        <f t="shared" si="314"/>
        <v xml:space="preserve">, </v>
      </c>
      <c r="L2965" s="51">
        <f t="shared" si="316"/>
        <v>3</v>
      </c>
      <c r="M2965" s="51">
        <f t="shared" si="317"/>
        <v>3</v>
      </c>
      <c r="N2965" s="51" t="str">
        <f t="shared" si="318"/>
        <v xml:space="preserve"> months</v>
      </c>
      <c r="O2965" s="52" t="str">
        <f t="shared" si="319"/>
        <v>56 years, 3 months</v>
      </c>
    </row>
    <row r="2966" spans="8:15" x14ac:dyDescent="0.25">
      <c r="H2966" s="49">
        <v>2923</v>
      </c>
      <c r="I2966" s="51">
        <f t="shared" si="315"/>
        <v>56</v>
      </c>
      <c r="J2966" s="51" t="str">
        <f t="shared" si="313"/>
        <v xml:space="preserve"> years</v>
      </c>
      <c r="K2966" s="51" t="str">
        <f t="shared" si="314"/>
        <v xml:space="preserve">, </v>
      </c>
      <c r="L2966" s="51">
        <f t="shared" si="316"/>
        <v>3</v>
      </c>
      <c r="M2966" s="51">
        <f t="shared" si="317"/>
        <v>3</v>
      </c>
      <c r="N2966" s="51" t="str">
        <f t="shared" si="318"/>
        <v xml:space="preserve"> months</v>
      </c>
      <c r="O2966" s="52" t="str">
        <f t="shared" si="319"/>
        <v>56 years, 3 months</v>
      </c>
    </row>
    <row r="2967" spans="8:15" x14ac:dyDescent="0.25">
      <c r="H2967" s="49">
        <v>2924</v>
      </c>
      <c r="I2967" s="51">
        <f t="shared" si="315"/>
        <v>56</v>
      </c>
      <c r="J2967" s="51" t="str">
        <f t="shared" si="313"/>
        <v xml:space="preserve"> years</v>
      </c>
      <c r="K2967" s="51" t="str">
        <f t="shared" si="314"/>
        <v xml:space="preserve">, </v>
      </c>
      <c r="L2967" s="51">
        <f t="shared" si="316"/>
        <v>3</v>
      </c>
      <c r="M2967" s="51">
        <f t="shared" si="317"/>
        <v>3</v>
      </c>
      <c r="N2967" s="51" t="str">
        <f t="shared" si="318"/>
        <v xml:space="preserve"> months</v>
      </c>
      <c r="O2967" s="52" t="str">
        <f t="shared" si="319"/>
        <v>56 years, 3 months</v>
      </c>
    </row>
    <row r="2968" spans="8:15" x14ac:dyDescent="0.25">
      <c r="H2968" s="49">
        <v>2925</v>
      </c>
      <c r="I2968" s="51">
        <f t="shared" si="315"/>
        <v>56</v>
      </c>
      <c r="J2968" s="51" t="str">
        <f t="shared" si="313"/>
        <v xml:space="preserve"> years</v>
      </c>
      <c r="K2968" s="51" t="str">
        <f t="shared" si="314"/>
        <v xml:space="preserve">, </v>
      </c>
      <c r="L2968" s="51">
        <f t="shared" si="316"/>
        <v>3</v>
      </c>
      <c r="M2968" s="51">
        <f t="shared" si="317"/>
        <v>3</v>
      </c>
      <c r="N2968" s="51" t="str">
        <f t="shared" si="318"/>
        <v xml:space="preserve"> months</v>
      </c>
      <c r="O2968" s="52" t="str">
        <f t="shared" si="319"/>
        <v>56 years, 3 months</v>
      </c>
    </row>
    <row r="2969" spans="8:15" x14ac:dyDescent="0.25">
      <c r="H2969" s="49">
        <v>2926</v>
      </c>
      <c r="I2969" s="51">
        <f t="shared" si="315"/>
        <v>56</v>
      </c>
      <c r="J2969" s="51" t="str">
        <f t="shared" si="313"/>
        <v xml:space="preserve"> years</v>
      </c>
      <c r="K2969" s="51" t="str">
        <f t="shared" si="314"/>
        <v xml:space="preserve">, </v>
      </c>
      <c r="L2969" s="51">
        <f t="shared" si="316"/>
        <v>4</v>
      </c>
      <c r="M2969" s="51">
        <f t="shared" si="317"/>
        <v>4</v>
      </c>
      <c r="N2969" s="51" t="str">
        <f t="shared" si="318"/>
        <v xml:space="preserve"> months</v>
      </c>
      <c r="O2969" s="52" t="str">
        <f t="shared" si="319"/>
        <v>56 years, 4 months</v>
      </c>
    </row>
    <row r="2970" spans="8:15" x14ac:dyDescent="0.25">
      <c r="H2970" s="49">
        <v>2927</v>
      </c>
      <c r="I2970" s="51">
        <f t="shared" si="315"/>
        <v>56</v>
      </c>
      <c r="J2970" s="51" t="str">
        <f t="shared" si="313"/>
        <v xml:space="preserve"> years</v>
      </c>
      <c r="K2970" s="51" t="str">
        <f t="shared" si="314"/>
        <v xml:space="preserve">, </v>
      </c>
      <c r="L2970" s="51">
        <f t="shared" si="316"/>
        <v>4</v>
      </c>
      <c r="M2970" s="51">
        <f t="shared" si="317"/>
        <v>4</v>
      </c>
      <c r="N2970" s="51" t="str">
        <f t="shared" si="318"/>
        <v xml:space="preserve"> months</v>
      </c>
      <c r="O2970" s="52" t="str">
        <f t="shared" si="319"/>
        <v>56 years, 4 months</v>
      </c>
    </row>
    <row r="2971" spans="8:15" x14ac:dyDescent="0.25">
      <c r="H2971" s="49">
        <v>2928</v>
      </c>
      <c r="I2971" s="51">
        <f t="shared" si="315"/>
        <v>56</v>
      </c>
      <c r="J2971" s="51" t="str">
        <f t="shared" si="313"/>
        <v xml:space="preserve"> years</v>
      </c>
      <c r="K2971" s="51" t="str">
        <f t="shared" si="314"/>
        <v xml:space="preserve">, </v>
      </c>
      <c r="L2971" s="51">
        <f t="shared" si="316"/>
        <v>4</v>
      </c>
      <c r="M2971" s="51">
        <f t="shared" si="317"/>
        <v>4</v>
      </c>
      <c r="N2971" s="51" t="str">
        <f t="shared" si="318"/>
        <v xml:space="preserve"> months</v>
      </c>
      <c r="O2971" s="52" t="str">
        <f t="shared" si="319"/>
        <v>56 years, 4 months</v>
      </c>
    </row>
    <row r="2972" spans="8:15" x14ac:dyDescent="0.25">
      <c r="H2972" s="49">
        <v>2929</v>
      </c>
      <c r="I2972" s="51">
        <f t="shared" si="315"/>
        <v>56</v>
      </c>
      <c r="J2972" s="51" t="str">
        <f t="shared" ref="J2972:J3035" si="320">IF(I2972=1," year"," years")</f>
        <v xml:space="preserve"> years</v>
      </c>
      <c r="K2972" s="51" t="str">
        <f t="shared" ref="K2972:K3035" si="321">IF(OR(L2972=12,L2972=0),"",", ")</f>
        <v xml:space="preserve">, </v>
      </c>
      <c r="L2972" s="51">
        <f t="shared" si="316"/>
        <v>4</v>
      </c>
      <c r="M2972" s="51">
        <f t="shared" si="317"/>
        <v>4</v>
      </c>
      <c r="N2972" s="51" t="str">
        <f t="shared" si="318"/>
        <v xml:space="preserve"> months</v>
      </c>
      <c r="O2972" s="52" t="str">
        <f t="shared" si="319"/>
        <v>56 years, 4 months</v>
      </c>
    </row>
    <row r="2973" spans="8:15" x14ac:dyDescent="0.25">
      <c r="H2973" s="49">
        <v>2930</v>
      </c>
      <c r="I2973" s="51">
        <f t="shared" si="315"/>
        <v>56</v>
      </c>
      <c r="J2973" s="51" t="str">
        <f t="shared" si="320"/>
        <v xml:space="preserve"> years</v>
      </c>
      <c r="K2973" s="51" t="str">
        <f t="shared" si="321"/>
        <v xml:space="preserve">, </v>
      </c>
      <c r="L2973" s="51">
        <f t="shared" si="316"/>
        <v>5</v>
      </c>
      <c r="M2973" s="51">
        <f t="shared" si="317"/>
        <v>5</v>
      </c>
      <c r="N2973" s="51" t="str">
        <f t="shared" si="318"/>
        <v xml:space="preserve"> months</v>
      </c>
      <c r="O2973" s="52" t="str">
        <f t="shared" si="319"/>
        <v>56 years, 5 months</v>
      </c>
    </row>
    <row r="2974" spans="8:15" x14ac:dyDescent="0.25">
      <c r="H2974" s="49">
        <v>2931</v>
      </c>
      <c r="I2974" s="51">
        <f t="shared" si="315"/>
        <v>56</v>
      </c>
      <c r="J2974" s="51" t="str">
        <f t="shared" si="320"/>
        <v xml:space="preserve"> years</v>
      </c>
      <c r="K2974" s="51" t="str">
        <f t="shared" si="321"/>
        <v xml:space="preserve">, </v>
      </c>
      <c r="L2974" s="51">
        <f t="shared" si="316"/>
        <v>5</v>
      </c>
      <c r="M2974" s="51">
        <f t="shared" si="317"/>
        <v>5</v>
      </c>
      <c r="N2974" s="51" t="str">
        <f t="shared" si="318"/>
        <v xml:space="preserve"> months</v>
      </c>
      <c r="O2974" s="52" t="str">
        <f t="shared" si="319"/>
        <v>56 years, 5 months</v>
      </c>
    </row>
    <row r="2975" spans="8:15" x14ac:dyDescent="0.25">
      <c r="H2975" s="49">
        <v>2932</v>
      </c>
      <c r="I2975" s="51">
        <f t="shared" si="315"/>
        <v>56</v>
      </c>
      <c r="J2975" s="51" t="str">
        <f t="shared" si="320"/>
        <v xml:space="preserve"> years</v>
      </c>
      <c r="K2975" s="51" t="str">
        <f t="shared" si="321"/>
        <v xml:space="preserve">, </v>
      </c>
      <c r="L2975" s="51">
        <f t="shared" si="316"/>
        <v>5</v>
      </c>
      <c r="M2975" s="51">
        <f t="shared" si="317"/>
        <v>5</v>
      </c>
      <c r="N2975" s="51" t="str">
        <f t="shared" si="318"/>
        <v xml:space="preserve"> months</v>
      </c>
      <c r="O2975" s="52" t="str">
        <f t="shared" si="319"/>
        <v>56 years, 5 months</v>
      </c>
    </row>
    <row r="2976" spans="8:15" x14ac:dyDescent="0.25">
      <c r="H2976" s="49">
        <v>2933</v>
      </c>
      <c r="I2976" s="51">
        <f t="shared" ref="I2976:I3039" si="322">IF(INT(H2976/52)=0,"",INT(H2976/52))+IF(L2976=12,1,0)</f>
        <v>56</v>
      </c>
      <c r="J2976" s="51" t="str">
        <f t="shared" si="320"/>
        <v xml:space="preserve"> years</v>
      </c>
      <c r="K2976" s="51" t="str">
        <f t="shared" si="321"/>
        <v xml:space="preserve">, </v>
      </c>
      <c r="L2976" s="51">
        <f t="shared" si="316"/>
        <v>5</v>
      </c>
      <c r="M2976" s="51">
        <f t="shared" si="317"/>
        <v>5</v>
      </c>
      <c r="N2976" s="51" t="str">
        <f t="shared" si="318"/>
        <v xml:space="preserve"> months</v>
      </c>
      <c r="O2976" s="52" t="str">
        <f t="shared" si="319"/>
        <v>56 years, 5 months</v>
      </c>
    </row>
    <row r="2977" spans="8:15" x14ac:dyDescent="0.25">
      <c r="H2977" s="49">
        <v>2934</v>
      </c>
      <c r="I2977" s="51">
        <f t="shared" si="322"/>
        <v>56</v>
      </c>
      <c r="J2977" s="51" t="str">
        <f t="shared" si="320"/>
        <v xml:space="preserve"> years</v>
      </c>
      <c r="K2977" s="51" t="str">
        <f t="shared" si="321"/>
        <v xml:space="preserve">, </v>
      </c>
      <c r="L2977" s="51">
        <f t="shared" si="316"/>
        <v>6</v>
      </c>
      <c r="M2977" s="51">
        <f t="shared" si="317"/>
        <v>6</v>
      </c>
      <c r="N2977" s="51" t="str">
        <f t="shared" si="318"/>
        <v xml:space="preserve"> months</v>
      </c>
      <c r="O2977" s="52" t="str">
        <f t="shared" si="319"/>
        <v>56 years, 6 months</v>
      </c>
    </row>
    <row r="2978" spans="8:15" x14ac:dyDescent="0.25">
      <c r="H2978" s="49">
        <v>2935</v>
      </c>
      <c r="I2978" s="51">
        <f t="shared" si="322"/>
        <v>56</v>
      </c>
      <c r="J2978" s="51" t="str">
        <f t="shared" si="320"/>
        <v xml:space="preserve"> years</v>
      </c>
      <c r="K2978" s="51" t="str">
        <f t="shared" si="321"/>
        <v xml:space="preserve">, </v>
      </c>
      <c r="L2978" s="51">
        <f t="shared" si="316"/>
        <v>6</v>
      </c>
      <c r="M2978" s="51">
        <f t="shared" si="317"/>
        <v>6</v>
      </c>
      <c r="N2978" s="51" t="str">
        <f t="shared" si="318"/>
        <v xml:space="preserve"> months</v>
      </c>
      <c r="O2978" s="52" t="str">
        <f t="shared" si="319"/>
        <v>56 years, 6 months</v>
      </c>
    </row>
    <row r="2979" spans="8:15" x14ac:dyDescent="0.25">
      <c r="H2979" s="49">
        <v>2936</v>
      </c>
      <c r="I2979" s="51">
        <f t="shared" si="322"/>
        <v>56</v>
      </c>
      <c r="J2979" s="51" t="str">
        <f t="shared" si="320"/>
        <v xml:space="preserve"> years</v>
      </c>
      <c r="K2979" s="51" t="str">
        <f t="shared" si="321"/>
        <v xml:space="preserve">, </v>
      </c>
      <c r="L2979" s="51">
        <f t="shared" si="316"/>
        <v>6</v>
      </c>
      <c r="M2979" s="51">
        <f t="shared" si="317"/>
        <v>6</v>
      </c>
      <c r="N2979" s="51" t="str">
        <f t="shared" si="318"/>
        <v xml:space="preserve"> months</v>
      </c>
      <c r="O2979" s="52" t="str">
        <f t="shared" si="319"/>
        <v>56 years, 6 months</v>
      </c>
    </row>
    <row r="2980" spans="8:15" x14ac:dyDescent="0.25">
      <c r="H2980" s="49">
        <v>2937</v>
      </c>
      <c r="I2980" s="51">
        <f t="shared" si="322"/>
        <v>56</v>
      </c>
      <c r="J2980" s="51" t="str">
        <f t="shared" si="320"/>
        <v xml:space="preserve"> years</v>
      </c>
      <c r="K2980" s="51" t="str">
        <f t="shared" si="321"/>
        <v xml:space="preserve">, </v>
      </c>
      <c r="L2980" s="51">
        <f t="shared" si="316"/>
        <v>6</v>
      </c>
      <c r="M2980" s="51">
        <f t="shared" si="317"/>
        <v>6</v>
      </c>
      <c r="N2980" s="51" t="str">
        <f t="shared" si="318"/>
        <v xml:space="preserve"> months</v>
      </c>
      <c r="O2980" s="52" t="str">
        <f t="shared" si="319"/>
        <v>56 years, 6 months</v>
      </c>
    </row>
    <row r="2981" spans="8:15" x14ac:dyDescent="0.25">
      <c r="H2981" s="49">
        <v>2938</v>
      </c>
      <c r="I2981" s="51">
        <f t="shared" si="322"/>
        <v>56</v>
      </c>
      <c r="J2981" s="51" t="str">
        <f t="shared" si="320"/>
        <v xml:space="preserve"> years</v>
      </c>
      <c r="K2981" s="51" t="str">
        <f t="shared" si="321"/>
        <v xml:space="preserve">, </v>
      </c>
      <c r="L2981" s="51">
        <f t="shared" si="316"/>
        <v>6</v>
      </c>
      <c r="M2981" s="51">
        <f t="shared" si="317"/>
        <v>6</v>
      </c>
      <c r="N2981" s="51" t="str">
        <f t="shared" si="318"/>
        <v xml:space="preserve"> months</v>
      </c>
      <c r="O2981" s="52" t="str">
        <f t="shared" si="319"/>
        <v>56 years, 6 months</v>
      </c>
    </row>
    <row r="2982" spans="8:15" x14ac:dyDescent="0.25">
      <c r="H2982" s="49">
        <v>2939</v>
      </c>
      <c r="I2982" s="51">
        <f t="shared" si="322"/>
        <v>56</v>
      </c>
      <c r="J2982" s="51" t="str">
        <f t="shared" si="320"/>
        <v xml:space="preserve"> years</v>
      </c>
      <c r="K2982" s="51" t="str">
        <f t="shared" si="321"/>
        <v xml:space="preserve">, </v>
      </c>
      <c r="L2982" s="51">
        <f t="shared" si="316"/>
        <v>7</v>
      </c>
      <c r="M2982" s="51">
        <f t="shared" si="317"/>
        <v>7</v>
      </c>
      <c r="N2982" s="51" t="str">
        <f t="shared" si="318"/>
        <v xml:space="preserve"> months</v>
      </c>
      <c r="O2982" s="52" t="str">
        <f t="shared" si="319"/>
        <v>56 years, 7 months</v>
      </c>
    </row>
    <row r="2983" spans="8:15" x14ac:dyDescent="0.25">
      <c r="H2983" s="49">
        <v>2940</v>
      </c>
      <c r="I2983" s="51">
        <f t="shared" si="322"/>
        <v>56</v>
      </c>
      <c r="J2983" s="51" t="str">
        <f t="shared" si="320"/>
        <v xml:space="preserve"> years</v>
      </c>
      <c r="K2983" s="51" t="str">
        <f t="shared" si="321"/>
        <v xml:space="preserve">, </v>
      </c>
      <c r="L2983" s="51">
        <f t="shared" si="316"/>
        <v>7</v>
      </c>
      <c r="M2983" s="51">
        <f t="shared" si="317"/>
        <v>7</v>
      </c>
      <c r="N2983" s="51" t="str">
        <f t="shared" si="318"/>
        <v xml:space="preserve"> months</v>
      </c>
      <c r="O2983" s="52" t="str">
        <f t="shared" si="319"/>
        <v>56 years, 7 months</v>
      </c>
    </row>
    <row r="2984" spans="8:15" x14ac:dyDescent="0.25">
      <c r="H2984" s="49">
        <v>2941</v>
      </c>
      <c r="I2984" s="51">
        <f t="shared" si="322"/>
        <v>56</v>
      </c>
      <c r="J2984" s="51" t="str">
        <f t="shared" si="320"/>
        <v xml:space="preserve"> years</v>
      </c>
      <c r="K2984" s="51" t="str">
        <f t="shared" si="321"/>
        <v xml:space="preserve">, </v>
      </c>
      <c r="L2984" s="51">
        <f t="shared" si="316"/>
        <v>7</v>
      </c>
      <c r="M2984" s="51">
        <f t="shared" si="317"/>
        <v>7</v>
      </c>
      <c r="N2984" s="51" t="str">
        <f t="shared" si="318"/>
        <v xml:space="preserve"> months</v>
      </c>
      <c r="O2984" s="52" t="str">
        <f t="shared" si="319"/>
        <v>56 years, 7 months</v>
      </c>
    </row>
    <row r="2985" spans="8:15" x14ac:dyDescent="0.25">
      <c r="H2985" s="49">
        <v>2942</v>
      </c>
      <c r="I2985" s="51">
        <f t="shared" si="322"/>
        <v>56</v>
      </c>
      <c r="J2985" s="51" t="str">
        <f t="shared" si="320"/>
        <v xml:space="preserve"> years</v>
      </c>
      <c r="K2985" s="51" t="str">
        <f t="shared" si="321"/>
        <v xml:space="preserve">, </v>
      </c>
      <c r="L2985" s="51">
        <f t="shared" si="316"/>
        <v>7</v>
      </c>
      <c r="M2985" s="51">
        <f t="shared" si="317"/>
        <v>7</v>
      </c>
      <c r="N2985" s="51" t="str">
        <f t="shared" si="318"/>
        <v xml:space="preserve"> months</v>
      </c>
      <c r="O2985" s="52" t="str">
        <f t="shared" si="319"/>
        <v>56 years, 7 months</v>
      </c>
    </row>
    <row r="2986" spans="8:15" x14ac:dyDescent="0.25">
      <c r="H2986" s="49">
        <v>2943</v>
      </c>
      <c r="I2986" s="51">
        <f t="shared" si="322"/>
        <v>56</v>
      </c>
      <c r="J2986" s="51" t="str">
        <f t="shared" si="320"/>
        <v xml:space="preserve"> years</v>
      </c>
      <c r="K2986" s="51" t="str">
        <f t="shared" si="321"/>
        <v xml:space="preserve">, </v>
      </c>
      <c r="L2986" s="51">
        <f t="shared" si="316"/>
        <v>8</v>
      </c>
      <c r="M2986" s="51">
        <f t="shared" si="317"/>
        <v>8</v>
      </c>
      <c r="N2986" s="51" t="str">
        <f t="shared" si="318"/>
        <v xml:space="preserve"> months</v>
      </c>
      <c r="O2986" s="52" t="str">
        <f t="shared" si="319"/>
        <v>56 years, 8 months</v>
      </c>
    </row>
    <row r="2987" spans="8:15" x14ac:dyDescent="0.25">
      <c r="H2987" s="49">
        <v>2944</v>
      </c>
      <c r="I2987" s="51">
        <f t="shared" si="322"/>
        <v>56</v>
      </c>
      <c r="J2987" s="51" t="str">
        <f t="shared" si="320"/>
        <v xml:space="preserve"> years</v>
      </c>
      <c r="K2987" s="51" t="str">
        <f t="shared" si="321"/>
        <v xml:space="preserve">, </v>
      </c>
      <c r="L2987" s="51">
        <f t="shared" si="316"/>
        <v>8</v>
      </c>
      <c r="M2987" s="51">
        <f t="shared" si="317"/>
        <v>8</v>
      </c>
      <c r="N2987" s="51" t="str">
        <f t="shared" si="318"/>
        <v xml:space="preserve"> months</v>
      </c>
      <c r="O2987" s="52" t="str">
        <f t="shared" si="319"/>
        <v>56 years, 8 months</v>
      </c>
    </row>
    <row r="2988" spans="8:15" x14ac:dyDescent="0.25">
      <c r="H2988" s="49">
        <v>2945</v>
      </c>
      <c r="I2988" s="51">
        <f t="shared" si="322"/>
        <v>56</v>
      </c>
      <c r="J2988" s="51" t="str">
        <f t="shared" si="320"/>
        <v xml:space="preserve"> years</v>
      </c>
      <c r="K2988" s="51" t="str">
        <f t="shared" si="321"/>
        <v xml:space="preserve">, </v>
      </c>
      <c r="L2988" s="51">
        <f t="shared" si="316"/>
        <v>8</v>
      </c>
      <c r="M2988" s="51">
        <f t="shared" si="317"/>
        <v>8</v>
      </c>
      <c r="N2988" s="51" t="str">
        <f t="shared" si="318"/>
        <v xml:space="preserve"> months</v>
      </c>
      <c r="O2988" s="52" t="str">
        <f t="shared" si="319"/>
        <v>56 years, 8 months</v>
      </c>
    </row>
    <row r="2989" spans="8:15" x14ac:dyDescent="0.25">
      <c r="H2989" s="49">
        <v>2946</v>
      </c>
      <c r="I2989" s="51">
        <f t="shared" si="322"/>
        <v>56</v>
      </c>
      <c r="J2989" s="51" t="str">
        <f t="shared" si="320"/>
        <v xml:space="preserve"> years</v>
      </c>
      <c r="K2989" s="51" t="str">
        <f t="shared" si="321"/>
        <v xml:space="preserve">, </v>
      </c>
      <c r="L2989" s="51">
        <f t="shared" ref="L2989:L3052" si="323">IF((H2989/52*12-INT(H2989/52*12))=0,(H2989/52-INT(H2989/52))*12,INT((H2989/52-INT(H2989/52))*12)+1)</f>
        <v>8</v>
      </c>
      <c r="M2989" s="51">
        <f t="shared" ref="M2989:M3052" si="324">IF(OR(L2989=0,L2989=12),"",L2989)</f>
        <v>8</v>
      </c>
      <c r="N2989" s="51" t="str">
        <f t="shared" ref="N2989:N3052" si="325">IF(L2989=1," month",IF(OR(L2989=0,L2989=12),""," months"))</f>
        <v xml:space="preserve"> months</v>
      </c>
      <c r="O2989" s="52" t="str">
        <f t="shared" ref="O2989:O3052" si="326">CONCATENATE(I2989&amp;J2989&amp;K2989&amp;M2989&amp;N2989)</f>
        <v>56 years, 8 months</v>
      </c>
    </row>
    <row r="2990" spans="8:15" x14ac:dyDescent="0.25">
      <c r="H2990" s="49">
        <v>2947</v>
      </c>
      <c r="I2990" s="51">
        <f t="shared" si="322"/>
        <v>56</v>
      </c>
      <c r="J2990" s="51" t="str">
        <f t="shared" si="320"/>
        <v xml:space="preserve"> years</v>
      </c>
      <c r="K2990" s="51" t="str">
        <f t="shared" si="321"/>
        <v xml:space="preserve">, </v>
      </c>
      <c r="L2990" s="51">
        <f t="shared" si="323"/>
        <v>9</v>
      </c>
      <c r="M2990" s="51">
        <f t="shared" si="324"/>
        <v>9</v>
      </c>
      <c r="N2990" s="51" t="str">
        <f t="shared" si="325"/>
        <v xml:space="preserve"> months</v>
      </c>
      <c r="O2990" s="52" t="str">
        <f t="shared" si="326"/>
        <v>56 years, 9 months</v>
      </c>
    </row>
    <row r="2991" spans="8:15" x14ac:dyDescent="0.25">
      <c r="H2991" s="49">
        <v>2948</v>
      </c>
      <c r="I2991" s="51">
        <f t="shared" si="322"/>
        <v>56</v>
      </c>
      <c r="J2991" s="51" t="str">
        <f t="shared" si="320"/>
        <v xml:space="preserve"> years</v>
      </c>
      <c r="K2991" s="51" t="str">
        <f t="shared" si="321"/>
        <v xml:space="preserve">, </v>
      </c>
      <c r="L2991" s="51">
        <f t="shared" si="323"/>
        <v>9</v>
      </c>
      <c r="M2991" s="51">
        <f t="shared" si="324"/>
        <v>9</v>
      </c>
      <c r="N2991" s="51" t="str">
        <f t="shared" si="325"/>
        <v xml:space="preserve"> months</v>
      </c>
      <c r="O2991" s="52" t="str">
        <f t="shared" si="326"/>
        <v>56 years, 9 months</v>
      </c>
    </row>
    <row r="2992" spans="8:15" x14ac:dyDescent="0.25">
      <c r="H2992" s="49">
        <v>2949</v>
      </c>
      <c r="I2992" s="51">
        <f t="shared" si="322"/>
        <v>56</v>
      </c>
      <c r="J2992" s="51" t="str">
        <f t="shared" si="320"/>
        <v xml:space="preserve"> years</v>
      </c>
      <c r="K2992" s="51" t="str">
        <f t="shared" si="321"/>
        <v xml:space="preserve">, </v>
      </c>
      <c r="L2992" s="51">
        <f t="shared" si="323"/>
        <v>9</v>
      </c>
      <c r="M2992" s="51">
        <f t="shared" si="324"/>
        <v>9</v>
      </c>
      <c r="N2992" s="51" t="str">
        <f t="shared" si="325"/>
        <v xml:space="preserve"> months</v>
      </c>
      <c r="O2992" s="52" t="str">
        <f t="shared" si="326"/>
        <v>56 years, 9 months</v>
      </c>
    </row>
    <row r="2993" spans="8:15" x14ac:dyDescent="0.25">
      <c r="H2993" s="49">
        <v>2950</v>
      </c>
      <c r="I2993" s="51">
        <f t="shared" si="322"/>
        <v>56</v>
      </c>
      <c r="J2993" s="51" t="str">
        <f t="shared" si="320"/>
        <v xml:space="preserve"> years</v>
      </c>
      <c r="K2993" s="51" t="str">
        <f t="shared" si="321"/>
        <v xml:space="preserve">, </v>
      </c>
      <c r="L2993" s="51">
        <f t="shared" si="323"/>
        <v>9</v>
      </c>
      <c r="M2993" s="51">
        <f t="shared" si="324"/>
        <v>9</v>
      </c>
      <c r="N2993" s="51" t="str">
        <f t="shared" si="325"/>
        <v xml:space="preserve"> months</v>
      </c>
      <c r="O2993" s="52" t="str">
        <f t="shared" si="326"/>
        <v>56 years, 9 months</v>
      </c>
    </row>
    <row r="2994" spans="8:15" x14ac:dyDescent="0.25">
      <c r="H2994" s="49">
        <v>2951</v>
      </c>
      <c r="I2994" s="51">
        <f t="shared" si="322"/>
        <v>56</v>
      </c>
      <c r="J2994" s="51" t="str">
        <f t="shared" si="320"/>
        <v xml:space="preserve"> years</v>
      </c>
      <c r="K2994" s="51" t="str">
        <f t="shared" si="321"/>
        <v xml:space="preserve">, </v>
      </c>
      <c r="L2994" s="51">
        <f t="shared" si="323"/>
        <v>9</v>
      </c>
      <c r="M2994" s="51">
        <f t="shared" si="324"/>
        <v>9</v>
      </c>
      <c r="N2994" s="51" t="str">
        <f t="shared" si="325"/>
        <v xml:space="preserve"> months</v>
      </c>
      <c r="O2994" s="52" t="str">
        <f t="shared" si="326"/>
        <v>56 years, 9 months</v>
      </c>
    </row>
    <row r="2995" spans="8:15" x14ac:dyDescent="0.25">
      <c r="H2995" s="49">
        <v>2952</v>
      </c>
      <c r="I2995" s="51">
        <f t="shared" si="322"/>
        <v>56</v>
      </c>
      <c r="J2995" s="51" t="str">
        <f t="shared" si="320"/>
        <v xml:space="preserve"> years</v>
      </c>
      <c r="K2995" s="51" t="str">
        <f t="shared" si="321"/>
        <v xml:space="preserve">, </v>
      </c>
      <c r="L2995" s="51">
        <f t="shared" si="323"/>
        <v>10</v>
      </c>
      <c r="M2995" s="51">
        <f t="shared" si="324"/>
        <v>10</v>
      </c>
      <c r="N2995" s="51" t="str">
        <f t="shared" si="325"/>
        <v xml:space="preserve"> months</v>
      </c>
      <c r="O2995" s="52" t="str">
        <f t="shared" si="326"/>
        <v>56 years, 10 months</v>
      </c>
    </row>
    <row r="2996" spans="8:15" x14ac:dyDescent="0.25">
      <c r="H2996" s="49">
        <v>2953</v>
      </c>
      <c r="I2996" s="51">
        <f t="shared" si="322"/>
        <v>56</v>
      </c>
      <c r="J2996" s="51" t="str">
        <f t="shared" si="320"/>
        <v xml:space="preserve"> years</v>
      </c>
      <c r="K2996" s="51" t="str">
        <f t="shared" si="321"/>
        <v xml:space="preserve">, </v>
      </c>
      <c r="L2996" s="51">
        <f t="shared" si="323"/>
        <v>10</v>
      </c>
      <c r="M2996" s="51">
        <f t="shared" si="324"/>
        <v>10</v>
      </c>
      <c r="N2996" s="51" t="str">
        <f t="shared" si="325"/>
        <v xml:space="preserve"> months</v>
      </c>
      <c r="O2996" s="52" t="str">
        <f t="shared" si="326"/>
        <v>56 years, 10 months</v>
      </c>
    </row>
    <row r="2997" spans="8:15" x14ac:dyDescent="0.25">
      <c r="H2997" s="49">
        <v>2954</v>
      </c>
      <c r="I2997" s="51">
        <f t="shared" si="322"/>
        <v>56</v>
      </c>
      <c r="J2997" s="51" t="str">
        <f t="shared" si="320"/>
        <v xml:space="preserve"> years</v>
      </c>
      <c r="K2997" s="51" t="str">
        <f t="shared" si="321"/>
        <v xml:space="preserve">, </v>
      </c>
      <c r="L2997" s="51">
        <f t="shared" si="323"/>
        <v>10</v>
      </c>
      <c r="M2997" s="51">
        <f t="shared" si="324"/>
        <v>10</v>
      </c>
      <c r="N2997" s="51" t="str">
        <f t="shared" si="325"/>
        <v xml:space="preserve"> months</v>
      </c>
      <c r="O2997" s="52" t="str">
        <f t="shared" si="326"/>
        <v>56 years, 10 months</v>
      </c>
    </row>
    <row r="2998" spans="8:15" x14ac:dyDescent="0.25">
      <c r="H2998" s="49">
        <v>2955</v>
      </c>
      <c r="I2998" s="51">
        <f t="shared" si="322"/>
        <v>56</v>
      </c>
      <c r="J2998" s="51" t="str">
        <f t="shared" si="320"/>
        <v xml:space="preserve"> years</v>
      </c>
      <c r="K2998" s="51" t="str">
        <f t="shared" si="321"/>
        <v xml:space="preserve">, </v>
      </c>
      <c r="L2998" s="51">
        <f t="shared" si="323"/>
        <v>10</v>
      </c>
      <c r="M2998" s="51">
        <f t="shared" si="324"/>
        <v>10</v>
      </c>
      <c r="N2998" s="51" t="str">
        <f t="shared" si="325"/>
        <v xml:space="preserve"> months</v>
      </c>
      <c r="O2998" s="52" t="str">
        <f t="shared" si="326"/>
        <v>56 years, 10 months</v>
      </c>
    </row>
    <row r="2999" spans="8:15" x14ac:dyDescent="0.25">
      <c r="H2999" s="49">
        <v>2956</v>
      </c>
      <c r="I2999" s="51">
        <f t="shared" si="322"/>
        <v>56</v>
      </c>
      <c r="J2999" s="51" t="str">
        <f t="shared" si="320"/>
        <v xml:space="preserve"> years</v>
      </c>
      <c r="K2999" s="51" t="str">
        <f t="shared" si="321"/>
        <v xml:space="preserve">, </v>
      </c>
      <c r="L2999" s="51">
        <f t="shared" si="323"/>
        <v>11</v>
      </c>
      <c r="M2999" s="51">
        <f t="shared" si="324"/>
        <v>11</v>
      </c>
      <c r="N2999" s="51" t="str">
        <f t="shared" si="325"/>
        <v xml:space="preserve"> months</v>
      </c>
      <c r="O2999" s="52" t="str">
        <f t="shared" si="326"/>
        <v>56 years, 11 months</v>
      </c>
    </row>
    <row r="3000" spans="8:15" x14ac:dyDescent="0.25">
      <c r="H3000" s="49">
        <v>2957</v>
      </c>
      <c r="I3000" s="51">
        <f t="shared" si="322"/>
        <v>56</v>
      </c>
      <c r="J3000" s="51" t="str">
        <f t="shared" si="320"/>
        <v xml:space="preserve"> years</v>
      </c>
      <c r="K3000" s="51" t="str">
        <f t="shared" si="321"/>
        <v xml:space="preserve">, </v>
      </c>
      <c r="L3000" s="51">
        <f t="shared" si="323"/>
        <v>11</v>
      </c>
      <c r="M3000" s="51">
        <f t="shared" si="324"/>
        <v>11</v>
      </c>
      <c r="N3000" s="51" t="str">
        <f t="shared" si="325"/>
        <v xml:space="preserve"> months</v>
      </c>
      <c r="O3000" s="52" t="str">
        <f t="shared" si="326"/>
        <v>56 years, 11 months</v>
      </c>
    </row>
    <row r="3001" spans="8:15" x14ac:dyDescent="0.25">
      <c r="H3001" s="49">
        <v>2958</v>
      </c>
      <c r="I3001" s="51">
        <f t="shared" si="322"/>
        <v>56</v>
      </c>
      <c r="J3001" s="51" t="str">
        <f t="shared" si="320"/>
        <v xml:space="preserve"> years</v>
      </c>
      <c r="K3001" s="51" t="str">
        <f t="shared" si="321"/>
        <v xml:space="preserve">, </v>
      </c>
      <c r="L3001" s="51">
        <f t="shared" si="323"/>
        <v>11</v>
      </c>
      <c r="M3001" s="51">
        <f t="shared" si="324"/>
        <v>11</v>
      </c>
      <c r="N3001" s="51" t="str">
        <f t="shared" si="325"/>
        <v xml:space="preserve"> months</v>
      </c>
      <c r="O3001" s="52" t="str">
        <f t="shared" si="326"/>
        <v>56 years, 11 months</v>
      </c>
    </row>
    <row r="3002" spans="8:15" x14ac:dyDescent="0.25">
      <c r="H3002" s="49">
        <v>2959</v>
      </c>
      <c r="I3002" s="51">
        <f t="shared" si="322"/>
        <v>56</v>
      </c>
      <c r="J3002" s="51" t="str">
        <f t="shared" si="320"/>
        <v xml:space="preserve"> years</v>
      </c>
      <c r="K3002" s="51" t="str">
        <f t="shared" si="321"/>
        <v xml:space="preserve">, </v>
      </c>
      <c r="L3002" s="51">
        <f t="shared" si="323"/>
        <v>11</v>
      </c>
      <c r="M3002" s="51">
        <f t="shared" si="324"/>
        <v>11</v>
      </c>
      <c r="N3002" s="51" t="str">
        <f t="shared" si="325"/>
        <v xml:space="preserve"> months</v>
      </c>
      <c r="O3002" s="52" t="str">
        <f t="shared" si="326"/>
        <v>56 years, 11 months</v>
      </c>
    </row>
    <row r="3003" spans="8:15" x14ac:dyDescent="0.25">
      <c r="H3003" s="49">
        <v>2960</v>
      </c>
      <c r="I3003" s="51">
        <f t="shared" si="322"/>
        <v>57</v>
      </c>
      <c r="J3003" s="51" t="str">
        <f t="shared" si="320"/>
        <v xml:space="preserve"> years</v>
      </c>
      <c r="K3003" s="51" t="str">
        <f t="shared" si="321"/>
        <v/>
      </c>
      <c r="L3003" s="51">
        <f t="shared" si="323"/>
        <v>12</v>
      </c>
      <c r="M3003" s="51" t="str">
        <f t="shared" si="324"/>
        <v/>
      </c>
      <c r="N3003" s="51" t="str">
        <f t="shared" si="325"/>
        <v/>
      </c>
      <c r="O3003" s="52" t="str">
        <f t="shared" si="326"/>
        <v>57 years</v>
      </c>
    </row>
    <row r="3004" spans="8:15" x14ac:dyDescent="0.25">
      <c r="H3004" s="49">
        <v>2961</v>
      </c>
      <c r="I3004" s="51">
        <f t="shared" si="322"/>
        <v>57</v>
      </c>
      <c r="J3004" s="51" t="str">
        <f t="shared" si="320"/>
        <v xml:space="preserve"> years</v>
      </c>
      <c r="K3004" s="51" t="str">
        <f t="shared" si="321"/>
        <v/>
      </c>
      <c r="L3004" s="51">
        <f t="shared" si="323"/>
        <v>12</v>
      </c>
      <c r="M3004" s="51" t="str">
        <f t="shared" si="324"/>
        <v/>
      </c>
      <c r="N3004" s="51" t="str">
        <f t="shared" si="325"/>
        <v/>
      </c>
      <c r="O3004" s="52" t="str">
        <f t="shared" si="326"/>
        <v>57 years</v>
      </c>
    </row>
    <row r="3005" spans="8:15" x14ac:dyDescent="0.25">
      <c r="H3005" s="49">
        <v>2962</v>
      </c>
      <c r="I3005" s="51">
        <f t="shared" si="322"/>
        <v>57</v>
      </c>
      <c r="J3005" s="51" t="str">
        <f t="shared" si="320"/>
        <v xml:space="preserve"> years</v>
      </c>
      <c r="K3005" s="51" t="str">
        <f t="shared" si="321"/>
        <v/>
      </c>
      <c r="L3005" s="51">
        <f t="shared" si="323"/>
        <v>12</v>
      </c>
      <c r="M3005" s="51" t="str">
        <f t="shared" si="324"/>
        <v/>
      </c>
      <c r="N3005" s="51" t="str">
        <f t="shared" si="325"/>
        <v/>
      </c>
      <c r="O3005" s="52" t="str">
        <f t="shared" si="326"/>
        <v>57 years</v>
      </c>
    </row>
    <row r="3006" spans="8:15" x14ac:dyDescent="0.25">
      <c r="H3006" s="49">
        <v>2963</v>
      </c>
      <c r="I3006" s="51">
        <f t="shared" si="322"/>
        <v>57</v>
      </c>
      <c r="J3006" s="51" t="str">
        <f t="shared" si="320"/>
        <v xml:space="preserve"> years</v>
      </c>
      <c r="K3006" s="51" t="str">
        <f t="shared" si="321"/>
        <v/>
      </c>
      <c r="L3006" s="51">
        <f t="shared" si="323"/>
        <v>12</v>
      </c>
      <c r="M3006" s="51" t="str">
        <f t="shared" si="324"/>
        <v/>
      </c>
      <c r="N3006" s="51" t="str">
        <f t="shared" si="325"/>
        <v/>
      </c>
      <c r="O3006" s="52" t="str">
        <f t="shared" si="326"/>
        <v>57 years</v>
      </c>
    </row>
    <row r="3007" spans="8:15" x14ac:dyDescent="0.25">
      <c r="H3007" s="49">
        <v>2964</v>
      </c>
      <c r="I3007" s="51">
        <f t="shared" si="322"/>
        <v>57</v>
      </c>
      <c r="J3007" s="51" t="str">
        <f t="shared" si="320"/>
        <v xml:space="preserve"> years</v>
      </c>
      <c r="K3007" s="51" t="str">
        <f t="shared" si="321"/>
        <v/>
      </c>
      <c r="L3007" s="51">
        <f t="shared" si="323"/>
        <v>0</v>
      </c>
      <c r="M3007" s="51" t="str">
        <f t="shared" si="324"/>
        <v/>
      </c>
      <c r="N3007" s="51" t="str">
        <f t="shared" si="325"/>
        <v/>
      </c>
      <c r="O3007" s="52" t="str">
        <f t="shared" si="326"/>
        <v>57 years</v>
      </c>
    </row>
    <row r="3008" spans="8:15" x14ac:dyDescent="0.25">
      <c r="H3008" s="49">
        <v>2965</v>
      </c>
      <c r="I3008" s="51">
        <f t="shared" si="322"/>
        <v>57</v>
      </c>
      <c r="J3008" s="51" t="str">
        <f t="shared" si="320"/>
        <v xml:space="preserve"> years</v>
      </c>
      <c r="K3008" s="51" t="str">
        <f t="shared" si="321"/>
        <v xml:space="preserve">, </v>
      </c>
      <c r="L3008" s="51">
        <f t="shared" si="323"/>
        <v>1</v>
      </c>
      <c r="M3008" s="51">
        <f t="shared" si="324"/>
        <v>1</v>
      </c>
      <c r="N3008" s="51" t="str">
        <f t="shared" si="325"/>
        <v xml:space="preserve"> month</v>
      </c>
      <c r="O3008" s="52" t="str">
        <f t="shared" si="326"/>
        <v>57 years, 1 month</v>
      </c>
    </row>
    <row r="3009" spans="8:15" x14ac:dyDescent="0.25">
      <c r="H3009" s="49">
        <v>2966</v>
      </c>
      <c r="I3009" s="51">
        <f t="shared" si="322"/>
        <v>57</v>
      </c>
      <c r="J3009" s="51" t="str">
        <f t="shared" si="320"/>
        <v xml:space="preserve"> years</v>
      </c>
      <c r="K3009" s="51" t="str">
        <f t="shared" si="321"/>
        <v xml:space="preserve">, </v>
      </c>
      <c r="L3009" s="51">
        <f t="shared" si="323"/>
        <v>1</v>
      </c>
      <c r="M3009" s="51">
        <f t="shared" si="324"/>
        <v>1</v>
      </c>
      <c r="N3009" s="51" t="str">
        <f t="shared" si="325"/>
        <v xml:space="preserve"> month</v>
      </c>
      <c r="O3009" s="52" t="str">
        <f t="shared" si="326"/>
        <v>57 years, 1 month</v>
      </c>
    </row>
    <row r="3010" spans="8:15" x14ac:dyDescent="0.25">
      <c r="H3010" s="49">
        <v>2967</v>
      </c>
      <c r="I3010" s="51">
        <f t="shared" si="322"/>
        <v>57</v>
      </c>
      <c r="J3010" s="51" t="str">
        <f t="shared" si="320"/>
        <v xml:space="preserve"> years</v>
      </c>
      <c r="K3010" s="51" t="str">
        <f t="shared" si="321"/>
        <v xml:space="preserve">, </v>
      </c>
      <c r="L3010" s="51">
        <f t="shared" si="323"/>
        <v>1</v>
      </c>
      <c r="M3010" s="51">
        <f t="shared" si="324"/>
        <v>1</v>
      </c>
      <c r="N3010" s="51" t="str">
        <f t="shared" si="325"/>
        <v xml:space="preserve"> month</v>
      </c>
      <c r="O3010" s="52" t="str">
        <f t="shared" si="326"/>
        <v>57 years, 1 month</v>
      </c>
    </row>
    <row r="3011" spans="8:15" x14ac:dyDescent="0.25">
      <c r="H3011" s="49">
        <v>2968</v>
      </c>
      <c r="I3011" s="51">
        <f t="shared" si="322"/>
        <v>57</v>
      </c>
      <c r="J3011" s="51" t="str">
        <f t="shared" si="320"/>
        <v xml:space="preserve"> years</v>
      </c>
      <c r="K3011" s="51" t="str">
        <f t="shared" si="321"/>
        <v xml:space="preserve">, </v>
      </c>
      <c r="L3011" s="51">
        <f t="shared" si="323"/>
        <v>1</v>
      </c>
      <c r="M3011" s="51">
        <f t="shared" si="324"/>
        <v>1</v>
      </c>
      <c r="N3011" s="51" t="str">
        <f t="shared" si="325"/>
        <v xml:space="preserve"> month</v>
      </c>
      <c r="O3011" s="52" t="str">
        <f t="shared" si="326"/>
        <v>57 years, 1 month</v>
      </c>
    </row>
    <row r="3012" spans="8:15" x14ac:dyDescent="0.25">
      <c r="H3012" s="49">
        <v>2969</v>
      </c>
      <c r="I3012" s="51">
        <f t="shared" si="322"/>
        <v>57</v>
      </c>
      <c r="J3012" s="51" t="str">
        <f t="shared" si="320"/>
        <v xml:space="preserve"> years</v>
      </c>
      <c r="K3012" s="51" t="str">
        <f t="shared" si="321"/>
        <v xml:space="preserve">, </v>
      </c>
      <c r="L3012" s="51">
        <f t="shared" si="323"/>
        <v>2</v>
      </c>
      <c r="M3012" s="51">
        <f t="shared" si="324"/>
        <v>2</v>
      </c>
      <c r="N3012" s="51" t="str">
        <f t="shared" si="325"/>
        <v xml:space="preserve"> months</v>
      </c>
      <c r="O3012" s="52" t="str">
        <f t="shared" si="326"/>
        <v>57 years, 2 months</v>
      </c>
    </row>
    <row r="3013" spans="8:15" x14ac:dyDescent="0.25">
      <c r="H3013" s="49">
        <v>2970</v>
      </c>
      <c r="I3013" s="51">
        <f t="shared" si="322"/>
        <v>57</v>
      </c>
      <c r="J3013" s="51" t="str">
        <f t="shared" si="320"/>
        <v xml:space="preserve"> years</v>
      </c>
      <c r="K3013" s="51" t="str">
        <f t="shared" si="321"/>
        <v xml:space="preserve">, </v>
      </c>
      <c r="L3013" s="51">
        <f t="shared" si="323"/>
        <v>2</v>
      </c>
      <c r="M3013" s="51">
        <f t="shared" si="324"/>
        <v>2</v>
      </c>
      <c r="N3013" s="51" t="str">
        <f t="shared" si="325"/>
        <v xml:space="preserve"> months</v>
      </c>
      <c r="O3013" s="52" t="str">
        <f t="shared" si="326"/>
        <v>57 years, 2 months</v>
      </c>
    </row>
    <row r="3014" spans="8:15" x14ac:dyDescent="0.25">
      <c r="H3014" s="49">
        <v>2971</v>
      </c>
      <c r="I3014" s="51">
        <f t="shared" si="322"/>
        <v>57</v>
      </c>
      <c r="J3014" s="51" t="str">
        <f t="shared" si="320"/>
        <v xml:space="preserve"> years</v>
      </c>
      <c r="K3014" s="51" t="str">
        <f t="shared" si="321"/>
        <v xml:space="preserve">, </v>
      </c>
      <c r="L3014" s="51">
        <f t="shared" si="323"/>
        <v>2</v>
      </c>
      <c r="M3014" s="51">
        <f t="shared" si="324"/>
        <v>2</v>
      </c>
      <c r="N3014" s="51" t="str">
        <f t="shared" si="325"/>
        <v xml:space="preserve"> months</v>
      </c>
      <c r="O3014" s="52" t="str">
        <f t="shared" si="326"/>
        <v>57 years, 2 months</v>
      </c>
    </row>
    <row r="3015" spans="8:15" x14ac:dyDescent="0.25">
      <c r="H3015" s="49">
        <v>2972</v>
      </c>
      <c r="I3015" s="51">
        <f t="shared" si="322"/>
        <v>57</v>
      </c>
      <c r="J3015" s="51" t="str">
        <f t="shared" si="320"/>
        <v xml:space="preserve"> years</v>
      </c>
      <c r="K3015" s="51" t="str">
        <f t="shared" si="321"/>
        <v xml:space="preserve">, </v>
      </c>
      <c r="L3015" s="51">
        <f t="shared" si="323"/>
        <v>2</v>
      </c>
      <c r="M3015" s="51">
        <f t="shared" si="324"/>
        <v>2</v>
      </c>
      <c r="N3015" s="51" t="str">
        <f t="shared" si="325"/>
        <v xml:space="preserve"> months</v>
      </c>
      <c r="O3015" s="52" t="str">
        <f t="shared" si="326"/>
        <v>57 years, 2 months</v>
      </c>
    </row>
    <row r="3016" spans="8:15" x14ac:dyDescent="0.25">
      <c r="H3016" s="49">
        <v>2973</v>
      </c>
      <c r="I3016" s="51">
        <f t="shared" si="322"/>
        <v>57</v>
      </c>
      <c r="J3016" s="51" t="str">
        <f t="shared" si="320"/>
        <v xml:space="preserve"> years</v>
      </c>
      <c r="K3016" s="51" t="str">
        <f t="shared" si="321"/>
        <v xml:space="preserve">, </v>
      </c>
      <c r="L3016" s="51">
        <f t="shared" si="323"/>
        <v>3</v>
      </c>
      <c r="M3016" s="51">
        <f t="shared" si="324"/>
        <v>3</v>
      </c>
      <c r="N3016" s="51" t="str">
        <f t="shared" si="325"/>
        <v xml:space="preserve"> months</v>
      </c>
      <c r="O3016" s="52" t="str">
        <f t="shared" si="326"/>
        <v>57 years, 3 months</v>
      </c>
    </row>
    <row r="3017" spans="8:15" x14ac:dyDescent="0.25">
      <c r="H3017" s="49">
        <v>2974</v>
      </c>
      <c r="I3017" s="51">
        <f t="shared" si="322"/>
        <v>57</v>
      </c>
      <c r="J3017" s="51" t="str">
        <f t="shared" si="320"/>
        <v xml:space="preserve"> years</v>
      </c>
      <c r="K3017" s="51" t="str">
        <f t="shared" si="321"/>
        <v xml:space="preserve">, </v>
      </c>
      <c r="L3017" s="51">
        <f t="shared" si="323"/>
        <v>3</v>
      </c>
      <c r="M3017" s="51">
        <f t="shared" si="324"/>
        <v>3</v>
      </c>
      <c r="N3017" s="51" t="str">
        <f t="shared" si="325"/>
        <v xml:space="preserve"> months</v>
      </c>
      <c r="O3017" s="52" t="str">
        <f t="shared" si="326"/>
        <v>57 years, 3 months</v>
      </c>
    </row>
    <row r="3018" spans="8:15" x14ac:dyDescent="0.25">
      <c r="H3018" s="49">
        <v>2975</v>
      </c>
      <c r="I3018" s="51">
        <f t="shared" si="322"/>
        <v>57</v>
      </c>
      <c r="J3018" s="51" t="str">
        <f t="shared" si="320"/>
        <v xml:space="preserve"> years</v>
      </c>
      <c r="K3018" s="51" t="str">
        <f t="shared" si="321"/>
        <v xml:space="preserve">, </v>
      </c>
      <c r="L3018" s="51">
        <f t="shared" si="323"/>
        <v>3</v>
      </c>
      <c r="M3018" s="51">
        <f t="shared" si="324"/>
        <v>3</v>
      </c>
      <c r="N3018" s="51" t="str">
        <f t="shared" si="325"/>
        <v xml:space="preserve"> months</v>
      </c>
      <c r="O3018" s="52" t="str">
        <f t="shared" si="326"/>
        <v>57 years, 3 months</v>
      </c>
    </row>
    <row r="3019" spans="8:15" x14ac:dyDescent="0.25">
      <c r="H3019" s="49">
        <v>2976</v>
      </c>
      <c r="I3019" s="51">
        <f t="shared" si="322"/>
        <v>57</v>
      </c>
      <c r="J3019" s="51" t="str">
        <f t="shared" si="320"/>
        <v xml:space="preserve"> years</v>
      </c>
      <c r="K3019" s="51" t="str">
        <f t="shared" si="321"/>
        <v xml:space="preserve">, </v>
      </c>
      <c r="L3019" s="51">
        <f t="shared" si="323"/>
        <v>3</v>
      </c>
      <c r="M3019" s="51">
        <f t="shared" si="324"/>
        <v>3</v>
      </c>
      <c r="N3019" s="51" t="str">
        <f t="shared" si="325"/>
        <v xml:space="preserve"> months</v>
      </c>
      <c r="O3019" s="52" t="str">
        <f t="shared" si="326"/>
        <v>57 years, 3 months</v>
      </c>
    </row>
    <row r="3020" spans="8:15" x14ac:dyDescent="0.25">
      <c r="H3020" s="49">
        <v>2977</v>
      </c>
      <c r="I3020" s="51">
        <f t="shared" si="322"/>
        <v>57</v>
      </c>
      <c r="J3020" s="51" t="str">
        <f t="shared" si="320"/>
        <v xml:space="preserve"> years</v>
      </c>
      <c r="K3020" s="51" t="str">
        <f t="shared" si="321"/>
        <v xml:space="preserve">, </v>
      </c>
      <c r="L3020" s="51">
        <f t="shared" si="323"/>
        <v>3</v>
      </c>
      <c r="M3020" s="51">
        <f t="shared" si="324"/>
        <v>3</v>
      </c>
      <c r="N3020" s="51" t="str">
        <f t="shared" si="325"/>
        <v xml:space="preserve"> months</v>
      </c>
      <c r="O3020" s="52" t="str">
        <f t="shared" si="326"/>
        <v>57 years, 3 months</v>
      </c>
    </row>
    <row r="3021" spans="8:15" x14ac:dyDescent="0.25">
      <c r="H3021" s="49">
        <v>2978</v>
      </c>
      <c r="I3021" s="51">
        <f t="shared" si="322"/>
        <v>57</v>
      </c>
      <c r="J3021" s="51" t="str">
        <f t="shared" si="320"/>
        <v xml:space="preserve"> years</v>
      </c>
      <c r="K3021" s="51" t="str">
        <f t="shared" si="321"/>
        <v xml:space="preserve">, </v>
      </c>
      <c r="L3021" s="51">
        <f t="shared" si="323"/>
        <v>4</v>
      </c>
      <c r="M3021" s="51">
        <f t="shared" si="324"/>
        <v>4</v>
      </c>
      <c r="N3021" s="51" t="str">
        <f t="shared" si="325"/>
        <v xml:space="preserve"> months</v>
      </c>
      <c r="O3021" s="52" t="str">
        <f t="shared" si="326"/>
        <v>57 years, 4 months</v>
      </c>
    </row>
    <row r="3022" spans="8:15" x14ac:dyDescent="0.25">
      <c r="H3022" s="49">
        <v>2979</v>
      </c>
      <c r="I3022" s="51">
        <f t="shared" si="322"/>
        <v>57</v>
      </c>
      <c r="J3022" s="51" t="str">
        <f t="shared" si="320"/>
        <v xml:space="preserve"> years</v>
      </c>
      <c r="K3022" s="51" t="str">
        <f t="shared" si="321"/>
        <v xml:space="preserve">, </v>
      </c>
      <c r="L3022" s="51">
        <f t="shared" si="323"/>
        <v>4</v>
      </c>
      <c r="M3022" s="51">
        <f t="shared" si="324"/>
        <v>4</v>
      </c>
      <c r="N3022" s="51" t="str">
        <f t="shared" si="325"/>
        <v xml:space="preserve"> months</v>
      </c>
      <c r="O3022" s="52" t="str">
        <f t="shared" si="326"/>
        <v>57 years, 4 months</v>
      </c>
    </row>
    <row r="3023" spans="8:15" x14ac:dyDescent="0.25">
      <c r="H3023" s="49">
        <v>2980</v>
      </c>
      <c r="I3023" s="51">
        <f t="shared" si="322"/>
        <v>57</v>
      </c>
      <c r="J3023" s="51" t="str">
        <f t="shared" si="320"/>
        <v xml:space="preserve"> years</v>
      </c>
      <c r="K3023" s="51" t="str">
        <f t="shared" si="321"/>
        <v xml:space="preserve">, </v>
      </c>
      <c r="L3023" s="51">
        <f t="shared" si="323"/>
        <v>4</v>
      </c>
      <c r="M3023" s="51">
        <f t="shared" si="324"/>
        <v>4</v>
      </c>
      <c r="N3023" s="51" t="str">
        <f t="shared" si="325"/>
        <v xml:space="preserve"> months</v>
      </c>
      <c r="O3023" s="52" t="str">
        <f t="shared" si="326"/>
        <v>57 years, 4 months</v>
      </c>
    </row>
    <row r="3024" spans="8:15" x14ac:dyDescent="0.25">
      <c r="H3024" s="49">
        <v>2981</v>
      </c>
      <c r="I3024" s="51">
        <f t="shared" si="322"/>
        <v>57</v>
      </c>
      <c r="J3024" s="51" t="str">
        <f t="shared" si="320"/>
        <v xml:space="preserve"> years</v>
      </c>
      <c r="K3024" s="51" t="str">
        <f t="shared" si="321"/>
        <v xml:space="preserve">, </v>
      </c>
      <c r="L3024" s="51">
        <f t="shared" si="323"/>
        <v>4</v>
      </c>
      <c r="M3024" s="51">
        <f t="shared" si="324"/>
        <v>4</v>
      </c>
      <c r="N3024" s="51" t="str">
        <f t="shared" si="325"/>
        <v xml:space="preserve"> months</v>
      </c>
      <c r="O3024" s="52" t="str">
        <f t="shared" si="326"/>
        <v>57 years, 4 months</v>
      </c>
    </row>
    <row r="3025" spans="8:15" x14ac:dyDescent="0.25">
      <c r="H3025" s="49">
        <v>2982</v>
      </c>
      <c r="I3025" s="51">
        <f t="shared" si="322"/>
        <v>57</v>
      </c>
      <c r="J3025" s="51" t="str">
        <f t="shared" si="320"/>
        <v xml:space="preserve"> years</v>
      </c>
      <c r="K3025" s="51" t="str">
        <f t="shared" si="321"/>
        <v xml:space="preserve">, </v>
      </c>
      <c r="L3025" s="51">
        <f t="shared" si="323"/>
        <v>5</v>
      </c>
      <c r="M3025" s="51">
        <f t="shared" si="324"/>
        <v>5</v>
      </c>
      <c r="N3025" s="51" t="str">
        <f t="shared" si="325"/>
        <v xml:space="preserve"> months</v>
      </c>
      <c r="O3025" s="52" t="str">
        <f t="shared" si="326"/>
        <v>57 years, 5 months</v>
      </c>
    </row>
    <row r="3026" spans="8:15" x14ac:dyDescent="0.25">
      <c r="H3026" s="49">
        <v>2983</v>
      </c>
      <c r="I3026" s="51">
        <f t="shared" si="322"/>
        <v>57</v>
      </c>
      <c r="J3026" s="51" t="str">
        <f t="shared" si="320"/>
        <v xml:space="preserve"> years</v>
      </c>
      <c r="K3026" s="51" t="str">
        <f t="shared" si="321"/>
        <v xml:space="preserve">, </v>
      </c>
      <c r="L3026" s="51">
        <f t="shared" si="323"/>
        <v>5</v>
      </c>
      <c r="M3026" s="51">
        <f t="shared" si="324"/>
        <v>5</v>
      </c>
      <c r="N3026" s="51" t="str">
        <f t="shared" si="325"/>
        <v xml:space="preserve"> months</v>
      </c>
      <c r="O3026" s="52" t="str">
        <f t="shared" si="326"/>
        <v>57 years, 5 months</v>
      </c>
    </row>
    <row r="3027" spans="8:15" x14ac:dyDescent="0.25">
      <c r="H3027" s="49">
        <v>2984</v>
      </c>
      <c r="I3027" s="51">
        <f t="shared" si="322"/>
        <v>57</v>
      </c>
      <c r="J3027" s="51" t="str">
        <f t="shared" si="320"/>
        <v xml:space="preserve"> years</v>
      </c>
      <c r="K3027" s="51" t="str">
        <f t="shared" si="321"/>
        <v xml:space="preserve">, </v>
      </c>
      <c r="L3027" s="51">
        <f t="shared" si="323"/>
        <v>5</v>
      </c>
      <c r="M3027" s="51">
        <f t="shared" si="324"/>
        <v>5</v>
      </c>
      <c r="N3027" s="51" t="str">
        <f t="shared" si="325"/>
        <v xml:space="preserve"> months</v>
      </c>
      <c r="O3027" s="52" t="str">
        <f t="shared" si="326"/>
        <v>57 years, 5 months</v>
      </c>
    </row>
    <row r="3028" spans="8:15" x14ac:dyDescent="0.25">
      <c r="H3028" s="49">
        <v>2985</v>
      </c>
      <c r="I3028" s="51">
        <f t="shared" si="322"/>
        <v>57</v>
      </c>
      <c r="J3028" s="51" t="str">
        <f t="shared" si="320"/>
        <v xml:space="preserve"> years</v>
      </c>
      <c r="K3028" s="51" t="str">
        <f t="shared" si="321"/>
        <v xml:space="preserve">, </v>
      </c>
      <c r="L3028" s="51">
        <f t="shared" si="323"/>
        <v>5</v>
      </c>
      <c r="M3028" s="51">
        <f t="shared" si="324"/>
        <v>5</v>
      </c>
      <c r="N3028" s="51" t="str">
        <f t="shared" si="325"/>
        <v xml:space="preserve"> months</v>
      </c>
      <c r="O3028" s="52" t="str">
        <f t="shared" si="326"/>
        <v>57 years, 5 months</v>
      </c>
    </row>
    <row r="3029" spans="8:15" x14ac:dyDescent="0.25">
      <c r="H3029" s="49">
        <v>2986</v>
      </c>
      <c r="I3029" s="51">
        <f t="shared" si="322"/>
        <v>57</v>
      </c>
      <c r="J3029" s="51" t="str">
        <f t="shared" si="320"/>
        <v xml:space="preserve"> years</v>
      </c>
      <c r="K3029" s="51" t="str">
        <f t="shared" si="321"/>
        <v xml:space="preserve">, </v>
      </c>
      <c r="L3029" s="51">
        <f t="shared" si="323"/>
        <v>6</v>
      </c>
      <c r="M3029" s="51">
        <f t="shared" si="324"/>
        <v>6</v>
      </c>
      <c r="N3029" s="51" t="str">
        <f t="shared" si="325"/>
        <v xml:space="preserve"> months</v>
      </c>
      <c r="O3029" s="52" t="str">
        <f t="shared" si="326"/>
        <v>57 years, 6 months</v>
      </c>
    </row>
    <row r="3030" spans="8:15" x14ac:dyDescent="0.25">
      <c r="H3030" s="49">
        <v>2987</v>
      </c>
      <c r="I3030" s="51">
        <f t="shared" si="322"/>
        <v>57</v>
      </c>
      <c r="J3030" s="51" t="str">
        <f t="shared" si="320"/>
        <v xml:space="preserve"> years</v>
      </c>
      <c r="K3030" s="51" t="str">
        <f t="shared" si="321"/>
        <v xml:space="preserve">, </v>
      </c>
      <c r="L3030" s="51">
        <f t="shared" si="323"/>
        <v>6</v>
      </c>
      <c r="M3030" s="51">
        <f t="shared" si="324"/>
        <v>6</v>
      </c>
      <c r="N3030" s="51" t="str">
        <f t="shared" si="325"/>
        <v xml:space="preserve"> months</v>
      </c>
      <c r="O3030" s="52" t="str">
        <f t="shared" si="326"/>
        <v>57 years, 6 months</v>
      </c>
    </row>
    <row r="3031" spans="8:15" x14ac:dyDescent="0.25">
      <c r="H3031" s="49">
        <v>2988</v>
      </c>
      <c r="I3031" s="51">
        <f t="shared" si="322"/>
        <v>57</v>
      </c>
      <c r="J3031" s="51" t="str">
        <f t="shared" si="320"/>
        <v xml:space="preserve"> years</v>
      </c>
      <c r="K3031" s="51" t="str">
        <f t="shared" si="321"/>
        <v xml:space="preserve">, </v>
      </c>
      <c r="L3031" s="51">
        <f t="shared" si="323"/>
        <v>6</v>
      </c>
      <c r="M3031" s="51">
        <f t="shared" si="324"/>
        <v>6</v>
      </c>
      <c r="N3031" s="51" t="str">
        <f t="shared" si="325"/>
        <v xml:space="preserve"> months</v>
      </c>
      <c r="O3031" s="52" t="str">
        <f t="shared" si="326"/>
        <v>57 years, 6 months</v>
      </c>
    </row>
    <row r="3032" spans="8:15" x14ac:dyDescent="0.25">
      <c r="H3032" s="49">
        <v>2989</v>
      </c>
      <c r="I3032" s="51">
        <f t="shared" si="322"/>
        <v>57</v>
      </c>
      <c r="J3032" s="51" t="str">
        <f t="shared" si="320"/>
        <v xml:space="preserve"> years</v>
      </c>
      <c r="K3032" s="51" t="str">
        <f t="shared" si="321"/>
        <v xml:space="preserve">, </v>
      </c>
      <c r="L3032" s="51">
        <f t="shared" si="323"/>
        <v>6</v>
      </c>
      <c r="M3032" s="51">
        <f t="shared" si="324"/>
        <v>6</v>
      </c>
      <c r="N3032" s="51" t="str">
        <f t="shared" si="325"/>
        <v xml:space="preserve"> months</v>
      </c>
      <c r="O3032" s="52" t="str">
        <f t="shared" si="326"/>
        <v>57 years, 6 months</v>
      </c>
    </row>
    <row r="3033" spans="8:15" x14ac:dyDescent="0.25">
      <c r="H3033" s="49">
        <v>2990</v>
      </c>
      <c r="I3033" s="51">
        <f t="shared" si="322"/>
        <v>57</v>
      </c>
      <c r="J3033" s="51" t="str">
        <f t="shared" si="320"/>
        <v xml:space="preserve"> years</v>
      </c>
      <c r="K3033" s="51" t="str">
        <f t="shared" si="321"/>
        <v xml:space="preserve">, </v>
      </c>
      <c r="L3033" s="51">
        <f t="shared" si="323"/>
        <v>6</v>
      </c>
      <c r="M3033" s="51">
        <f t="shared" si="324"/>
        <v>6</v>
      </c>
      <c r="N3033" s="51" t="str">
        <f t="shared" si="325"/>
        <v xml:space="preserve"> months</v>
      </c>
      <c r="O3033" s="52" t="str">
        <f t="shared" si="326"/>
        <v>57 years, 6 months</v>
      </c>
    </row>
    <row r="3034" spans="8:15" x14ac:dyDescent="0.25">
      <c r="H3034" s="49">
        <v>2991</v>
      </c>
      <c r="I3034" s="51">
        <f t="shared" si="322"/>
        <v>57</v>
      </c>
      <c r="J3034" s="51" t="str">
        <f t="shared" si="320"/>
        <v xml:space="preserve"> years</v>
      </c>
      <c r="K3034" s="51" t="str">
        <f t="shared" si="321"/>
        <v xml:space="preserve">, </v>
      </c>
      <c r="L3034" s="51">
        <f t="shared" si="323"/>
        <v>7</v>
      </c>
      <c r="M3034" s="51">
        <f t="shared" si="324"/>
        <v>7</v>
      </c>
      <c r="N3034" s="51" t="str">
        <f t="shared" si="325"/>
        <v xml:space="preserve"> months</v>
      </c>
      <c r="O3034" s="52" t="str">
        <f t="shared" si="326"/>
        <v>57 years, 7 months</v>
      </c>
    </row>
    <row r="3035" spans="8:15" x14ac:dyDescent="0.25">
      <c r="H3035" s="49">
        <v>2992</v>
      </c>
      <c r="I3035" s="51">
        <f t="shared" si="322"/>
        <v>57</v>
      </c>
      <c r="J3035" s="51" t="str">
        <f t="shared" si="320"/>
        <v xml:space="preserve"> years</v>
      </c>
      <c r="K3035" s="51" t="str">
        <f t="shared" si="321"/>
        <v xml:space="preserve">, </v>
      </c>
      <c r="L3035" s="51">
        <f t="shared" si="323"/>
        <v>7</v>
      </c>
      <c r="M3035" s="51">
        <f t="shared" si="324"/>
        <v>7</v>
      </c>
      <c r="N3035" s="51" t="str">
        <f t="shared" si="325"/>
        <v xml:space="preserve"> months</v>
      </c>
      <c r="O3035" s="52" t="str">
        <f t="shared" si="326"/>
        <v>57 years, 7 months</v>
      </c>
    </row>
    <row r="3036" spans="8:15" x14ac:dyDescent="0.25">
      <c r="H3036" s="49">
        <v>2993</v>
      </c>
      <c r="I3036" s="51">
        <f t="shared" si="322"/>
        <v>57</v>
      </c>
      <c r="J3036" s="51" t="str">
        <f t="shared" ref="J3036:J3099" si="327">IF(I3036=1," year"," years")</f>
        <v xml:space="preserve"> years</v>
      </c>
      <c r="K3036" s="51" t="str">
        <f t="shared" ref="K3036:K3099" si="328">IF(OR(L3036=12,L3036=0),"",", ")</f>
        <v xml:space="preserve">, </v>
      </c>
      <c r="L3036" s="51">
        <f t="shared" si="323"/>
        <v>7</v>
      </c>
      <c r="M3036" s="51">
        <f t="shared" si="324"/>
        <v>7</v>
      </c>
      <c r="N3036" s="51" t="str">
        <f t="shared" si="325"/>
        <v xml:space="preserve"> months</v>
      </c>
      <c r="O3036" s="52" t="str">
        <f t="shared" si="326"/>
        <v>57 years, 7 months</v>
      </c>
    </row>
    <row r="3037" spans="8:15" x14ac:dyDescent="0.25">
      <c r="H3037" s="49">
        <v>2994</v>
      </c>
      <c r="I3037" s="51">
        <f t="shared" si="322"/>
        <v>57</v>
      </c>
      <c r="J3037" s="51" t="str">
        <f t="shared" si="327"/>
        <v xml:space="preserve"> years</v>
      </c>
      <c r="K3037" s="51" t="str">
        <f t="shared" si="328"/>
        <v xml:space="preserve">, </v>
      </c>
      <c r="L3037" s="51">
        <f t="shared" si="323"/>
        <v>7</v>
      </c>
      <c r="M3037" s="51">
        <f t="shared" si="324"/>
        <v>7</v>
      </c>
      <c r="N3037" s="51" t="str">
        <f t="shared" si="325"/>
        <v xml:space="preserve"> months</v>
      </c>
      <c r="O3037" s="52" t="str">
        <f t="shared" si="326"/>
        <v>57 years, 7 months</v>
      </c>
    </row>
    <row r="3038" spans="8:15" x14ac:dyDescent="0.25">
      <c r="H3038" s="49">
        <v>2995</v>
      </c>
      <c r="I3038" s="51">
        <f t="shared" si="322"/>
        <v>57</v>
      </c>
      <c r="J3038" s="51" t="str">
        <f t="shared" si="327"/>
        <v xml:space="preserve"> years</v>
      </c>
      <c r="K3038" s="51" t="str">
        <f t="shared" si="328"/>
        <v xml:space="preserve">, </v>
      </c>
      <c r="L3038" s="51">
        <f t="shared" si="323"/>
        <v>8</v>
      </c>
      <c r="M3038" s="51">
        <f t="shared" si="324"/>
        <v>8</v>
      </c>
      <c r="N3038" s="51" t="str">
        <f t="shared" si="325"/>
        <v xml:space="preserve"> months</v>
      </c>
      <c r="O3038" s="52" t="str">
        <f t="shared" si="326"/>
        <v>57 years, 8 months</v>
      </c>
    </row>
    <row r="3039" spans="8:15" x14ac:dyDescent="0.25">
      <c r="H3039" s="49">
        <v>2996</v>
      </c>
      <c r="I3039" s="51">
        <f t="shared" si="322"/>
        <v>57</v>
      </c>
      <c r="J3039" s="51" t="str">
        <f t="shared" si="327"/>
        <v xml:space="preserve"> years</v>
      </c>
      <c r="K3039" s="51" t="str">
        <f t="shared" si="328"/>
        <v xml:space="preserve">, </v>
      </c>
      <c r="L3039" s="51">
        <f t="shared" si="323"/>
        <v>8</v>
      </c>
      <c r="M3039" s="51">
        <f t="shared" si="324"/>
        <v>8</v>
      </c>
      <c r="N3039" s="51" t="str">
        <f t="shared" si="325"/>
        <v xml:space="preserve"> months</v>
      </c>
      <c r="O3039" s="52" t="str">
        <f t="shared" si="326"/>
        <v>57 years, 8 months</v>
      </c>
    </row>
    <row r="3040" spans="8:15" x14ac:dyDescent="0.25">
      <c r="H3040" s="49">
        <v>2997</v>
      </c>
      <c r="I3040" s="51">
        <f t="shared" ref="I3040:I3103" si="329">IF(INT(H3040/52)=0,"",INT(H3040/52))+IF(L3040=12,1,0)</f>
        <v>57</v>
      </c>
      <c r="J3040" s="51" t="str">
        <f t="shared" si="327"/>
        <v xml:space="preserve"> years</v>
      </c>
      <c r="K3040" s="51" t="str">
        <f t="shared" si="328"/>
        <v xml:space="preserve">, </v>
      </c>
      <c r="L3040" s="51">
        <f t="shared" si="323"/>
        <v>8</v>
      </c>
      <c r="M3040" s="51">
        <f t="shared" si="324"/>
        <v>8</v>
      </c>
      <c r="N3040" s="51" t="str">
        <f t="shared" si="325"/>
        <v xml:space="preserve"> months</v>
      </c>
      <c r="O3040" s="52" t="str">
        <f t="shared" si="326"/>
        <v>57 years, 8 months</v>
      </c>
    </row>
    <row r="3041" spans="8:15" x14ac:dyDescent="0.25">
      <c r="H3041" s="49">
        <v>2998</v>
      </c>
      <c r="I3041" s="51">
        <f t="shared" si="329"/>
        <v>57</v>
      </c>
      <c r="J3041" s="51" t="str">
        <f t="shared" si="327"/>
        <v xml:space="preserve"> years</v>
      </c>
      <c r="K3041" s="51" t="str">
        <f t="shared" si="328"/>
        <v xml:space="preserve">, </v>
      </c>
      <c r="L3041" s="51">
        <f t="shared" si="323"/>
        <v>8</v>
      </c>
      <c r="M3041" s="51">
        <f t="shared" si="324"/>
        <v>8</v>
      </c>
      <c r="N3041" s="51" t="str">
        <f t="shared" si="325"/>
        <v xml:space="preserve"> months</v>
      </c>
      <c r="O3041" s="52" t="str">
        <f t="shared" si="326"/>
        <v>57 years, 8 months</v>
      </c>
    </row>
    <row r="3042" spans="8:15" x14ac:dyDescent="0.25">
      <c r="H3042" s="49">
        <v>2999</v>
      </c>
      <c r="I3042" s="51">
        <f t="shared" si="329"/>
        <v>57</v>
      </c>
      <c r="J3042" s="51" t="str">
        <f t="shared" si="327"/>
        <v xml:space="preserve"> years</v>
      </c>
      <c r="K3042" s="51" t="str">
        <f t="shared" si="328"/>
        <v xml:space="preserve">, </v>
      </c>
      <c r="L3042" s="51">
        <f t="shared" si="323"/>
        <v>9</v>
      </c>
      <c r="M3042" s="51">
        <f t="shared" si="324"/>
        <v>9</v>
      </c>
      <c r="N3042" s="51" t="str">
        <f t="shared" si="325"/>
        <v xml:space="preserve"> months</v>
      </c>
      <c r="O3042" s="52" t="str">
        <f t="shared" si="326"/>
        <v>57 years, 9 months</v>
      </c>
    </row>
    <row r="3043" spans="8:15" x14ac:dyDescent="0.25">
      <c r="H3043" s="49">
        <v>3000</v>
      </c>
      <c r="I3043" s="51">
        <f t="shared" si="329"/>
        <v>57</v>
      </c>
      <c r="J3043" s="51" t="str">
        <f t="shared" si="327"/>
        <v xml:space="preserve"> years</v>
      </c>
      <c r="K3043" s="51" t="str">
        <f t="shared" si="328"/>
        <v xml:space="preserve">, </v>
      </c>
      <c r="L3043" s="51">
        <f t="shared" si="323"/>
        <v>9</v>
      </c>
      <c r="M3043" s="51">
        <f t="shared" si="324"/>
        <v>9</v>
      </c>
      <c r="N3043" s="51" t="str">
        <f t="shared" si="325"/>
        <v xml:space="preserve"> months</v>
      </c>
      <c r="O3043" s="52" t="str">
        <f t="shared" si="326"/>
        <v>57 years, 9 months</v>
      </c>
    </row>
    <row r="3044" spans="8:15" x14ac:dyDescent="0.25">
      <c r="H3044" s="49">
        <v>3001</v>
      </c>
      <c r="I3044" s="51">
        <f t="shared" si="329"/>
        <v>57</v>
      </c>
      <c r="J3044" s="51" t="str">
        <f t="shared" si="327"/>
        <v xml:space="preserve"> years</v>
      </c>
      <c r="K3044" s="51" t="str">
        <f t="shared" si="328"/>
        <v xml:space="preserve">, </v>
      </c>
      <c r="L3044" s="51">
        <f t="shared" si="323"/>
        <v>9</v>
      </c>
      <c r="M3044" s="51">
        <f t="shared" si="324"/>
        <v>9</v>
      </c>
      <c r="N3044" s="51" t="str">
        <f t="shared" si="325"/>
        <v xml:space="preserve"> months</v>
      </c>
      <c r="O3044" s="52" t="str">
        <f t="shared" si="326"/>
        <v>57 years, 9 months</v>
      </c>
    </row>
    <row r="3045" spans="8:15" x14ac:dyDescent="0.25">
      <c r="H3045" s="49">
        <v>3002</v>
      </c>
      <c r="I3045" s="51">
        <f t="shared" si="329"/>
        <v>57</v>
      </c>
      <c r="J3045" s="51" t="str">
        <f t="shared" si="327"/>
        <v xml:space="preserve"> years</v>
      </c>
      <c r="K3045" s="51" t="str">
        <f t="shared" si="328"/>
        <v xml:space="preserve">, </v>
      </c>
      <c r="L3045" s="51">
        <f t="shared" si="323"/>
        <v>9</v>
      </c>
      <c r="M3045" s="51">
        <f t="shared" si="324"/>
        <v>9</v>
      </c>
      <c r="N3045" s="51" t="str">
        <f t="shared" si="325"/>
        <v xml:space="preserve"> months</v>
      </c>
      <c r="O3045" s="52" t="str">
        <f t="shared" si="326"/>
        <v>57 years, 9 months</v>
      </c>
    </row>
    <row r="3046" spans="8:15" x14ac:dyDescent="0.25">
      <c r="H3046" s="49">
        <v>3003</v>
      </c>
      <c r="I3046" s="51">
        <f t="shared" si="329"/>
        <v>57</v>
      </c>
      <c r="J3046" s="51" t="str">
        <f t="shared" si="327"/>
        <v xml:space="preserve"> years</v>
      </c>
      <c r="K3046" s="51" t="str">
        <f t="shared" si="328"/>
        <v xml:space="preserve">, </v>
      </c>
      <c r="L3046" s="51">
        <f t="shared" si="323"/>
        <v>9</v>
      </c>
      <c r="M3046" s="51">
        <f t="shared" si="324"/>
        <v>9</v>
      </c>
      <c r="N3046" s="51" t="str">
        <f t="shared" si="325"/>
        <v xml:space="preserve"> months</v>
      </c>
      <c r="O3046" s="52" t="str">
        <f t="shared" si="326"/>
        <v>57 years, 9 months</v>
      </c>
    </row>
    <row r="3047" spans="8:15" x14ac:dyDescent="0.25">
      <c r="H3047" s="49">
        <v>3004</v>
      </c>
      <c r="I3047" s="51">
        <f t="shared" si="329"/>
        <v>57</v>
      </c>
      <c r="J3047" s="51" t="str">
        <f t="shared" si="327"/>
        <v xml:space="preserve"> years</v>
      </c>
      <c r="K3047" s="51" t="str">
        <f t="shared" si="328"/>
        <v xml:space="preserve">, </v>
      </c>
      <c r="L3047" s="51">
        <f t="shared" si="323"/>
        <v>10</v>
      </c>
      <c r="M3047" s="51">
        <f t="shared" si="324"/>
        <v>10</v>
      </c>
      <c r="N3047" s="51" t="str">
        <f t="shared" si="325"/>
        <v xml:space="preserve"> months</v>
      </c>
      <c r="O3047" s="52" t="str">
        <f t="shared" si="326"/>
        <v>57 years, 10 months</v>
      </c>
    </row>
    <row r="3048" spans="8:15" x14ac:dyDescent="0.25">
      <c r="H3048" s="49">
        <v>3005</v>
      </c>
      <c r="I3048" s="51">
        <f t="shared" si="329"/>
        <v>57</v>
      </c>
      <c r="J3048" s="51" t="str">
        <f t="shared" si="327"/>
        <v xml:space="preserve"> years</v>
      </c>
      <c r="K3048" s="51" t="str">
        <f t="shared" si="328"/>
        <v xml:space="preserve">, </v>
      </c>
      <c r="L3048" s="51">
        <f t="shared" si="323"/>
        <v>10</v>
      </c>
      <c r="M3048" s="51">
        <f t="shared" si="324"/>
        <v>10</v>
      </c>
      <c r="N3048" s="51" t="str">
        <f t="shared" si="325"/>
        <v xml:space="preserve"> months</v>
      </c>
      <c r="O3048" s="52" t="str">
        <f t="shared" si="326"/>
        <v>57 years, 10 months</v>
      </c>
    </row>
    <row r="3049" spans="8:15" x14ac:dyDescent="0.25">
      <c r="H3049" s="49">
        <v>3006</v>
      </c>
      <c r="I3049" s="51">
        <f t="shared" si="329"/>
        <v>57</v>
      </c>
      <c r="J3049" s="51" t="str">
        <f t="shared" si="327"/>
        <v xml:space="preserve"> years</v>
      </c>
      <c r="K3049" s="51" t="str">
        <f t="shared" si="328"/>
        <v xml:space="preserve">, </v>
      </c>
      <c r="L3049" s="51">
        <f t="shared" si="323"/>
        <v>10</v>
      </c>
      <c r="M3049" s="51">
        <f t="shared" si="324"/>
        <v>10</v>
      </c>
      <c r="N3049" s="51" t="str">
        <f t="shared" si="325"/>
        <v xml:space="preserve"> months</v>
      </c>
      <c r="O3049" s="52" t="str">
        <f t="shared" si="326"/>
        <v>57 years, 10 months</v>
      </c>
    </row>
    <row r="3050" spans="8:15" x14ac:dyDescent="0.25">
      <c r="H3050" s="49">
        <v>3007</v>
      </c>
      <c r="I3050" s="51">
        <f t="shared" si="329"/>
        <v>57</v>
      </c>
      <c r="J3050" s="51" t="str">
        <f t="shared" si="327"/>
        <v xml:space="preserve"> years</v>
      </c>
      <c r="K3050" s="51" t="str">
        <f t="shared" si="328"/>
        <v xml:space="preserve">, </v>
      </c>
      <c r="L3050" s="51">
        <f t="shared" si="323"/>
        <v>10</v>
      </c>
      <c r="M3050" s="51">
        <f t="shared" si="324"/>
        <v>10</v>
      </c>
      <c r="N3050" s="51" t="str">
        <f t="shared" si="325"/>
        <v xml:space="preserve"> months</v>
      </c>
      <c r="O3050" s="52" t="str">
        <f t="shared" si="326"/>
        <v>57 years, 10 months</v>
      </c>
    </row>
    <row r="3051" spans="8:15" x14ac:dyDescent="0.25">
      <c r="H3051" s="49">
        <v>3008</v>
      </c>
      <c r="I3051" s="51">
        <f t="shared" si="329"/>
        <v>57</v>
      </c>
      <c r="J3051" s="51" t="str">
        <f t="shared" si="327"/>
        <v xml:space="preserve"> years</v>
      </c>
      <c r="K3051" s="51" t="str">
        <f t="shared" si="328"/>
        <v xml:space="preserve">, </v>
      </c>
      <c r="L3051" s="51">
        <f t="shared" si="323"/>
        <v>11</v>
      </c>
      <c r="M3051" s="51">
        <f t="shared" si="324"/>
        <v>11</v>
      </c>
      <c r="N3051" s="51" t="str">
        <f t="shared" si="325"/>
        <v xml:space="preserve"> months</v>
      </c>
      <c r="O3051" s="52" t="str">
        <f t="shared" si="326"/>
        <v>57 years, 11 months</v>
      </c>
    </row>
    <row r="3052" spans="8:15" x14ac:dyDescent="0.25">
      <c r="H3052" s="49">
        <v>3009</v>
      </c>
      <c r="I3052" s="51">
        <f t="shared" si="329"/>
        <v>57</v>
      </c>
      <c r="J3052" s="51" t="str">
        <f t="shared" si="327"/>
        <v xml:space="preserve"> years</v>
      </c>
      <c r="K3052" s="51" t="str">
        <f t="shared" si="328"/>
        <v xml:space="preserve">, </v>
      </c>
      <c r="L3052" s="51">
        <f t="shared" si="323"/>
        <v>11</v>
      </c>
      <c r="M3052" s="51">
        <f t="shared" si="324"/>
        <v>11</v>
      </c>
      <c r="N3052" s="51" t="str">
        <f t="shared" si="325"/>
        <v xml:space="preserve"> months</v>
      </c>
      <c r="O3052" s="52" t="str">
        <f t="shared" si="326"/>
        <v>57 years, 11 months</v>
      </c>
    </row>
    <row r="3053" spans="8:15" x14ac:dyDescent="0.25">
      <c r="H3053" s="49">
        <v>3010</v>
      </c>
      <c r="I3053" s="51">
        <f t="shared" si="329"/>
        <v>57</v>
      </c>
      <c r="J3053" s="51" t="str">
        <f t="shared" si="327"/>
        <v xml:space="preserve"> years</v>
      </c>
      <c r="K3053" s="51" t="str">
        <f t="shared" si="328"/>
        <v xml:space="preserve">, </v>
      </c>
      <c r="L3053" s="51">
        <f t="shared" ref="L3053:L3116" si="330">IF((H3053/52*12-INT(H3053/52*12))=0,(H3053/52-INT(H3053/52))*12,INT((H3053/52-INT(H3053/52))*12)+1)</f>
        <v>11</v>
      </c>
      <c r="M3053" s="51">
        <f t="shared" ref="M3053:M3116" si="331">IF(OR(L3053=0,L3053=12),"",L3053)</f>
        <v>11</v>
      </c>
      <c r="N3053" s="51" t="str">
        <f t="shared" ref="N3053:N3116" si="332">IF(L3053=1," month",IF(OR(L3053=0,L3053=12),""," months"))</f>
        <v xml:space="preserve"> months</v>
      </c>
      <c r="O3053" s="52" t="str">
        <f t="shared" ref="O3053:O3116" si="333">CONCATENATE(I3053&amp;J3053&amp;K3053&amp;M3053&amp;N3053)</f>
        <v>57 years, 11 months</v>
      </c>
    </row>
    <row r="3054" spans="8:15" x14ac:dyDescent="0.25">
      <c r="H3054" s="49">
        <v>3011</v>
      </c>
      <c r="I3054" s="51">
        <f t="shared" si="329"/>
        <v>57</v>
      </c>
      <c r="J3054" s="51" t="str">
        <f t="shared" si="327"/>
        <v xml:space="preserve"> years</v>
      </c>
      <c r="K3054" s="51" t="str">
        <f t="shared" si="328"/>
        <v xml:space="preserve">, </v>
      </c>
      <c r="L3054" s="51">
        <f t="shared" si="330"/>
        <v>11</v>
      </c>
      <c r="M3054" s="51">
        <f t="shared" si="331"/>
        <v>11</v>
      </c>
      <c r="N3054" s="51" t="str">
        <f t="shared" si="332"/>
        <v xml:space="preserve"> months</v>
      </c>
      <c r="O3054" s="52" t="str">
        <f t="shared" si="333"/>
        <v>57 years, 11 months</v>
      </c>
    </row>
    <row r="3055" spans="8:15" x14ac:dyDescent="0.25">
      <c r="H3055" s="49">
        <v>3012</v>
      </c>
      <c r="I3055" s="51">
        <f t="shared" si="329"/>
        <v>58</v>
      </c>
      <c r="J3055" s="51" t="str">
        <f t="shared" si="327"/>
        <v xml:space="preserve"> years</v>
      </c>
      <c r="K3055" s="51" t="str">
        <f t="shared" si="328"/>
        <v/>
      </c>
      <c r="L3055" s="51">
        <f t="shared" si="330"/>
        <v>12</v>
      </c>
      <c r="M3055" s="51" t="str">
        <f t="shared" si="331"/>
        <v/>
      </c>
      <c r="N3055" s="51" t="str">
        <f t="shared" si="332"/>
        <v/>
      </c>
      <c r="O3055" s="52" t="str">
        <f t="shared" si="333"/>
        <v>58 years</v>
      </c>
    </row>
    <row r="3056" spans="8:15" x14ac:dyDescent="0.25">
      <c r="H3056" s="49">
        <v>3013</v>
      </c>
      <c r="I3056" s="51">
        <f t="shared" si="329"/>
        <v>58</v>
      </c>
      <c r="J3056" s="51" t="str">
        <f t="shared" si="327"/>
        <v xml:space="preserve"> years</v>
      </c>
      <c r="K3056" s="51" t="str">
        <f t="shared" si="328"/>
        <v/>
      </c>
      <c r="L3056" s="51">
        <f t="shared" si="330"/>
        <v>12</v>
      </c>
      <c r="M3056" s="51" t="str">
        <f t="shared" si="331"/>
        <v/>
      </c>
      <c r="N3056" s="51" t="str">
        <f t="shared" si="332"/>
        <v/>
      </c>
      <c r="O3056" s="52" t="str">
        <f t="shared" si="333"/>
        <v>58 years</v>
      </c>
    </row>
    <row r="3057" spans="8:15" x14ac:dyDescent="0.25">
      <c r="H3057" s="49">
        <v>3014</v>
      </c>
      <c r="I3057" s="51">
        <f t="shared" si="329"/>
        <v>58</v>
      </c>
      <c r="J3057" s="51" t="str">
        <f t="shared" si="327"/>
        <v xml:space="preserve"> years</v>
      </c>
      <c r="K3057" s="51" t="str">
        <f t="shared" si="328"/>
        <v/>
      </c>
      <c r="L3057" s="51">
        <f t="shared" si="330"/>
        <v>12</v>
      </c>
      <c r="M3057" s="51" t="str">
        <f t="shared" si="331"/>
        <v/>
      </c>
      <c r="N3057" s="51" t="str">
        <f t="shared" si="332"/>
        <v/>
      </c>
      <c r="O3057" s="52" t="str">
        <f t="shared" si="333"/>
        <v>58 years</v>
      </c>
    </row>
    <row r="3058" spans="8:15" x14ac:dyDescent="0.25">
      <c r="H3058" s="49">
        <v>3015</v>
      </c>
      <c r="I3058" s="51">
        <f t="shared" si="329"/>
        <v>58</v>
      </c>
      <c r="J3058" s="51" t="str">
        <f t="shared" si="327"/>
        <v xml:space="preserve"> years</v>
      </c>
      <c r="K3058" s="51" t="str">
        <f t="shared" si="328"/>
        <v/>
      </c>
      <c r="L3058" s="51">
        <f t="shared" si="330"/>
        <v>12</v>
      </c>
      <c r="M3058" s="51" t="str">
        <f t="shared" si="331"/>
        <v/>
      </c>
      <c r="N3058" s="51" t="str">
        <f t="shared" si="332"/>
        <v/>
      </c>
      <c r="O3058" s="52" t="str">
        <f t="shared" si="333"/>
        <v>58 years</v>
      </c>
    </row>
    <row r="3059" spans="8:15" x14ac:dyDescent="0.25">
      <c r="H3059" s="49">
        <v>3016</v>
      </c>
      <c r="I3059" s="51">
        <f t="shared" si="329"/>
        <v>58</v>
      </c>
      <c r="J3059" s="51" t="str">
        <f t="shared" si="327"/>
        <v xml:space="preserve"> years</v>
      </c>
      <c r="K3059" s="51" t="str">
        <f t="shared" si="328"/>
        <v/>
      </c>
      <c r="L3059" s="51">
        <f t="shared" si="330"/>
        <v>0</v>
      </c>
      <c r="M3059" s="51" t="str">
        <f t="shared" si="331"/>
        <v/>
      </c>
      <c r="N3059" s="51" t="str">
        <f t="shared" si="332"/>
        <v/>
      </c>
      <c r="O3059" s="52" t="str">
        <f t="shared" si="333"/>
        <v>58 years</v>
      </c>
    </row>
    <row r="3060" spans="8:15" x14ac:dyDescent="0.25">
      <c r="H3060" s="49">
        <v>3017</v>
      </c>
      <c r="I3060" s="51">
        <f t="shared" si="329"/>
        <v>58</v>
      </c>
      <c r="J3060" s="51" t="str">
        <f t="shared" si="327"/>
        <v xml:space="preserve"> years</v>
      </c>
      <c r="K3060" s="51" t="str">
        <f t="shared" si="328"/>
        <v xml:space="preserve">, </v>
      </c>
      <c r="L3060" s="51">
        <f t="shared" si="330"/>
        <v>1</v>
      </c>
      <c r="M3060" s="51">
        <f t="shared" si="331"/>
        <v>1</v>
      </c>
      <c r="N3060" s="51" t="str">
        <f t="shared" si="332"/>
        <v xml:space="preserve"> month</v>
      </c>
      <c r="O3060" s="52" t="str">
        <f t="shared" si="333"/>
        <v>58 years, 1 month</v>
      </c>
    </row>
    <row r="3061" spans="8:15" x14ac:dyDescent="0.25">
      <c r="H3061" s="49">
        <v>3018</v>
      </c>
      <c r="I3061" s="51">
        <f t="shared" si="329"/>
        <v>58</v>
      </c>
      <c r="J3061" s="51" t="str">
        <f t="shared" si="327"/>
        <v xml:space="preserve"> years</v>
      </c>
      <c r="K3061" s="51" t="str">
        <f t="shared" si="328"/>
        <v xml:space="preserve">, </v>
      </c>
      <c r="L3061" s="51">
        <f t="shared" si="330"/>
        <v>1</v>
      </c>
      <c r="M3061" s="51">
        <f t="shared" si="331"/>
        <v>1</v>
      </c>
      <c r="N3061" s="51" t="str">
        <f t="shared" si="332"/>
        <v xml:space="preserve"> month</v>
      </c>
      <c r="O3061" s="52" t="str">
        <f t="shared" si="333"/>
        <v>58 years, 1 month</v>
      </c>
    </row>
    <row r="3062" spans="8:15" x14ac:dyDescent="0.25">
      <c r="H3062" s="49">
        <v>3019</v>
      </c>
      <c r="I3062" s="51">
        <f t="shared" si="329"/>
        <v>58</v>
      </c>
      <c r="J3062" s="51" t="str">
        <f t="shared" si="327"/>
        <v xml:space="preserve"> years</v>
      </c>
      <c r="K3062" s="51" t="str">
        <f t="shared" si="328"/>
        <v xml:space="preserve">, </v>
      </c>
      <c r="L3062" s="51">
        <f t="shared" si="330"/>
        <v>1</v>
      </c>
      <c r="M3062" s="51">
        <f t="shared" si="331"/>
        <v>1</v>
      </c>
      <c r="N3062" s="51" t="str">
        <f t="shared" si="332"/>
        <v xml:space="preserve"> month</v>
      </c>
      <c r="O3062" s="52" t="str">
        <f t="shared" si="333"/>
        <v>58 years, 1 month</v>
      </c>
    </row>
    <row r="3063" spans="8:15" x14ac:dyDescent="0.25">
      <c r="H3063" s="49">
        <v>3020</v>
      </c>
      <c r="I3063" s="51">
        <f t="shared" si="329"/>
        <v>58</v>
      </c>
      <c r="J3063" s="51" t="str">
        <f t="shared" si="327"/>
        <v xml:space="preserve"> years</v>
      </c>
      <c r="K3063" s="51" t="str">
        <f t="shared" si="328"/>
        <v xml:space="preserve">, </v>
      </c>
      <c r="L3063" s="51">
        <f t="shared" si="330"/>
        <v>1</v>
      </c>
      <c r="M3063" s="51">
        <f t="shared" si="331"/>
        <v>1</v>
      </c>
      <c r="N3063" s="51" t="str">
        <f t="shared" si="332"/>
        <v xml:space="preserve"> month</v>
      </c>
      <c r="O3063" s="52" t="str">
        <f t="shared" si="333"/>
        <v>58 years, 1 month</v>
      </c>
    </row>
    <row r="3064" spans="8:15" x14ac:dyDescent="0.25">
      <c r="H3064" s="49">
        <v>3021</v>
      </c>
      <c r="I3064" s="51">
        <f t="shared" si="329"/>
        <v>58</v>
      </c>
      <c r="J3064" s="51" t="str">
        <f t="shared" si="327"/>
        <v xml:space="preserve"> years</v>
      </c>
      <c r="K3064" s="51" t="str">
        <f t="shared" si="328"/>
        <v xml:space="preserve">, </v>
      </c>
      <c r="L3064" s="51">
        <f t="shared" si="330"/>
        <v>2</v>
      </c>
      <c r="M3064" s="51">
        <f t="shared" si="331"/>
        <v>2</v>
      </c>
      <c r="N3064" s="51" t="str">
        <f t="shared" si="332"/>
        <v xml:space="preserve"> months</v>
      </c>
      <c r="O3064" s="52" t="str">
        <f t="shared" si="333"/>
        <v>58 years, 2 months</v>
      </c>
    </row>
    <row r="3065" spans="8:15" x14ac:dyDescent="0.25">
      <c r="H3065" s="49">
        <v>3022</v>
      </c>
      <c r="I3065" s="51">
        <f t="shared" si="329"/>
        <v>58</v>
      </c>
      <c r="J3065" s="51" t="str">
        <f t="shared" si="327"/>
        <v xml:space="preserve"> years</v>
      </c>
      <c r="K3065" s="51" t="str">
        <f t="shared" si="328"/>
        <v xml:space="preserve">, </v>
      </c>
      <c r="L3065" s="51">
        <f t="shared" si="330"/>
        <v>2</v>
      </c>
      <c r="M3065" s="51">
        <f t="shared" si="331"/>
        <v>2</v>
      </c>
      <c r="N3065" s="51" t="str">
        <f t="shared" si="332"/>
        <v xml:space="preserve"> months</v>
      </c>
      <c r="O3065" s="52" t="str">
        <f t="shared" si="333"/>
        <v>58 years, 2 months</v>
      </c>
    </row>
    <row r="3066" spans="8:15" x14ac:dyDescent="0.25">
      <c r="H3066" s="49">
        <v>3023</v>
      </c>
      <c r="I3066" s="51">
        <f t="shared" si="329"/>
        <v>58</v>
      </c>
      <c r="J3066" s="51" t="str">
        <f t="shared" si="327"/>
        <v xml:space="preserve"> years</v>
      </c>
      <c r="K3066" s="51" t="str">
        <f t="shared" si="328"/>
        <v xml:space="preserve">, </v>
      </c>
      <c r="L3066" s="51">
        <f t="shared" si="330"/>
        <v>2</v>
      </c>
      <c r="M3066" s="51">
        <f t="shared" si="331"/>
        <v>2</v>
      </c>
      <c r="N3066" s="51" t="str">
        <f t="shared" si="332"/>
        <v xml:space="preserve"> months</v>
      </c>
      <c r="O3066" s="52" t="str">
        <f t="shared" si="333"/>
        <v>58 years, 2 months</v>
      </c>
    </row>
    <row r="3067" spans="8:15" x14ac:dyDescent="0.25">
      <c r="H3067" s="49">
        <v>3024</v>
      </c>
      <c r="I3067" s="51">
        <f t="shared" si="329"/>
        <v>58</v>
      </c>
      <c r="J3067" s="51" t="str">
        <f t="shared" si="327"/>
        <v xml:space="preserve"> years</v>
      </c>
      <c r="K3067" s="51" t="str">
        <f t="shared" si="328"/>
        <v xml:space="preserve">, </v>
      </c>
      <c r="L3067" s="51">
        <f t="shared" si="330"/>
        <v>2</v>
      </c>
      <c r="M3067" s="51">
        <f t="shared" si="331"/>
        <v>2</v>
      </c>
      <c r="N3067" s="51" t="str">
        <f t="shared" si="332"/>
        <v xml:space="preserve"> months</v>
      </c>
      <c r="O3067" s="52" t="str">
        <f t="shared" si="333"/>
        <v>58 years, 2 months</v>
      </c>
    </row>
    <row r="3068" spans="8:15" x14ac:dyDescent="0.25">
      <c r="H3068" s="49">
        <v>3025</v>
      </c>
      <c r="I3068" s="51">
        <f t="shared" si="329"/>
        <v>58</v>
      </c>
      <c r="J3068" s="51" t="str">
        <f t="shared" si="327"/>
        <v xml:space="preserve"> years</v>
      </c>
      <c r="K3068" s="51" t="str">
        <f t="shared" si="328"/>
        <v xml:space="preserve">, </v>
      </c>
      <c r="L3068" s="51">
        <f t="shared" si="330"/>
        <v>3</v>
      </c>
      <c r="M3068" s="51">
        <f t="shared" si="331"/>
        <v>3</v>
      </c>
      <c r="N3068" s="51" t="str">
        <f t="shared" si="332"/>
        <v xml:space="preserve"> months</v>
      </c>
      <c r="O3068" s="52" t="str">
        <f t="shared" si="333"/>
        <v>58 years, 3 months</v>
      </c>
    </row>
    <row r="3069" spans="8:15" x14ac:dyDescent="0.25">
      <c r="H3069" s="49">
        <v>3026</v>
      </c>
      <c r="I3069" s="51">
        <f t="shared" si="329"/>
        <v>58</v>
      </c>
      <c r="J3069" s="51" t="str">
        <f t="shared" si="327"/>
        <v xml:space="preserve"> years</v>
      </c>
      <c r="K3069" s="51" t="str">
        <f t="shared" si="328"/>
        <v xml:space="preserve">, </v>
      </c>
      <c r="L3069" s="51">
        <f t="shared" si="330"/>
        <v>3</v>
      </c>
      <c r="M3069" s="51">
        <f t="shared" si="331"/>
        <v>3</v>
      </c>
      <c r="N3069" s="51" t="str">
        <f t="shared" si="332"/>
        <v xml:space="preserve"> months</v>
      </c>
      <c r="O3069" s="52" t="str">
        <f t="shared" si="333"/>
        <v>58 years, 3 months</v>
      </c>
    </row>
    <row r="3070" spans="8:15" x14ac:dyDescent="0.25">
      <c r="H3070" s="49">
        <v>3027</v>
      </c>
      <c r="I3070" s="51">
        <f t="shared" si="329"/>
        <v>58</v>
      </c>
      <c r="J3070" s="51" t="str">
        <f t="shared" si="327"/>
        <v xml:space="preserve"> years</v>
      </c>
      <c r="K3070" s="51" t="str">
        <f t="shared" si="328"/>
        <v xml:space="preserve">, </v>
      </c>
      <c r="L3070" s="51">
        <f t="shared" si="330"/>
        <v>3</v>
      </c>
      <c r="M3070" s="51">
        <f t="shared" si="331"/>
        <v>3</v>
      </c>
      <c r="N3070" s="51" t="str">
        <f t="shared" si="332"/>
        <v xml:space="preserve"> months</v>
      </c>
      <c r="O3070" s="52" t="str">
        <f t="shared" si="333"/>
        <v>58 years, 3 months</v>
      </c>
    </row>
    <row r="3071" spans="8:15" x14ac:dyDescent="0.25">
      <c r="H3071" s="49">
        <v>3028</v>
      </c>
      <c r="I3071" s="51">
        <f t="shared" si="329"/>
        <v>58</v>
      </c>
      <c r="J3071" s="51" t="str">
        <f t="shared" si="327"/>
        <v xml:space="preserve"> years</v>
      </c>
      <c r="K3071" s="51" t="str">
        <f t="shared" si="328"/>
        <v xml:space="preserve">, </v>
      </c>
      <c r="L3071" s="51">
        <f t="shared" si="330"/>
        <v>3</v>
      </c>
      <c r="M3071" s="51">
        <f t="shared" si="331"/>
        <v>3</v>
      </c>
      <c r="N3071" s="51" t="str">
        <f t="shared" si="332"/>
        <v xml:space="preserve"> months</v>
      </c>
      <c r="O3071" s="52" t="str">
        <f t="shared" si="333"/>
        <v>58 years, 3 months</v>
      </c>
    </row>
    <row r="3072" spans="8:15" x14ac:dyDescent="0.25">
      <c r="H3072" s="49">
        <v>3029</v>
      </c>
      <c r="I3072" s="51">
        <f t="shared" si="329"/>
        <v>58</v>
      </c>
      <c r="J3072" s="51" t="str">
        <f t="shared" si="327"/>
        <v xml:space="preserve"> years</v>
      </c>
      <c r="K3072" s="51" t="str">
        <f t="shared" si="328"/>
        <v xml:space="preserve">, </v>
      </c>
      <c r="L3072" s="51">
        <f t="shared" si="330"/>
        <v>3</v>
      </c>
      <c r="M3072" s="51">
        <f t="shared" si="331"/>
        <v>3</v>
      </c>
      <c r="N3072" s="51" t="str">
        <f t="shared" si="332"/>
        <v xml:space="preserve"> months</v>
      </c>
      <c r="O3072" s="52" t="str">
        <f t="shared" si="333"/>
        <v>58 years, 3 months</v>
      </c>
    </row>
    <row r="3073" spans="8:15" x14ac:dyDescent="0.25">
      <c r="H3073" s="49">
        <v>3030</v>
      </c>
      <c r="I3073" s="51">
        <f t="shared" si="329"/>
        <v>58</v>
      </c>
      <c r="J3073" s="51" t="str">
        <f t="shared" si="327"/>
        <v xml:space="preserve"> years</v>
      </c>
      <c r="K3073" s="51" t="str">
        <f t="shared" si="328"/>
        <v xml:space="preserve">, </v>
      </c>
      <c r="L3073" s="51">
        <f t="shared" si="330"/>
        <v>4</v>
      </c>
      <c r="M3073" s="51">
        <f t="shared" si="331"/>
        <v>4</v>
      </c>
      <c r="N3073" s="51" t="str">
        <f t="shared" si="332"/>
        <v xml:space="preserve"> months</v>
      </c>
      <c r="O3073" s="52" t="str">
        <f t="shared" si="333"/>
        <v>58 years, 4 months</v>
      </c>
    </row>
    <row r="3074" spans="8:15" x14ac:dyDescent="0.25">
      <c r="H3074" s="49">
        <v>3031</v>
      </c>
      <c r="I3074" s="51">
        <f t="shared" si="329"/>
        <v>58</v>
      </c>
      <c r="J3074" s="51" t="str">
        <f t="shared" si="327"/>
        <v xml:space="preserve"> years</v>
      </c>
      <c r="K3074" s="51" t="str">
        <f t="shared" si="328"/>
        <v xml:space="preserve">, </v>
      </c>
      <c r="L3074" s="51">
        <f t="shared" si="330"/>
        <v>4</v>
      </c>
      <c r="M3074" s="51">
        <f t="shared" si="331"/>
        <v>4</v>
      </c>
      <c r="N3074" s="51" t="str">
        <f t="shared" si="332"/>
        <v xml:space="preserve"> months</v>
      </c>
      <c r="O3074" s="52" t="str">
        <f t="shared" si="333"/>
        <v>58 years, 4 months</v>
      </c>
    </row>
    <row r="3075" spans="8:15" x14ac:dyDescent="0.25">
      <c r="H3075" s="49">
        <v>3032</v>
      </c>
      <c r="I3075" s="51">
        <f t="shared" si="329"/>
        <v>58</v>
      </c>
      <c r="J3075" s="51" t="str">
        <f t="shared" si="327"/>
        <v xml:space="preserve"> years</v>
      </c>
      <c r="K3075" s="51" t="str">
        <f t="shared" si="328"/>
        <v xml:space="preserve">, </v>
      </c>
      <c r="L3075" s="51">
        <f t="shared" si="330"/>
        <v>4</v>
      </c>
      <c r="M3075" s="51">
        <f t="shared" si="331"/>
        <v>4</v>
      </c>
      <c r="N3075" s="51" t="str">
        <f t="shared" si="332"/>
        <v xml:space="preserve"> months</v>
      </c>
      <c r="O3075" s="52" t="str">
        <f t="shared" si="333"/>
        <v>58 years, 4 months</v>
      </c>
    </row>
    <row r="3076" spans="8:15" x14ac:dyDescent="0.25">
      <c r="H3076" s="49">
        <v>3033</v>
      </c>
      <c r="I3076" s="51">
        <f t="shared" si="329"/>
        <v>58</v>
      </c>
      <c r="J3076" s="51" t="str">
        <f t="shared" si="327"/>
        <v xml:space="preserve"> years</v>
      </c>
      <c r="K3076" s="51" t="str">
        <f t="shared" si="328"/>
        <v xml:space="preserve">, </v>
      </c>
      <c r="L3076" s="51">
        <f t="shared" si="330"/>
        <v>4</v>
      </c>
      <c r="M3076" s="51">
        <f t="shared" si="331"/>
        <v>4</v>
      </c>
      <c r="N3076" s="51" t="str">
        <f t="shared" si="332"/>
        <v xml:space="preserve"> months</v>
      </c>
      <c r="O3076" s="52" t="str">
        <f t="shared" si="333"/>
        <v>58 years, 4 months</v>
      </c>
    </row>
    <row r="3077" spans="8:15" x14ac:dyDescent="0.25">
      <c r="H3077" s="49">
        <v>3034</v>
      </c>
      <c r="I3077" s="51">
        <f t="shared" si="329"/>
        <v>58</v>
      </c>
      <c r="J3077" s="51" t="str">
        <f t="shared" si="327"/>
        <v xml:space="preserve"> years</v>
      </c>
      <c r="K3077" s="51" t="str">
        <f t="shared" si="328"/>
        <v xml:space="preserve">, </v>
      </c>
      <c r="L3077" s="51">
        <f t="shared" si="330"/>
        <v>5</v>
      </c>
      <c r="M3077" s="51">
        <f t="shared" si="331"/>
        <v>5</v>
      </c>
      <c r="N3077" s="51" t="str">
        <f t="shared" si="332"/>
        <v xml:space="preserve"> months</v>
      </c>
      <c r="O3077" s="52" t="str">
        <f t="shared" si="333"/>
        <v>58 years, 5 months</v>
      </c>
    </row>
    <row r="3078" spans="8:15" x14ac:dyDescent="0.25">
      <c r="H3078" s="49">
        <v>3035</v>
      </c>
      <c r="I3078" s="51">
        <f t="shared" si="329"/>
        <v>58</v>
      </c>
      <c r="J3078" s="51" t="str">
        <f t="shared" si="327"/>
        <v xml:space="preserve"> years</v>
      </c>
      <c r="K3078" s="51" t="str">
        <f t="shared" si="328"/>
        <v xml:space="preserve">, </v>
      </c>
      <c r="L3078" s="51">
        <f t="shared" si="330"/>
        <v>5</v>
      </c>
      <c r="M3078" s="51">
        <f t="shared" si="331"/>
        <v>5</v>
      </c>
      <c r="N3078" s="51" t="str">
        <f t="shared" si="332"/>
        <v xml:space="preserve"> months</v>
      </c>
      <c r="O3078" s="52" t="str">
        <f t="shared" si="333"/>
        <v>58 years, 5 months</v>
      </c>
    </row>
    <row r="3079" spans="8:15" x14ac:dyDescent="0.25">
      <c r="H3079" s="49">
        <v>3036</v>
      </c>
      <c r="I3079" s="51">
        <f t="shared" si="329"/>
        <v>58</v>
      </c>
      <c r="J3079" s="51" t="str">
        <f t="shared" si="327"/>
        <v xml:space="preserve"> years</v>
      </c>
      <c r="K3079" s="51" t="str">
        <f t="shared" si="328"/>
        <v xml:space="preserve">, </v>
      </c>
      <c r="L3079" s="51">
        <f t="shared" si="330"/>
        <v>5</v>
      </c>
      <c r="M3079" s="51">
        <f t="shared" si="331"/>
        <v>5</v>
      </c>
      <c r="N3079" s="51" t="str">
        <f t="shared" si="332"/>
        <v xml:space="preserve"> months</v>
      </c>
      <c r="O3079" s="52" t="str">
        <f t="shared" si="333"/>
        <v>58 years, 5 months</v>
      </c>
    </row>
    <row r="3080" spans="8:15" x14ac:dyDescent="0.25">
      <c r="H3080" s="49">
        <v>3037</v>
      </c>
      <c r="I3080" s="51">
        <f t="shared" si="329"/>
        <v>58</v>
      </c>
      <c r="J3080" s="51" t="str">
        <f t="shared" si="327"/>
        <v xml:space="preserve"> years</v>
      </c>
      <c r="K3080" s="51" t="str">
        <f t="shared" si="328"/>
        <v xml:space="preserve">, </v>
      </c>
      <c r="L3080" s="51">
        <f t="shared" si="330"/>
        <v>5</v>
      </c>
      <c r="M3080" s="51">
        <f t="shared" si="331"/>
        <v>5</v>
      </c>
      <c r="N3080" s="51" t="str">
        <f t="shared" si="332"/>
        <v xml:space="preserve"> months</v>
      </c>
      <c r="O3080" s="52" t="str">
        <f t="shared" si="333"/>
        <v>58 years, 5 months</v>
      </c>
    </row>
    <row r="3081" spans="8:15" x14ac:dyDescent="0.25">
      <c r="H3081" s="49">
        <v>3038</v>
      </c>
      <c r="I3081" s="51">
        <f t="shared" si="329"/>
        <v>58</v>
      </c>
      <c r="J3081" s="51" t="str">
        <f t="shared" si="327"/>
        <v xml:space="preserve"> years</v>
      </c>
      <c r="K3081" s="51" t="str">
        <f t="shared" si="328"/>
        <v xml:space="preserve">, </v>
      </c>
      <c r="L3081" s="51">
        <f t="shared" si="330"/>
        <v>6</v>
      </c>
      <c r="M3081" s="51">
        <f t="shared" si="331"/>
        <v>6</v>
      </c>
      <c r="N3081" s="51" t="str">
        <f t="shared" si="332"/>
        <v xml:space="preserve"> months</v>
      </c>
      <c r="O3081" s="52" t="str">
        <f t="shared" si="333"/>
        <v>58 years, 6 months</v>
      </c>
    </row>
    <row r="3082" spans="8:15" x14ac:dyDescent="0.25">
      <c r="H3082" s="49">
        <v>3039</v>
      </c>
      <c r="I3082" s="51">
        <f t="shared" si="329"/>
        <v>58</v>
      </c>
      <c r="J3082" s="51" t="str">
        <f t="shared" si="327"/>
        <v xml:space="preserve"> years</v>
      </c>
      <c r="K3082" s="51" t="str">
        <f t="shared" si="328"/>
        <v xml:space="preserve">, </v>
      </c>
      <c r="L3082" s="51">
        <f t="shared" si="330"/>
        <v>6</v>
      </c>
      <c r="M3082" s="51">
        <f t="shared" si="331"/>
        <v>6</v>
      </c>
      <c r="N3082" s="51" t="str">
        <f t="shared" si="332"/>
        <v xml:space="preserve"> months</v>
      </c>
      <c r="O3082" s="52" t="str">
        <f t="shared" si="333"/>
        <v>58 years, 6 months</v>
      </c>
    </row>
    <row r="3083" spans="8:15" x14ac:dyDescent="0.25">
      <c r="H3083" s="49">
        <v>3040</v>
      </c>
      <c r="I3083" s="51">
        <f t="shared" si="329"/>
        <v>58</v>
      </c>
      <c r="J3083" s="51" t="str">
        <f t="shared" si="327"/>
        <v xml:space="preserve"> years</v>
      </c>
      <c r="K3083" s="51" t="str">
        <f t="shared" si="328"/>
        <v xml:space="preserve">, </v>
      </c>
      <c r="L3083" s="51">
        <f t="shared" si="330"/>
        <v>6</v>
      </c>
      <c r="M3083" s="51">
        <f t="shared" si="331"/>
        <v>6</v>
      </c>
      <c r="N3083" s="51" t="str">
        <f t="shared" si="332"/>
        <v xml:space="preserve"> months</v>
      </c>
      <c r="O3083" s="52" t="str">
        <f t="shared" si="333"/>
        <v>58 years, 6 months</v>
      </c>
    </row>
    <row r="3084" spans="8:15" x14ac:dyDescent="0.25">
      <c r="H3084" s="49">
        <v>3041</v>
      </c>
      <c r="I3084" s="51">
        <f t="shared" si="329"/>
        <v>58</v>
      </c>
      <c r="J3084" s="51" t="str">
        <f t="shared" si="327"/>
        <v xml:space="preserve"> years</v>
      </c>
      <c r="K3084" s="51" t="str">
        <f t="shared" si="328"/>
        <v xml:space="preserve">, </v>
      </c>
      <c r="L3084" s="51">
        <f t="shared" si="330"/>
        <v>6</v>
      </c>
      <c r="M3084" s="51">
        <f t="shared" si="331"/>
        <v>6</v>
      </c>
      <c r="N3084" s="51" t="str">
        <f t="shared" si="332"/>
        <v xml:space="preserve"> months</v>
      </c>
      <c r="O3084" s="52" t="str">
        <f t="shared" si="333"/>
        <v>58 years, 6 months</v>
      </c>
    </row>
    <row r="3085" spans="8:15" x14ac:dyDescent="0.25">
      <c r="H3085" s="49">
        <v>3042</v>
      </c>
      <c r="I3085" s="51">
        <f t="shared" si="329"/>
        <v>58</v>
      </c>
      <c r="J3085" s="51" t="str">
        <f t="shared" si="327"/>
        <v xml:space="preserve"> years</v>
      </c>
      <c r="K3085" s="51" t="str">
        <f t="shared" si="328"/>
        <v xml:space="preserve">, </v>
      </c>
      <c r="L3085" s="51">
        <f t="shared" si="330"/>
        <v>6</v>
      </c>
      <c r="M3085" s="51">
        <f t="shared" si="331"/>
        <v>6</v>
      </c>
      <c r="N3085" s="51" t="str">
        <f t="shared" si="332"/>
        <v xml:space="preserve"> months</v>
      </c>
      <c r="O3085" s="52" t="str">
        <f t="shared" si="333"/>
        <v>58 years, 6 months</v>
      </c>
    </row>
    <row r="3086" spans="8:15" x14ac:dyDescent="0.25">
      <c r="H3086" s="49">
        <v>3043</v>
      </c>
      <c r="I3086" s="51">
        <f t="shared" si="329"/>
        <v>58</v>
      </c>
      <c r="J3086" s="51" t="str">
        <f t="shared" si="327"/>
        <v xml:space="preserve"> years</v>
      </c>
      <c r="K3086" s="51" t="str">
        <f t="shared" si="328"/>
        <v xml:space="preserve">, </v>
      </c>
      <c r="L3086" s="51">
        <f t="shared" si="330"/>
        <v>7</v>
      </c>
      <c r="M3086" s="51">
        <f t="shared" si="331"/>
        <v>7</v>
      </c>
      <c r="N3086" s="51" t="str">
        <f t="shared" si="332"/>
        <v xml:space="preserve"> months</v>
      </c>
      <c r="O3086" s="52" t="str">
        <f t="shared" si="333"/>
        <v>58 years, 7 months</v>
      </c>
    </row>
    <row r="3087" spans="8:15" x14ac:dyDescent="0.25">
      <c r="H3087" s="49">
        <v>3044</v>
      </c>
      <c r="I3087" s="51">
        <f t="shared" si="329"/>
        <v>58</v>
      </c>
      <c r="J3087" s="51" t="str">
        <f t="shared" si="327"/>
        <v xml:space="preserve"> years</v>
      </c>
      <c r="K3087" s="51" t="str">
        <f t="shared" si="328"/>
        <v xml:space="preserve">, </v>
      </c>
      <c r="L3087" s="51">
        <f t="shared" si="330"/>
        <v>7</v>
      </c>
      <c r="M3087" s="51">
        <f t="shared" si="331"/>
        <v>7</v>
      </c>
      <c r="N3087" s="51" t="str">
        <f t="shared" si="332"/>
        <v xml:space="preserve"> months</v>
      </c>
      <c r="O3087" s="52" t="str">
        <f t="shared" si="333"/>
        <v>58 years, 7 months</v>
      </c>
    </row>
    <row r="3088" spans="8:15" x14ac:dyDescent="0.25">
      <c r="H3088" s="49">
        <v>3045</v>
      </c>
      <c r="I3088" s="51">
        <f t="shared" si="329"/>
        <v>58</v>
      </c>
      <c r="J3088" s="51" t="str">
        <f t="shared" si="327"/>
        <v xml:space="preserve"> years</v>
      </c>
      <c r="K3088" s="51" t="str">
        <f t="shared" si="328"/>
        <v xml:space="preserve">, </v>
      </c>
      <c r="L3088" s="51">
        <f t="shared" si="330"/>
        <v>7</v>
      </c>
      <c r="M3088" s="51">
        <f t="shared" si="331"/>
        <v>7</v>
      </c>
      <c r="N3088" s="51" t="str">
        <f t="shared" si="332"/>
        <v xml:space="preserve"> months</v>
      </c>
      <c r="O3088" s="52" t="str">
        <f t="shared" si="333"/>
        <v>58 years, 7 months</v>
      </c>
    </row>
    <row r="3089" spans="8:15" x14ac:dyDescent="0.25">
      <c r="H3089" s="49">
        <v>3046</v>
      </c>
      <c r="I3089" s="51">
        <f t="shared" si="329"/>
        <v>58</v>
      </c>
      <c r="J3089" s="51" t="str">
        <f t="shared" si="327"/>
        <v xml:space="preserve"> years</v>
      </c>
      <c r="K3089" s="51" t="str">
        <f t="shared" si="328"/>
        <v xml:space="preserve">, </v>
      </c>
      <c r="L3089" s="51">
        <f t="shared" si="330"/>
        <v>7</v>
      </c>
      <c r="M3089" s="51">
        <f t="shared" si="331"/>
        <v>7</v>
      </c>
      <c r="N3089" s="51" t="str">
        <f t="shared" si="332"/>
        <v xml:space="preserve"> months</v>
      </c>
      <c r="O3089" s="52" t="str">
        <f t="shared" si="333"/>
        <v>58 years, 7 months</v>
      </c>
    </row>
    <row r="3090" spans="8:15" x14ac:dyDescent="0.25">
      <c r="H3090" s="49">
        <v>3047</v>
      </c>
      <c r="I3090" s="51">
        <f t="shared" si="329"/>
        <v>58</v>
      </c>
      <c r="J3090" s="51" t="str">
        <f t="shared" si="327"/>
        <v xml:space="preserve"> years</v>
      </c>
      <c r="K3090" s="51" t="str">
        <f t="shared" si="328"/>
        <v xml:space="preserve">, </v>
      </c>
      <c r="L3090" s="51">
        <f t="shared" si="330"/>
        <v>8</v>
      </c>
      <c r="M3090" s="51">
        <f t="shared" si="331"/>
        <v>8</v>
      </c>
      <c r="N3090" s="51" t="str">
        <f t="shared" si="332"/>
        <v xml:space="preserve"> months</v>
      </c>
      <c r="O3090" s="52" t="str">
        <f t="shared" si="333"/>
        <v>58 years, 8 months</v>
      </c>
    </row>
    <row r="3091" spans="8:15" x14ac:dyDescent="0.25">
      <c r="H3091" s="49">
        <v>3048</v>
      </c>
      <c r="I3091" s="51">
        <f t="shared" si="329"/>
        <v>58</v>
      </c>
      <c r="J3091" s="51" t="str">
        <f t="shared" si="327"/>
        <v xml:space="preserve"> years</v>
      </c>
      <c r="K3091" s="51" t="str">
        <f t="shared" si="328"/>
        <v xml:space="preserve">, </v>
      </c>
      <c r="L3091" s="51">
        <f t="shared" si="330"/>
        <v>8</v>
      </c>
      <c r="M3091" s="51">
        <f t="shared" si="331"/>
        <v>8</v>
      </c>
      <c r="N3091" s="51" t="str">
        <f t="shared" si="332"/>
        <v xml:space="preserve"> months</v>
      </c>
      <c r="O3091" s="52" t="str">
        <f t="shared" si="333"/>
        <v>58 years, 8 months</v>
      </c>
    </row>
    <row r="3092" spans="8:15" x14ac:dyDescent="0.25">
      <c r="H3092" s="49">
        <v>3049</v>
      </c>
      <c r="I3092" s="51">
        <f t="shared" si="329"/>
        <v>58</v>
      </c>
      <c r="J3092" s="51" t="str">
        <f t="shared" si="327"/>
        <v xml:space="preserve"> years</v>
      </c>
      <c r="K3092" s="51" t="str">
        <f t="shared" si="328"/>
        <v xml:space="preserve">, </v>
      </c>
      <c r="L3092" s="51">
        <f t="shared" si="330"/>
        <v>8</v>
      </c>
      <c r="M3092" s="51">
        <f t="shared" si="331"/>
        <v>8</v>
      </c>
      <c r="N3092" s="51" t="str">
        <f t="shared" si="332"/>
        <v xml:space="preserve"> months</v>
      </c>
      <c r="O3092" s="52" t="str">
        <f t="shared" si="333"/>
        <v>58 years, 8 months</v>
      </c>
    </row>
    <row r="3093" spans="8:15" x14ac:dyDescent="0.25">
      <c r="H3093" s="49">
        <v>3050</v>
      </c>
      <c r="I3093" s="51">
        <f t="shared" si="329"/>
        <v>58</v>
      </c>
      <c r="J3093" s="51" t="str">
        <f t="shared" si="327"/>
        <v xml:space="preserve"> years</v>
      </c>
      <c r="K3093" s="51" t="str">
        <f t="shared" si="328"/>
        <v xml:space="preserve">, </v>
      </c>
      <c r="L3093" s="51">
        <f t="shared" si="330"/>
        <v>8</v>
      </c>
      <c r="M3093" s="51">
        <f t="shared" si="331"/>
        <v>8</v>
      </c>
      <c r="N3093" s="51" t="str">
        <f t="shared" si="332"/>
        <v xml:space="preserve"> months</v>
      </c>
      <c r="O3093" s="52" t="str">
        <f t="shared" si="333"/>
        <v>58 years, 8 months</v>
      </c>
    </row>
    <row r="3094" spans="8:15" x14ac:dyDescent="0.25">
      <c r="H3094" s="49">
        <v>3051</v>
      </c>
      <c r="I3094" s="51">
        <f t="shared" si="329"/>
        <v>58</v>
      </c>
      <c r="J3094" s="51" t="str">
        <f t="shared" si="327"/>
        <v xml:space="preserve"> years</v>
      </c>
      <c r="K3094" s="51" t="str">
        <f t="shared" si="328"/>
        <v xml:space="preserve">, </v>
      </c>
      <c r="L3094" s="51">
        <f t="shared" si="330"/>
        <v>9</v>
      </c>
      <c r="M3094" s="51">
        <f t="shared" si="331"/>
        <v>9</v>
      </c>
      <c r="N3094" s="51" t="str">
        <f t="shared" si="332"/>
        <v xml:space="preserve"> months</v>
      </c>
      <c r="O3094" s="52" t="str">
        <f t="shared" si="333"/>
        <v>58 years, 9 months</v>
      </c>
    </row>
    <row r="3095" spans="8:15" x14ac:dyDescent="0.25">
      <c r="H3095" s="49">
        <v>3052</v>
      </c>
      <c r="I3095" s="51">
        <f t="shared" si="329"/>
        <v>58</v>
      </c>
      <c r="J3095" s="51" t="str">
        <f t="shared" si="327"/>
        <v xml:space="preserve"> years</v>
      </c>
      <c r="K3095" s="51" t="str">
        <f t="shared" si="328"/>
        <v xml:space="preserve">, </v>
      </c>
      <c r="L3095" s="51">
        <f t="shared" si="330"/>
        <v>9</v>
      </c>
      <c r="M3095" s="51">
        <f t="shared" si="331"/>
        <v>9</v>
      </c>
      <c r="N3095" s="51" t="str">
        <f t="shared" si="332"/>
        <v xml:space="preserve"> months</v>
      </c>
      <c r="O3095" s="52" t="str">
        <f t="shared" si="333"/>
        <v>58 years, 9 months</v>
      </c>
    </row>
    <row r="3096" spans="8:15" x14ac:dyDescent="0.25">
      <c r="H3096" s="49">
        <v>3053</v>
      </c>
      <c r="I3096" s="51">
        <f t="shared" si="329"/>
        <v>58</v>
      </c>
      <c r="J3096" s="51" t="str">
        <f t="shared" si="327"/>
        <v xml:space="preserve"> years</v>
      </c>
      <c r="K3096" s="51" t="str">
        <f t="shared" si="328"/>
        <v xml:space="preserve">, </v>
      </c>
      <c r="L3096" s="51">
        <f t="shared" si="330"/>
        <v>9</v>
      </c>
      <c r="M3096" s="51">
        <f t="shared" si="331"/>
        <v>9</v>
      </c>
      <c r="N3096" s="51" t="str">
        <f t="shared" si="332"/>
        <v xml:space="preserve"> months</v>
      </c>
      <c r="O3096" s="52" t="str">
        <f t="shared" si="333"/>
        <v>58 years, 9 months</v>
      </c>
    </row>
    <row r="3097" spans="8:15" x14ac:dyDescent="0.25">
      <c r="H3097" s="49">
        <v>3054</v>
      </c>
      <c r="I3097" s="51">
        <f t="shared" si="329"/>
        <v>58</v>
      </c>
      <c r="J3097" s="51" t="str">
        <f t="shared" si="327"/>
        <v xml:space="preserve"> years</v>
      </c>
      <c r="K3097" s="51" t="str">
        <f t="shared" si="328"/>
        <v xml:space="preserve">, </v>
      </c>
      <c r="L3097" s="51">
        <f t="shared" si="330"/>
        <v>9</v>
      </c>
      <c r="M3097" s="51">
        <f t="shared" si="331"/>
        <v>9</v>
      </c>
      <c r="N3097" s="51" t="str">
        <f t="shared" si="332"/>
        <v xml:space="preserve"> months</v>
      </c>
      <c r="O3097" s="52" t="str">
        <f t="shared" si="333"/>
        <v>58 years, 9 months</v>
      </c>
    </row>
    <row r="3098" spans="8:15" x14ac:dyDescent="0.25">
      <c r="H3098" s="49">
        <v>3055</v>
      </c>
      <c r="I3098" s="51">
        <f t="shared" si="329"/>
        <v>58</v>
      </c>
      <c r="J3098" s="51" t="str">
        <f t="shared" si="327"/>
        <v xml:space="preserve"> years</v>
      </c>
      <c r="K3098" s="51" t="str">
        <f t="shared" si="328"/>
        <v xml:space="preserve">, </v>
      </c>
      <c r="L3098" s="51">
        <f t="shared" si="330"/>
        <v>9</v>
      </c>
      <c r="M3098" s="51">
        <f t="shared" si="331"/>
        <v>9</v>
      </c>
      <c r="N3098" s="51" t="str">
        <f t="shared" si="332"/>
        <v xml:space="preserve"> months</v>
      </c>
      <c r="O3098" s="52" t="str">
        <f t="shared" si="333"/>
        <v>58 years, 9 months</v>
      </c>
    </row>
    <row r="3099" spans="8:15" x14ac:dyDescent="0.25">
      <c r="H3099" s="49">
        <v>3056</v>
      </c>
      <c r="I3099" s="51">
        <f t="shared" si="329"/>
        <v>58</v>
      </c>
      <c r="J3099" s="51" t="str">
        <f t="shared" si="327"/>
        <v xml:space="preserve"> years</v>
      </c>
      <c r="K3099" s="51" t="str">
        <f t="shared" si="328"/>
        <v xml:space="preserve">, </v>
      </c>
      <c r="L3099" s="51">
        <f t="shared" si="330"/>
        <v>10</v>
      </c>
      <c r="M3099" s="51">
        <f t="shared" si="331"/>
        <v>10</v>
      </c>
      <c r="N3099" s="51" t="str">
        <f t="shared" si="332"/>
        <v xml:space="preserve"> months</v>
      </c>
      <c r="O3099" s="52" t="str">
        <f t="shared" si="333"/>
        <v>58 years, 10 months</v>
      </c>
    </row>
    <row r="3100" spans="8:15" x14ac:dyDescent="0.25">
      <c r="H3100" s="49">
        <v>3057</v>
      </c>
      <c r="I3100" s="51">
        <f t="shared" si="329"/>
        <v>58</v>
      </c>
      <c r="J3100" s="51" t="str">
        <f t="shared" ref="J3100:J3163" si="334">IF(I3100=1," year"," years")</f>
        <v xml:space="preserve"> years</v>
      </c>
      <c r="K3100" s="51" t="str">
        <f t="shared" ref="K3100:K3163" si="335">IF(OR(L3100=12,L3100=0),"",", ")</f>
        <v xml:space="preserve">, </v>
      </c>
      <c r="L3100" s="51">
        <f t="shared" si="330"/>
        <v>10</v>
      </c>
      <c r="M3100" s="51">
        <f t="shared" si="331"/>
        <v>10</v>
      </c>
      <c r="N3100" s="51" t="str">
        <f t="shared" si="332"/>
        <v xml:space="preserve"> months</v>
      </c>
      <c r="O3100" s="52" t="str">
        <f t="shared" si="333"/>
        <v>58 years, 10 months</v>
      </c>
    </row>
    <row r="3101" spans="8:15" x14ac:dyDescent="0.25">
      <c r="H3101" s="49">
        <v>3058</v>
      </c>
      <c r="I3101" s="51">
        <f t="shared" si="329"/>
        <v>58</v>
      </c>
      <c r="J3101" s="51" t="str">
        <f t="shared" si="334"/>
        <v xml:space="preserve"> years</v>
      </c>
      <c r="K3101" s="51" t="str">
        <f t="shared" si="335"/>
        <v xml:space="preserve">, </v>
      </c>
      <c r="L3101" s="51">
        <f t="shared" si="330"/>
        <v>10</v>
      </c>
      <c r="M3101" s="51">
        <f t="shared" si="331"/>
        <v>10</v>
      </c>
      <c r="N3101" s="51" t="str">
        <f t="shared" si="332"/>
        <v xml:space="preserve"> months</v>
      </c>
      <c r="O3101" s="52" t="str">
        <f t="shared" si="333"/>
        <v>58 years, 10 months</v>
      </c>
    </row>
    <row r="3102" spans="8:15" x14ac:dyDescent="0.25">
      <c r="H3102" s="49">
        <v>3059</v>
      </c>
      <c r="I3102" s="51">
        <f t="shared" si="329"/>
        <v>58</v>
      </c>
      <c r="J3102" s="51" t="str">
        <f t="shared" si="334"/>
        <v xml:space="preserve"> years</v>
      </c>
      <c r="K3102" s="51" t="str">
        <f t="shared" si="335"/>
        <v xml:space="preserve">, </v>
      </c>
      <c r="L3102" s="51">
        <f t="shared" si="330"/>
        <v>10</v>
      </c>
      <c r="M3102" s="51">
        <f t="shared" si="331"/>
        <v>10</v>
      </c>
      <c r="N3102" s="51" t="str">
        <f t="shared" si="332"/>
        <v xml:space="preserve"> months</v>
      </c>
      <c r="O3102" s="52" t="str">
        <f t="shared" si="333"/>
        <v>58 years, 10 months</v>
      </c>
    </row>
    <row r="3103" spans="8:15" x14ac:dyDescent="0.25">
      <c r="H3103" s="49">
        <v>3060</v>
      </c>
      <c r="I3103" s="51">
        <f t="shared" si="329"/>
        <v>58</v>
      </c>
      <c r="J3103" s="51" t="str">
        <f t="shared" si="334"/>
        <v xml:space="preserve"> years</v>
      </c>
      <c r="K3103" s="51" t="str">
        <f t="shared" si="335"/>
        <v xml:space="preserve">, </v>
      </c>
      <c r="L3103" s="51">
        <f t="shared" si="330"/>
        <v>11</v>
      </c>
      <c r="M3103" s="51">
        <f t="shared" si="331"/>
        <v>11</v>
      </c>
      <c r="N3103" s="51" t="str">
        <f t="shared" si="332"/>
        <v xml:space="preserve"> months</v>
      </c>
      <c r="O3103" s="52" t="str">
        <f t="shared" si="333"/>
        <v>58 years, 11 months</v>
      </c>
    </row>
    <row r="3104" spans="8:15" x14ac:dyDescent="0.25">
      <c r="H3104" s="49">
        <v>3061</v>
      </c>
      <c r="I3104" s="51">
        <f t="shared" ref="I3104:I3167" si="336">IF(INT(H3104/52)=0,"",INT(H3104/52))+IF(L3104=12,1,0)</f>
        <v>58</v>
      </c>
      <c r="J3104" s="51" t="str">
        <f t="shared" si="334"/>
        <v xml:space="preserve"> years</v>
      </c>
      <c r="K3104" s="51" t="str">
        <f t="shared" si="335"/>
        <v xml:space="preserve">, </v>
      </c>
      <c r="L3104" s="51">
        <f t="shared" si="330"/>
        <v>11</v>
      </c>
      <c r="M3104" s="51">
        <f t="shared" si="331"/>
        <v>11</v>
      </c>
      <c r="N3104" s="51" t="str">
        <f t="shared" si="332"/>
        <v xml:space="preserve"> months</v>
      </c>
      <c r="O3104" s="52" t="str">
        <f t="shared" si="333"/>
        <v>58 years, 11 months</v>
      </c>
    </row>
    <row r="3105" spans="8:15" x14ac:dyDescent="0.25">
      <c r="H3105" s="49">
        <v>3062</v>
      </c>
      <c r="I3105" s="51">
        <f t="shared" si="336"/>
        <v>58</v>
      </c>
      <c r="J3105" s="51" t="str">
        <f t="shared" si="334"/>
        <v xml:space="preserve"> years</v>
      </c>
      <c r="K3105" s="51" t="str">
        <f t="shared" si="335"/>
        <v xml:space="preserve">, </v>
      </c>
      <c r="L3105" s="51">
        <f t="shared" si="330"/>
        <v>11</v>
      </c>
      <c r="M3105" s="51">
        <f t="shared" si="331"/>
        <v>11</v>
      </c>
      <c r="N3105" s="51" t="str">
        <f t="shared" si="332"/>
        <v xml:space="preserve"> months</v>
      </c>
      <c r="O3105" s="52" t="str">
        <f t="shared" si="333"/>
        <v>58 years, 11 months</v>
      </c>
    </row>
    <row r="3106" spans="8:15" x14ac:dyDescent="0.25">
      <c r="H3106" s="49">
        <v>3063</v>
      </c>
      <c r="I3106" s="51">
        <f t="shared" si="336"/>
        <v>58</v>
      </c>
      <c r="J3106" s="51" t="str">
        <f t="shared" si="334"/>
        <v xml:space="preserve"> years</v>
      </c>
      <c r="K3106" s="51" t="str">
        <f t="shared" si="335"/>
        <v xml:space="preserve">, </v>
      </c>
      <c r="L3106" s="51">
        <f t="shared" si="330"/>
        <v>11</v>
      </c>
      <c r="M3106" s="51">
        <f t="shared" si="331"/>
        <v>11</v>
      </c>
      <c r="N3106" s="51" t="str">
        <f t="shared" si="332"/>
        <v xml:space="preserve"> months</v>
      </c>
      <c r="O3106" s="52" t="str">
        <f t="shared" si="333"/>
        <v>58 years, 11 months</v>
      </c>
    </row>
    <row r="3107" spans="8:15" x14ac:dyDescent="0.25">
      <c r="H3107" s="49">
        <v>3064</v>
      </c>
      <c r="I3107" s="51">
        <f t="shared" si="336"/>
        <v>59</v>
      </c>
      <c r="J3107" s="51" t="str">
        <f t="shared" si="334"/>
        <v xml:space="preserve"> years</v>
      </c>
      <c r="K3107" s="51" t="str">
        <f t="shared" si="335"/>
        <v/>
      </c>
      <c r="L3107" s="51">
        <f t="shared" si="330"/>
        <v>12</v>
      </c>
      <c r="M3107" s="51" t="str">
        <f t="shared" si="331"/>
        <v/>
      </c>
      <c r="N3107" s="51" t="str">
        <f t="shared" si="332"/>
        <v/>
      </c>
      <c r="O3107" s="52" t="str">
        <f t="shared" si="333"/>
        <v>59 years</v>
      </c>
    </row>
    <row r="3108" spans="8:15" x14ac:dyDescent="0.25">
      <c r="H3108" s="49">
        <v>3065</v>
      </c>
      <c r="I3108" s="51">
        <f t="shared" si="336"/>
        <v>59</v>
      </c>
      <c r="J3108" s="51" t="str">
        <f t="shared" si="334"/>
        <v xml:space="preserve"> years</v>
      </c>
      <c r="K3108" s="51" t="str">
        <f t="shared" si="335"/>
        <v/>
      </c>
      <c r="L3108" s="51">
        <f t="shared" si="330"/>
        <v>12</v>
      </c>
      <c r="M3108" s="51" t="str">
        <f t="shared" si="331"/>
        <v/>
      </c>
      <c r="N3108" s="51" t="str">
        <f t="shared" si="332"/>
        <v/>
      </c>
      <c r="O3108" s="52" t="str">
        <f t="shared" si="333"/>
        <v>59 years</v>
      </c>
    </row>
    <row r="3109" spans="8:15" x14ac:dyDescent="0.25">
      <c r="H3109" s="49">
        <v>3066</v>
      </c>
      <c r="I3109" s="51">
        <f t="shared" si="336"/>
        <v>59</v>
      </c>
      <c r="J3109" s="51" t="str">
        <f t="shared" si="334"/>
        <v xml:space="preserve"> years</v>
      </c>
      <c r="K3109" s="51" t="str">
        <f t="shared" si="335"/>
        <v/>
      </c>
      <c r="L3109" s="51">
        <f t="shared" si="330"/>
        <v>12</v>
      </c>
      <c r="M3109" s="51" t="str">
        <f t="shared" si="331"/>
        <v/>
      </c>
      <c r="N3109" s="51" t="str">
        <f t="shared" si="332"/>
        <v/>
      </c>
      <c r="O3109" s="52" t="str">
        <f t="shared" si="333"/>
        <v>59 years</v>
      </c>
    </row>
    <row r="3110" spans="8:15" x14ac:dyDescent="0.25">
      <c r="H3110" s="49">
        <v>3067</v>
      </c>
      <c r="I3110" s="51">
        <f t="shared" si="336"/>
        <v>59</v>
      </c>
      <c r="J3110" s="51" t="str">
        <f t="shared" si="334"/>
        <v xml:space="preserve"> years</v>
      </c>
      <c r="K3110" s="51" t="str">
        <f t="shared" si="335"/>
        <v/>
      </c>
      <c r="L3110" s="51">
        <f t="shared" si="330"/>
        <v>12</v>
      </c>
      <c r="M3110" s="51" t="str">
        <f t="shared" si="331"/>
        <v/>
      </c>
      <c r="N3110" s="51" t="str">
        <f t="shared" si="332"/>
        <v/>
      </c>
      <c r="O3110" s="52" t="str">
        <f t="shared" si="333"/>
        <v>59 years</v>
      </c>
    </row>
    <row r="3111" spans="8:15" x14ac:dyDescent="0.25">
      <c r="H3111" s="49">
        <v>3068</v>
      </c>
      <c r="I3111" s="51">
        <f t="shared" si="336"/>
        <v>59</v>
      </c>
      <c r="J3111" s="51" t="str">
        <f t="shared" si="334"/>
        <v xml:space="preserve"> years</v>
      </c>
      <c r="K3111" s="51" t="str">
        <f t="shared" si="335"/>
        <v/>
      </c>
      <c r="L3111" s="51">
        <f t="shared" si="330"/>
        <v>0</v>
      </c>
      <c r="M3111" s="51" t="str">
        <f t="shared" si="331"/>
        <v/>
      </c>
      <c r="N3111" s="51" t="str">
        <f t="shared" si="332"/>
        <v/>
      </c>
      <c r="O3111" s="52" t="str">
        <f t="shared" si="333"/>
        <v>59 years</v>
      </c>
    </row>
    <row r="3112" spans="8:15" x14ac:dyDescent="0.25">
      <c r="H3112" s="49">
        <v>3069</v>
      </c>
      <c r="I3112" s="51">
        <f t="shared" si="336"/>
        <v>59</v>
      </c>
      <c r="J3112" s="51" t="str">
        <f t="shared" si="334"/>
        <v xml:space="preserve"> years</v>
      </c>
      <c r="K3112" s="51" t="str">
        <f t="shared" si="335"/>
        <v xml:space="preserve">, </v>
      </c>
      <c r="L3112" s="51">
        <f t="shared" si="330"/>
        <v>1</v>
      </c>
      <c r="M3112" s="51">
        <f t="shared" si="331"/>
        <v>1</v>
      </c>
      <c r="N3112" s="51" t="str">
        <f t="shared" si="332"/>
        <v xml:space="preserve"> month</v>
      </c>
      <c r="O3112" s="52" t="str">
        <f t="shared" si="333"/>
        <v>59 years, 1 month</v>
      </c>
    </row>
    <row r="3113" spans="8:15" x14ac:dyDescent="0.25">
      <c r="H3113" s="49">
        <v>3070</v>
      </c>
      <c r="I3113" s="51">
        <f t="shared" si="336"/>
        <v>59</v>
      </c>
      <c r="J3113" s="51" t="str">
        <f t="shared" si="334"/>
        <v xml:space="preserve"> years</v>
      </c>
      <c r="K3113" s="51" t="str">
        <f t="shared" si="335"/>
        <v xml:space="preserve">, </v>
      </c>
      <c r="L3113" s="51">
        <f t="shared" si="330"/>
        <v>1</v>
      </c>
      <c r="M3113" s="51">
        <f t="shared" si="331"/>
        <v>1</v>
      </c>
      <c r="N3113" s="51" t="str">
        <f t="shared" si="332"/>
        <v xml:space="preserve"> month</v>
      </c>
      <c r="O3113" s="52" t="str">
        <f t="shared" si="333"/>
        <v>59 years, 1 month</v>
      </c>
    </row>
    <row r="3114" spans="8:15" x14ac:dyDescent="0.25">
      <c r="H3114" s="49">
        <v>3071</v>
      </c>
      <c r="I3114" s="51">
        <f t="shared" si="336"/>
        <v>59</v>
      </c>
      <c r="J3114" s="51" t="str">
        <f t="shared" si="334"/>
        <v xml:space="preserve"> years</v>
      </c>
      <c r="K3114" s="51" t="str">
        <f t="shared" si="335"/>
        <v xml:space="preserve">, </v>
      </c>
      <c r="L3114" s="51">
        <f t="shared" si="330"/>
        <v>1</v>
      </c>
      <c r="M3114" s="51">
        <f t="shared" si="331"/>
        <v>1</v>
      </c>
      <c r="N3114" s="51" t="str">
        <f t="shared" si="332"/>
        <v xml:space="preserve"> month</v>
      </c>
      <c r="O3114" s="52" t="str">
        <f t="shared" si="333"/>
        <v>59 years, 1 month</v>
      </c>
    </row>
    <row r="3115" spans="8:15" x14ac:dyDescent="0.25">
      <c r="H3115" s="49">
        <v>3072</v>
      </c>
      <c r="I3115" s="51">
        <f t="shared" si="336"/>
        <v>59</v>
      </c>
      <c r="J3115" s="51" t="str">
        <f t="shared" si="334"/>
        <v xml:space="preserve"> years</v>
      </c>
      <c r="K3115" s="51" t="str">
        <f t="shared" si="335"/>
        <v xml:space="preserve">, </v>
      </c>
      <c r="L3115" s="51">
        <f t="shared" si="330"/>
        <v>1</v>
      </c>
      <c r="M3115" s="51">
        <f t="shared" si="331"/>
        <v>1</v>
      </c>
      <c r="N3115" s="51" t="str">
        <f t="shared" si="332"/>
        <v xml:space="preserve"> month</v>
      </c>
      <c r="O3115" s="52" t="str">
        <f t="shared" si="333"/>
        <v>59 years, 1 month</v>
      </c>
    </row>
    <row r="3116" spans="8:15" x14ac:dyDescent="0.25">
      <c r="H3116" s="49">
        <v>3073</v>
      </c>
      <c r="I3116" s="51">
        <f t="shared" si="336"/>
        <v>59</v>
      </c>
      <c r="J3116" s="51" t="str">
        <f t="shared" si="334"/>
        <v xml:space="preserve"> years</v>
      </c>
      <c r="K3116" s="51" t="str">
        <f t="shared" si="335"/>
        <v xml:space="preserve">, </v>
      </c>
      <c r="L3116" s="51">
        <f t="shared" si="330"/>
        <v>2</v>
      </c>
      <c r="M3116" s="51">
        <f t="shared" si="331"/>
        <v>2</v>
      </c>
      <c r="N3116" s="51" t="str">
        <f t="shared" si="332"/>
        <v xml:space="preserve"> months</v>
      </c>
      <c r="O3116" s="52" t="str">
        <f t="shared" si="333"/>
        <v>59 years, 2 months</v>
      </c>
    </row>
    <row r="3117" spans="8:15" x14ac:dyDescent="0.25">
      <c r="H3117" s="49">
        <v>3074</v>
      </c>
      <c r="I3117" s="51">
        <f t="shared" si="336"/>
        <v>59</v>
      </c>
      <c r="J3117" s="51" t="str">
        <f t="shared" si="334"/>
        <v xml:space="preserve"> years</v>
      </c>
      <c r="K3117" s="51" t="str">
        <f t="shared" si="335"/>
        <v xml:space="preserve">, </v>
      </c>
      <c r="L3117" s="51">
        <f t="shared" ref="L3117:L3180" si="337">IF((H3117/52*12-INT(H3117/52*12))=0,(H3117/52-INT(H3117/52))*12,INT((H3117/52-INT(H3117/52))*12)+1)</f>
        <v>2</v>
      </c>
      <c r="M3117" s="51">
        <f t="shared" ref="M3117:M3180" si="338">IF(OR(L3117=0,L3117=12),"",L3117)</f>
        <v>2</v>
      </c>
      <c r="N3117" s="51" t="str">
        <f t="shared" ref="N3117:N3180" si="339">IF(L3117=1," month",IF(OR(L3117=0,L3117=12),""," months"))</f>
        <v xml:space="preserve"> months</v>
      </c>
      <c r="O3117" s="52" t="str">
        <f t="shared" ref="O3117:O3180" si="340">CONCATENATE(I3117&amp;J3117&amp;K3117&amp;M3117&amp;N3117)</f>
        <v>59 years, 2 months</v>
      </c>
    </row>
    <row r="3118" spans="8:15" x14ac:dyDescent="0.25">
      <c r="H3118" s="49">
        <v>3075</v>
      </c>
      <c r="I3118" s="51">
        <f t="shared" si="336"/>
        <v>59</v>
      </c>
      <c r="J3118" s="51" t="str">
        <f t="shared" si="334"/>
        <v xml:space="preserve"> years</v>
      </c>
      <c r="K3118" s="51" t="str">
        <f t="shared" si="335"/>
        <v xml:space="preserve">, </v>
      </c>
      <c r="L3118" s="51">
        <f t="shared" si="337"/>
        <v>2</v>
      </c>
      <c r="M3118" s="51">
        <f t="shared" si="338"/>
        <v>2</v>
      </c>
      <c r="N3118" s="51" t="str">
        <f t="shared" si="339"/>
        <v xml:space="preserve"> months</v>
      </c>
      <c r="O3118" s="52" t="str">
        <f t="shared" si="340"/>
        <v>59 years, 2 months</v>
      </c>
    </row>
    <row r="3119" spans="8:15" x14ac:dyDescent="0.25">
      <c r="H3119" s="49">
        <v>3076</v>
      </c>
      <c r="I3119" s="51">
        <f t="shared" si="336"/>
        <v>59</v>
      </c>
      <c r="J3119" s="51" t="str">
        <f t="shared" si="334"/>
        <v xml:space="preserve"> years</v>
      </c>
      <c r="K3119" s="51" t="str">
        <f t="shared" si="335"/>
        <v xml:space="preserve">, </v>
      </c>
      <c r="L3119" s="51">
        <f t="shared" si="337"/>
        <v>2</v>
      </c>
      <c r="M3119" s="51">
        <f t="shared" si="338"/>
        <v>2</v>
      </c>
      <c r="N3119" s="51" t="str">
        <f t="shared" si="339"/>
        <v xml:space="preserve"> months</v>
      </c>
      <c r="O3119" s="52" t="str">
        <f t="shared" si="340"/>
        <v>59 years, 2 months</v>
      </c>
    </row>
    <row r="3120" spans="8:15" x14ac:dyDescent="0.25">
      <c r="H3120" s="49">
        <v>3077</v>
      </c>
      <c r="I3120" s="51">
        <f t="shared" si="336"/>
        <v>59</v>
      </c>
      <c r="J3120" s="51" t="str">
        <f t="shared" si="334"/>
        <v xml:space="preserve"> years</v>
      </c>
      <c r="K3120" s="51" t="str">
        <f t="shared" si="335"/>
        <v xml:space="preserve">, </v>
      </c>
      <c r="L3120" s="51">
        <f t="shared" si="337"/>
        <v>3</v>
      </c>
      <c r="M3120" s="51">
        <f t="shared" si="338"/>
        <v>3</v>
      </c>
      <c r="N3120" s="51" t="str">
        <f t="shared" si="339"/>
        <v xml:space="preserve"> months</v>
      </c>
      <c r="O3120" s="52" t="str">
        <f t="shared" si="340"/>
        <v>59 years, 3 months</v>
      </c>
    </row>
    <row r="3121" spans="8:15" x14ac:dyDescent="0.25">
      <c r="H3121" s="49">
        <v>3078</v>
      </c>
      <c r="I3121" s="51">
        <f t="shared" si="336"/>
        <v>59</v>
      </c>
      <c r="J3121" s="51" t="str">
        <f t="shared" si="334"/>
        <v xml:space="preserve"> years</v>
      </c>
      <c r="K3121" s="51" t="str">
        <f t="shared" si="335"/>
        <v xml:space="preserve">, </v>
      </c>
      <c r="L3121" s="51">
        <f t="shared" si="337"/>
        <v>3</v>
      </c>
      <c r="M3121" s="51">
        <f t="shared" si="338"/>
        <v>3</v>
      </c>
      <c r="N3121" s="51" t="str">
        <f t="shared" si="339"/>
        <v xml:space="preserve"> months</v>
      </c>
      <c r="O3121" s="52" t="str">
        <f t="shared" si="340"/>
        <v>59 years, 3 months</v>
      </c>
    </row>
    <row r="3122" spans="8:15" x14ac:dyDescent="0.25">
      <c r="H3122" s="49">
        <v>3079</v>
      </c>
      <c r="I3122" s="51">
        <f t="shared" si="336"/>
        <v>59</v>
      </c>
      <c r="J3122" s="51" t="str">
        <f t="shared" si="334"/>
        <v xml:space="preserve"> years</v>
      </c>
      <c r="K3122" s="51" t="str">
        <f t="shared" si="335"/>
        <v xml:space="preserve">, </v>
      </c>
      <c r="L3122" s="51">
        <f t="shared" si="337"/>
        <v>3</v>
      </c>
      <c r="M3122" s="51">
        <f t="shared" si="338"/>
        <v>3</v>
      </c>
      <c r="N3122" s="51" t="str">
        <f t="shared" si="339"/>
        <v xml:space="preserve"> months</v>
      </c>
      <c r="O3122" s="52" t="str">
        <f t="shared" si="340"/>
        <v>59 years, 3 months</v>
      </c>
    </row>
    <row r="3123" spans="8:15" x14ac:dyDescent="0.25">
      <c r="H3123" s="49">
        <v>3080</v>
      </c>
      <c r="I3123" s="51">
        <f t="shared" si="336"/>
        <v>59</v>
      </c>
      <c r="J3123" s="51" t="str">
        <f t="shared" si="334"/>
        <v xml:space="preserve"> years</v>
      </c>
      <c r="K3123" s="51" t="str">
        <f t="shared" si="335"/>
        <v xml:space="preserve">, </v>
      </c>
      <c r="L3123" s="51">
        <f t="shared" si="337"/>
        <v>3</v>
      </c>
      <c r="M3123" s="51">
        <f t="shared" si="338"/>
        <v>3</v>
      </c>
      <c r="N3123" s="51" t="str">
        <f t="shared" si="339"/>
        <v xml:space="preserve"> months</v>
      </c>
      <c r="O3123" s="52" t="str">
        <f t="shared" si="340"/>
        <v>59 years, 3 months</v>
      </c>
    </row>
    <row r="3124" spans="8:15" x14ac:dyDescent="0.25">
      <c r="H3124" s="49">
        <v>3081</v>
      </c>
      <c r="I3124" s="51">
        <f t="shared" si="336"/>
        <v>59</v>
      </c>
      <c r="J3124" s="51" t="str">
        <f t="shared" si="334"/>
        <v xml:space="preserve"> years</v>
      </c>
      <c r="K3124" s="51" t="str">
        <f t="shared" si="335"/>
        <v xml:space="preserve">, </v>
      </c>
      <c r="L3124" s="51">
        <f t="shared" si="337"/>
        <v>3</v>
      </c>
      <c r="M3124" s="51">
        <f t="shared" si="338"/>
        <v>3</v>
      </c>
      <c r="N3124" s="51" t="str">
        <f t="shared" si="339"/>
        <v xml:space="preserve"> months</v>
      </c>
      <c r="O3124" s="52" t="str">
        <f t="shared" si="340"/>
        <v>59 years, 3 months</v>
      </c>
    </row>
    <row r="3125" spans="8:15" x14ac:dyDescent="0.25">
      <c r="H3125" s="49">
        <v>3082</v>
      </c>
      <c r="I3125" s="51">
        <f t="shared" si="336"/>
        <v>59</v>
      </c>
      <c r="J3125" s="51" t="str">
        <f t="shared" si="334"/>
        <v xml:space="preserve"> years</v>
      </c>
      <c r="K3125" s="51" t="str">
        <f t="shared" si="335"/>
        <v xml:space="preserve">, </v>
      </c>
      <c r="L3125" s="51">
        <f t="shared" si="337"/>
        <v>4</v>
      </c>
      <c r="M3125" s="51">
        <f t="shared" si="338"/>
        <v>4</v>
      </c>
      <c r="N3125" s="51" t="str">
        <f t="shared" si="339"/>
        <v xml:space="preserve"> months</v>
      </c>
      <c r="O3125" s="52" t="str">
        <f t="shared" si="340"/>
        <v>59 years, 4 months</v>
      </c>
    </row>
    <row r="3126" spans="8:15" x14ac:dyDescent="0.25">
      <c r="H3126" s="49">
        <v>3083</v>
      </c>
      <c r="I3126" s="51">
        <f t="shared" si="336"/>
        <v>59</v>
      </c>
      <c r="J3126" s="51" t="str">
        <f t="shared" si="334"/>
        <v xml:space="preserve"> years</v>
      </c>
      <c r="K3126" s="51" t="str">
        <f t="shared" si="335"/>
        <v xml:space="preserve">, </v>
      </c>
      <c r="L3126" s="51">
        <f t="shared" si="337"/>
        <v>4</v>
      </c>
      <c r="M3126" s="51">
        <f t="shared" si="338"/>
        <v>4</v>
      </c>
      <c r="N3126" s="51" t="str">
        <f t="shared" si="339"/>
        <v xml:space="preserve"> months</v>
      </c>
      <c r="O3126" s="52" t="str">
        <f t="shared" si="340"/>
        <v>59 years, 4 months</v>
      </c>
    </row>
    <row r="3127" spans="8:15" x14ac:dyDescent="0.25">
      <c r="H3127" s="49">
        <v>3084</v>
      </c>
      <c r="I3127" s="51">
        <f t="shared" si="336"/>
        <v>59</v>
      </c>
      <c r="J3127" s="51" t="str">
        <f t="shared" si="334"/>
        <v xml:space="preserve"> years</v>
      </c>
      <c r="K3127" s="51" t="str">
        <f t="shared" si="335"/>
        <v xml:space="preserve">, </v>
      </c>
      <c r="L3127" s="51">
        <f t="shared" si="337"/>
        <v>4</v>
      </c>
      <c r="M3127" s="51">
        <f t="shared" si="338"/>
        <v>4</v>
      </c>
      <c r="N3127" s="51" t="str">
        <f t="shared" si="339"/>
        <v xml:space="preserve"> months</v>
      </c>
      <c r="O3127" s="52" t="str">
        <f t="shared" si="340"/>
        <v>59 years, 4 months</v>
      </c>
    </row>
    <row r="3128" spans="8:15" x14ac:dyDescent="0.25">
      <c r="H3128" s="49">
        <v>3085</v>
      </c>
      <c r="I3128" s="51">
        <f t="shared" si="336"/>
        <v>59</v>
      </c>
      <c r="J3128" s="51" t="str">
        <f t="shared" si="334"/>
        <v xml:space="preserve"> years</v>
      </c>
      <c r="K3128" s="51" t="str">
        <f t="shared" si="335"/>
        <v xml:space="preserve">, </v>
      </c>
      <c r="L3128" s="51">
        <f t="shared" si="337"/>
        <v>4</v>
      </c>
      <c r="M3128" s="51">
        <f t="shared" si="338"/>
        <v>4</v>
      </c>
      <c r="N3128" s="51" t="str">
        <f t="shared" si="339"/>
        <v xml:space="preserve"> months</v>
      </c>
      <c r="O3128" s="52" t="str">
        <f t="shared" si="340"/>
        <v>59 years, 4 months</v>
      </c>
    </row>
    <row r="3129" spans="8:15" x14ac:dyDescent="0.25">
      <c r="H3129" s="49">
        <v>3086</v>
      </c>
      <c r="I3129" s="51">
        <f t="shared" si="336"/>
        <v>59</v>
      </c>
      <c r="J3129" s="51" t="str">
        <f t="shared" si="334"/>
        <v xml:space="preserve"> years</v>
      </c>
      <c r="K3129" s="51" t="str">
        <f t="shared" si="335"/>
        <v xml:space="preserve">, </v>
      </c>
      <c r="L3129" s="51">
        <f t="shared" si="337"/>
        <v>5</v>
      </c>
      <c r="M3129" s="51">
        <f t="shared" si="338"/>
        <v>5</v>
      </c>
      <c r="N3129" s="51" t="str">
        <f t="shared" si="339"/>
        <v xml:space="preserve"> months</v>
      </c>
      <c r="O3129" s="52" t="str">
        <f t="shared" si="340"/>
        <v>59 years, 5 months</v>
      </c>
    </row>
    <row r="3130" spans="8:15" x14ac:dyDescent="0.25">
      <c r="H3130" s="49">
        <v>3087</v>
      </c>
      <c r="I3130" s="51">
        <f t="shared" si="336"/>
        <v>59</v>
      </c>
      <c r="J3130" s="51" t="str">
        <f t="shared" si="334"/>
        <v xml:space="preserve"> years</v>
      </c>
      <c r="K3130" s="51" t="str">
        <f t="shared" si="335"/>
        <v xml:space="preserve">, </v>
      </c>
      <c r="L3130" s="51">
        <f t="shared" si="337"/>
        <v>5</v>
      </c>
      <c r="M3130" s="51">
        <f t="shared" si="338"/>
        <v>5</v>
      </c>
      <c r="N3130" s="51" t="str">
        <f t="shared" si="339"/>
        <v xml:space="preserve"> months</v>
      </c>
      <c r="O3130" s="52" t="str">
        <f t="shared" si="340"/>
        <v>59 years, 5 months</v>
      </c>
    </row>
    <row r="3131" spans="8:15" x14ac:dyDescent="0.25">
      <c r="H3131" s="49">
        <v>3088</v>
      </c>
      <c r="I3131" s="51">
        <f t="shared" si="336"/>
        <v>59</v>
      </c>
      <c r="J3131" s="51" t="str">
        <f t="shared" si="334"/>
        <v xml:space="preserve"> years</v>
      </c>
      <c r="K3131" s="51" t="str">
        <f t="shared" si="335"/>
        <v xml:space="preserve">, </v>
      </c>
      <c r="L3131" s="51">
        <f t="shared" si="337"/>
        <v>5</v>
      </c>
      <c r="M3131" s="51">
        <f t="shared" si="338"/>
        <v>5</v>
      </c>
      <c r="N3131" s="51" t="str">
        <f t="shared" si="339"/>
        <v xml:space="preserve"> months</v>
      </c>
      <c r="O3131" s="52" t="str">
        <f t="shared" si="340"/>
        <v>59 years, 5 months</v>
      </c>
    </row>
    <row r="3132" spans="8:15" x14ac:dyDescent="0.25">
      <c r="H3132" s="49">
        <v>3089</v>
      </c>
      <c r="I3132" s="51">
        <f t="shared" si="336"/>
        <v>59</v>
      </c>
      <c r="J3132" s="51" t="str">
        <f t="shared" si="334"/>
        <v xml:space="preserve"> years</v>
      </c>
      <c r="K3132" s="51" t="str">
        <f t="shared" si="335"/>
        <v xml:space="preserve">, </v>
      </c>
      <c r="L3132" s="51">
        <f t="shared" si="337"/>
        <v>5</v>
      </c>
      <c r="M3132" s="51">
        <f t="shared" si="338"/>
        <v>5</v>
      </c>
      <c r="N3132" s="51" t="str">
        <f t="shared" si="339"/>
        <v xml:space="preserve"> months</v>
      </c>
      <c r="O3132" s="52" t="str">
        <f t="shared" si="340"/>
        <v>59 years, 5 months</v>
      </c>
    </row>
    <row r="3133" spans="8:15" x14ac:dyDescent="0.25">
      <c r="H3133" s="49">
        <v>3090</v>
      </c>
      <c r="I3133" s="51">
        <f t="shared" si="336"/>
        <v>59</v>
      </c>
      <c r="J3133" s="51" t="str">
        <f t="shared" si="334"/>
        <v xml:space="preserve"> years</v>
      </c>
      <c r="K3133" s="51" t="str">
        <f t="shared" si="335"/>
        <v xml:space="preserve">, </v>
      </c>
      <c r="L3133" s="51">
        <f t="shared" si="337"/>
        <v>6</v>
      </c>
      <c r="M3133" s="51">
        <f t="shared" si="338"/>
        <v>6</v>
      </c>
      <c r="N3133" s="51" t="str">
        <f t="shared" si="339"/>
        <v xml:space="preserve"> months</v>
      </c>
      <c r="O3133" s="52" t="str">
        <f t="shared" si="340"/>
        <v>59 years, 6 months</v>
      </c>
    </row>
    <row r="3134" spans="8:15" x14ac:dyDescent="0.25">
      <c r="H3134" s="49">
        <v>3091</v>
      </c>
      <c r="I3134" s="51">
        <f t="shared" si="336"/>
        <v>59</v>
      </c>
      <c r="J3134" s="51" t="str">
        <f t="shared" si="334"/>
        <v xml:space="preserve"> years</v>
      </c>
      <c r="K3134" s="51" t="str">
        <f t="shared" si="335"/>
        <v xml:space="preserve">, </v>
      </c>
      <c r="L3134" s="51">
        <f t="shared" si="337"/>
        <v>6</v>
      </c>
      <c r="M3134" s="51">
        <f t="shared" si="338"/>
        <v>6</v>
      </c>
      <c r="N3134" s="51" t="str">
        <f t="shared" si="339"/>
        <v xml:space="preserve"> months</v>
      </c>
      <c r="O3134" s="52" t="str">
        <f t="shared" si="340"/>
        <v>59 years, 6 months</v>
      </c>
    </row>
    <row r="3135" spans="8:15" x14ac:dyDescent="0.25">
      <c r="H3135" s="49">
        <v>3092</v>
      </c>
      <c r="I3135" s="51">
        <f t="shared" si="336"/>
        <v>59</v>
      </c>
      <c r="J3135" s="51" t="str">
        <f t="shared" si="334"/>
        <v xml:space="preserve"> years</v>
      </c>
      <c r="K3135" s="51" t="str">
        <f t="shared" si="335"/>
        <v xml:space="preserve">, </v>
      </c>
      <c r="L3135" s="51">
        <f t="shared" si="337"/>
        <v>6</v>
      </c>
      <c r="M3135" s="51">
        <f t="shared" si="338"/>
        <v>6</v>
      </c>
      <c r="N3135" s="51" t="str">
        <f t="shared" si="339"/>
        <v xml:space="preserve"> months</v>
      </c>
      <c r="O3135" s="52" t="str">
        <f t="shared" si="340"/>
        <v>59 years, 6 months</v>
      </c>
    </row>
    <row r="3136" spans="8:15" x14ac:dyDescent="0.25">
      <c r="H3136" s="49">
        <v>3093</v>
      </c>
      <c r="I3136" s="51">
        <f t="shared" si="336"/>
        <v>59</v>
      </c>
      <c r="J3136" s="51" t="str">
        <f t="shared" si="334"/>
        <v xml:space="preserve"> years</v>
      </c>
      <c r="K3136" s="51" t="str">
        <f t="shared" si="335"/>
        <v xml:space="preserve">, </v>
      </c>
      <c r="L3136" s="51">
        <f t="shared" si="337"/>
        <v>6</v>
      </c>
      <c r="M3136" s="51">
        <f t="shared" si="338"/>
        <v>6</v>
      </c>
      <c r="N3136" s="51" t="str">
        <f t="shared" si="339"/>
        <v xml:space="preserve"> months</v>
      </c>
      <c r="O3136" s="52" t="str">
        <f t="shared" si="340"/>
        <v>59 years, 6 months</v>
      </c>
    </row>
    <row r="3137" spans="8:15" x14ac:dyDescent="0.25">
      <c r="H3137" s="49">
        <v>3094</v>
      </c>
      <c r="I3137" s="51">
        <f t="shared" si="336"/>
        <v>59</v>
      </c>
      <c r="J3137" s="51" t="str">
        <f t="shared" si="334"/>
        <v xml:space="preserve"> years</v>
      </c>
      <c r="K3137" s="51" t="str">
        <f t="shared" si="335"/>
        <v xml:space="preserve">, </v>
      </c>
      <c r="L3137" s="51">
        <f t="shared" si="337"/>
        <v>6</v>
      </c>
      <c r="M3137" s="51">
        <f t="shared" si="338"/>
        <v>6</v>
      </c>
      <c r="N3137" s="51" t="str">
        <f t="shared" si="339"/>
        <v xml:space="preserve"> months</v>
      </c>
      <c r="O3137" s="52" t="str">
        <f t="shared" si="340"/>
        <v>59 years, 6 months</v>
      </c>
    </row>
    <row r="3138" spans="8:15" x14ac:dyDescent="0.25">
      <c r="H3138" s="49">
        <v>3095</v>
      </c>
      <c r="I3138" s="51">
        <f t="shared" si="336"/>
        <v>59</v>
      </c>
      <c r="J3138" s="51" t="str">
        <f t="shared" si="334"/>
        <v xml:space="preserve"> years</v>
      </c>
      <c r="K3138" s="51" t="str">
        <f t="shared" si="335"/>
        <v xml:space="preserve">, </v>
      </c>
      <c r="L3138" s="51">
        <f t="shared" si="337"/>
        <v>7</v>
      </c>
      <c r="M3138" s="51">
        <f t="shared" si="338"/>
        <v>7</v>
      </c>
      <c r="N3138" s="51" t="str">
        <f t="shared" si="339"/>
        <v xml:space="preserve"> months</v>
      </c>
      <c r="O3138" s="52" t="str">
        <f t="shared" si="340"/>
        <v>59 years, 7 months</v>
      </c>
    </row>
    <row r="3139" spans="8:15" x14ac:dyDescent="0.25">
      <c r="H3139" s="49">
        <v>3096</v>
      </c>
      <c r="I3139" s="51">
        <f t="shared" si="336"/>
        <v>59</v>
      </c>
      <c r="J3139" s="51" t="str">
        <f t="shared" si="334"/>
        <v xml:space="preserve"> years</v>
      </c>
      <c r="K3139" s="51" t="str">
        <f t="shared" si="335"/>
        <v xml:space="preserve">, </v>
      </c>
      <c r="L3139" s="51">
        <f t="shared" si="337"/>
        <v>7</v>
      </c>
      <c r="M3139" s="51">
        <f t="shared" si="338"/>
        <v>7</v>
      </c>
      <c r="N3139" s="51" t="str">
        <f t="shared" si="339"/>
        <v xml:space="preserve"> months</v>
      </c>
      <c r="O3139" s="52" t="str">
        <f t="shared" si="340"/>
        <v>59 years, 7 months</v>
      </c>
    </row>
    <row r="3140" spans="8:15" x14ac:dyDescent="0.25">
      <c r="H3140" s="49">
        <v>3097</v>
      </c>
      <c r="I3140" s="51">
        <f t="shared" si="336"/>
        <v>59</v>
      </c>
      <c r="J3140" s="51" t="str">
        <f t="shared" si="334"/>
        <v xml:space="preserve"> years</v>
      </c>
      <c r="K3140" s="51" t="str">
        <f t="shared" si="335"/>
        <v xml:space="preserve">, </v>
      </c>
      <c r="L3140" s="51">
        <f t="shared" si="337"/>
        <v>7</v>
      </c>
      <c r="M3140" s="51">
        <f t="shared" si="338"/>
        <v>7</v>
      </c>
      <c r="N3140" s="51" t="str">
        <f t="shared" si="339"/>
        <v xml:space="preserve"> months</v>
      </c>
      <c r="O3140" s="52" t="str">
        <f t="shared" si="340"/>
        <v>59 years, 7 months</v>
      </c>
    </row>
    <row r="3141" spans="8:15" x14ac:dyDescent="0.25">
      <c r="H3141" s="49">
        <v>3098</v>
      </c>
      <c r="I3141" s="51">
        <f t="shared" si="336"/>
        <v>59</v>
      </c>
      <c r="J3141" s="51" t="str">
        <f t="shared" si="334"/>
        <v xml:space="preserve"> years</v>
      </c>
      <c r="K3141" s="51" t="str">
        <f t="shared" si="335"/>
        <v xml:space="preserve">, </v>
      </c>
      <c r="L3141" s="51">
        <f t="shared" si="337"/>
        <v>7</v>
      </c>
      <c r="M3141" s="51">
        <f t="shared" si="338"/>
        <v>7</v>
      </c>
      <c r="N3141" s="51" t="str">
        <f t="shared" si="339"/>
        <v xml:space="preserve"> months</v>
      </c>
      <c r="O3141" s="52" t="str">
        <f t="shared" si="340"/>
        <v>59 years, 7 months</v>
      </c>
    </row>
    <row r="3142" spans="8:15" x14ac:dyDescent="0.25">
      <c r="H3142" s="49">
        <v>3099</v>
      </c>
      <c r="I3142" s="51">
        <f t="shared" si="336"/>
        <v>59</v>
      </c>
      <c r="J3142" s="51" t="str">
        <f t="shared" si="334"/>
        <v xml:space="preserve"> years</v>
      </c>
      <c r="K3142" s="51" t="str">
        <f t="shared" si="335"/>
        <v xml:space="preserve">, </v>
      </c>
      <c r="L3142" s="51">
        <f t="shared" si="337"/>
        <v>8</v>
      </c>
      <c r="M3142" s="51">
        <f t="shared" si="338"/>
        <v>8</v>
      </c>
      <c r="N3142" s="51" t="str">
        <f t="shared" si="339"/>
        <v xml:space="preserve"> months</v>
      </c>
      <c r="O3142" s="52" t="str">
        <f t="shared" si="340"/>
        <v>59 years, 8 months</v>
      </c>
    </row>
    <row r="3143" spans="8:15" x14ac:dyDescent="0.25">
      <c r="H3143" s="49">
        <v>3100</v>
      </c>
      <c r="I3143" s="51">
        <f t="shared" si="336"/>
        <v>59</v>
      </c>
      <c r="J3143" s="51" t="str">
        <f t="shared" si="334"/>
        <v xml:space="preserve"> years</v>
      </c>
      <c r="K3143" s="51" t="str">
        <f t="shared" si="335"/>
        <v xml:space="preserve">, </v>
      </c>
      <c r="L3143" s="51">
        <f t="shared" si="337"/>
        <v>8</v>
      </c>
      <c r="M3143" s="51">
        <f t="shared" si="338"/>
        <v>8</v>
      </c>
      <c r="N3143" s="51" t="str">
        <f t="shared" si="339"/>
        <v xml:space="preserve"> months</v>
      </c>
      <c r="O3143" s="52" t="str">
        <f t="shared" si="340"/>
        <v>59 years, 8 months</v>
      </c>
    </row>
    <row r="3144" spans="8:15" x14ac:dyDescent="0.25">
      <c r="H3144" s="49">
        <v>3101</v>
      </c>
      <c r="I3144" s="51">
        <f t="shared" si="336"/>
        <v>59</v>
      </c>
      <c r="J3144" s="51" t="str">
        <f t="shared" si="334"/>
        <v xml:space="preserve"> years</v>
      </c>
      <c r="K3144" s="51" t="str">
        <f t="shared" si="335"/>
        <v xml:space="preserve">, </v>
      </c>
      <c r="L3144" s="51">
        <f t="shared" si="337"/>
        <v>8</v>
      </c>
      <c r="M3144" s="51">
        <f t="shared" si="338"/>
        <v>8</v>
      </c>
      <c r="N3144" s="51" t="str">
        <f t="shared" si="339"/>
        <v xml:space="preserve"> months</v>
      </c>
      <c r="O3144" s="52" t="str">
        <f t="shared" si="340"/>
        <v>59 years, 8 months</v>
      </c>
    </row>
    <row r="3145" spans="8:15" x14ac:dyDescent="0.25">
      <c r="H3145" s="49">
        <v>3102</v>
      </c>
      <c r="I3145" s="51">
        <f t="shared" si="336"/>
        <v>59</v>
      </c>
      <c r="J3145" s="51" t="str">
        <f t="shared" si="334"/>
        <v xml:space="preserve"> years</v>
      </c>
      <c r="K3145" s="51" t="str">
        <f t="shared" si="335"/>
        <v xml:space="preserve">, </v>
      </c>
      <c r="L3145" s="51">
        <f t="shared" si="337"/>
        <v>8</v>
      </c>
      <c r="M3145" s="51">
        <f t="shared" si="338"/>
        <v>8</v>
      </c>
      <c r="N3145" s="51" t="str">
        <f t="shared" si="339"/>
        <v xml:space="preserve"> months</v>
      </c>
      <c r="O3145" s="52" t="str">
        <f t="shared" si="340"/>
        <v>59 years, 8 months</v>
      </c>
    </row>
    <row r="3146" spans="8:15" x14ac:dyDescent="0.25">
      <c r="H3146" s="49">
        <v>3103</v>
      </c>
      <c r="I3146" s="51">
        <f t="shared" si="336"/>
        <v>59</v>
      </c>
      <c r="J3146" s="51" t="str">
        <f t="shared" si="334"/>
        <v xml:space="preserve"> years</v>
      </c>
      <c r="K3146" s="51" t="str">
        <f t="shared" si="335"/>
        <v xml:space="preserve">, </v>
      </c>
      <c r="L3146" s="51">
        <f t="shared" si="337"/>
        <v>9</v>
      </c>
      <c r="M3146" s="51">
        <f t="shared" si="338"/>
        <v>9</v>
      </c>
      <c r="N3146" s="51" t="str">
        <f t="shared" si="339"/>
        <v xml:space="preserve"> months</v>
      </c>
      <c r="O3146" s="52" t="str">
        <f t="shared" si="340"/>
        <v>59 years, 9 months</v>
      </c>
    </row>
    <row r="3147" spans="8:15" x14ac:dyDescent="0.25">
      <c r="H3147" s="49">
        <v>3104</v>
      </c>
      <c r="I3147" s="51">
        <f t="shared" si="336"/>
        <v>59</v>
      </c>
      <c r="J3147" s="51" t="str">
        <f t="shared" si="334"/>
        <v xml:space="preserve"> years</v>
      </c>
      <c r="K3147" s="51" t="str">
        <f t="shared" si="335"/>
        <v xml:space="preserve">, </v>
      </c>
      <c r="L3147" s="51">
        <f t="shared" si="337"/>
        <v>9</v>
      </c>
      <c r="M3147" s="51">
        <f t="shared" si="338"/>
        <v>9</v>
      </c>
      <c r="N3147" s="51" t="str">
        <f t="shared" si="339"/>
        <v xml:space="preserve"> months</v>
      </c>
      <c r="O3147" s="52" t="str">
        <f t="shared" si="340"/>
        <v>59 years, 9 months</v>
      </c>
    </row>
    <row r="3148" spans="8:15" x14ac:dyDescent="0.25">
      <c r="H3148" s="49">
        <v>3105</v>
      </c>
      <c r="I3148" s="51">
        <f t="shared" si="336"/>
        <v>59</v>
      </c>
      <c r="J3148" s="51" t="str">
        <f t="shared" si="334"/>
        <v xml:space="preserve"> years</v>
      </c>
      <c r="K3148" s="51" t="str">
        <f t="shared" si="335"/>
        <v xml:space="preserve">, </v>
      </c>
      <c r="L3148" s="51">
        <f t="shared" si="337"/>
        <v>9</v>
      </c>
      <c r="M3148" s="51">
        <f t="shared" si="338"/>
        <v>9</v>
      </c>
      <c r="N3148" s="51" t="str">
        <f t="shared" si="339"/>
        <v xml:space="preserve"> months</v>
      </c>
      <c r="O3148" s="52" t="str">
        <f t="shared" si="340"/>
        <v>59 years, 9 months</v>
      </c>
    </row>
    <row r="3149" spans="8:15" x14ac:dyDescent="0.25">
      <c r="H3149" s="49">
        <v>3106</v>
      </c>
      <c r="I3149" s="51">
        <f t="shared" si="336"/>
        <v>59</v>
      </c>
      <c r="J3149" s="51" t="str">
        <f t="shared" si="334"/>
        <v xml:space="preserve"> years</v>
      </c>
      <c r="K3149" s="51" t="str">
        <f t="shared" si="335"/>
        <v xml:space="preserve">, </v>
      </c>
      <c r="L3149" s="51">
        <f t="shared" si="337"/>
        <v>9</v>
      </c>
      <c r="M3149" s="51">
        <f t="shared" si="338"/>
        <v>9</v>
      </c>
      <c r="N3149" s="51" t="str">
        <f t="shared" si="339"/>
        <v xml:space="preserve"> months</v>
      </c>
      <c r="O3149" s="52" t="str">
        <f t="shared" si="340"/>
        <v>59 years, 9 months</v>
      </c>
    </row>
    <row r="3150" spans="8:15" x14ac:dyDescent="0.25">
      <c r="H3150" s="49">
        <v>3107</v>
      </c>
      <c r="I3150" s="51">
        <f t="shared" si="336"/>
        <v>59</v>
      </c>
      <c r="J3150" s="51" t="str">
        <f t="shared" si="334"/>
        <v xml:space="preserve"> years</v>
      </c>
      <c r="K3150" s="51" t="str">
        <f t="shared" si="335"/>
        <v xml:space="preserve">, </v>
      </c>
      <c r="L3150" s="51">
        <f t="shared" si="337"/>
        <v>9</v>
      </c>
      <c r="M3150" s="51">
        <f t="shared" si="338"/>
        <v>9</v>
      </c>
      <c r="N3150" s="51" t="str">
        <f t="shared" si="339"/>
        <v xml:space="preserve"> months</v>
      </c>
      <c r="O3150" s="52" t="str">
        <f t="shared" si="340"/>
        <v>59 years, 9 months</v>
      </c>
    </row>
    <row r="3151" spans="8:15" x14ac:dyDescent="0.25">
      <c r="H3151" s="49">
        <v>3108</v>
      </c>
      <c r="I3151" s="51">
        <f t="shared" si="336"/>
        <v>59</v>
      </c>
      <c r="J3151" s="51" t="str">
        <f t="shared" si="334"/>
        <v xml:space="preserve"> years</v>
      </c>
      <c r="K3151" s="51" t="str">
        <f t="shared" si="335"/>
        <v xml:space="preserve">, </v>
      </c>
      <c r="L3151" s="51">
        <f t="shared" si="337"/>
        <v>10</v>
      </c>
      <c r="M3151" s="51">
        <f t="shared" si="338"/>
        <v>10</v>
      </c>
      <c r="N3151" s="51" t="str">
        <f t="shared" si="339"/>
        <v xml:space="preserve"> months</v>
      </c>
      <c r="O3151" s="52" t="str">
        <f t="shared" si="340"/>
        <v>59 years, 10 months</v>
      </c>
    </row>
    <row r="3152" spans="8:15" x14ac:dyDescent="0.25">
      <c r="H3152" s="49">
        <v>3109</v>
      </c>
      <c r="I3152" s="51">
        <f t="shared" si="336"/>
        <v>59</v>
      </c>
      <c r="J3152" s="51" t="str">
        <f t="shared" si="334"/>
        <v xml:space="preserve"> years</v>
      </c>
      <c r="K3152" s="51" t="str">
        <f t="shared" si="335"/>
        <v xml:space="preserve">, </v>
      </c>
      <c r="L3152" s="51">
        <f t="shared" si="337"/>
        <v>10</v>
      </c>
      <c r="M3152" s="51">
        <f t="shared" si="338"/>
        <v>10</v>
      </c>
      <c r="N3152" s="51" t="str">
        <f t="shared" si="339"/>
        <v xml:space="preserve"> months</v>
      </c>
      <c r="O3152" s="52" t="str">
        <f t="shared" si="340"/>
        <v>59 years, 10 months</v>
      </c>
    </row>
    <row r="3153" spans="8:15" x14ac:dyDescent="0.25">
      <c r="H3153" s="49">
        <v>3110</v>
      </c>
      <c r="I3153" s="51">
        <f t="shared" si="336"/>
        <v>59</v>
      </c>
      <c r="J3153" s="51" t="str">
        <f t="shared" si="334"/>
        <v xml:space="preserve"> years</v>
      </c>
      <c r="K3153" s="51" t="str">
        <f t="shared" si="335"/>
        <v xml:space="preserve">, </v>
      </c>
      <c r="L3153" s="51">
        <f t="shared" si="337"/>
        <v>10</v>
      </c>
      <c r="M3153" s="51">
        <f t="shared" si="338"/>
        <v>10</v>
      </c>
      <c r="N3153" s="51" t="str">
        <f t="shared" si="339"/>
        <v xml:space="preserve"> months</v>
      </c>
      <c r="O3153" s="52" t="str">
        <f t="shared" si="340"/>
        <v>59 years, 10 months</v>
      </c>
    </row>
    <row r="3154" spans="8:15" x14ac:dyDescent="0.25">
      <c r="H3154" s="49">
        <v>3111</v>
      </c>
      <c r="I3154" s="51">
        <f t="shared" si="336"/>
        <v>59</v>
      </c>
      <c r="J3154" s="51" t="str">
        <f t="shared" si="334"/>
        <v xml:space="preserve"> years</v>
      </c>
      <c r="K3154" s="51" t="str">
        <f t="shared" si="335"/>
        <v xml:space="preserve">, </v>
      </c>
      <c r="L3154" s="51">
        <f t="shared" si="337"/>
        <v>10</v>
      </c>
      <c r="M3154" s="51">
        <f t="shared" si="338"/>
        <v>10</v>
      </c>
      <c r="N3154" s="51" t="str">
        <f t="shared" si="339"/>
        <v xml:space="preserve"> months</v>
      </c>
      <c r="O3154" s="52" t="str">
        <f t="shared" si="340"/>
        <v>59 years, 10 months</v>
      </c>
    </row>
    <row r="3155" spans="8:15" x14ac:dyDescent="0.25">
      <c r="H3155" s="49">
        <v>3112</v>
      </c>
      <c r="I3155" s="51">
        <f t="shared" si="336"/>
        <v>59</v>
      </c>
      <c r="J3155" s="51" t="str">
        <f t="shared" si="334"/>
        <v xml:space="preserve"> years</v>
      </c>
      <c r="K3155" s="51" t="str">
        <f t="shared" si="335"/>
        <v xml:space="preserve">, </v>
      </c>
      <c r="L3155" s="51">
        <f t="shared" si="337"/>
        <v>11</v>
      </c>
      <c r="M3155" s="51">
        <f t="shared" si="338"/>
        <v>11</v>
      </c>
      <c r="N3155" s="51" t="str">
        <f t="shared" si="339"/>
        <v xml:space="preserve"> months</v>
      </c>
      <c r="O3155" s="52" t="str">
        <f t="shared" si="340"/>
        <v>59 years, 11 months</v>
      </c>
    </row>
    <row r="3156" spans="8:15" x14ac:dyDescent="0.25">
      <c r="H3156" s="49">
        <v>3113</v>
      </c>
      <c r="I3156" s="51">
        <f t="shared" si="336"/>
        <v>59</v>
      </c>
      <c r="J3156" s="51" t="str">
        <f t="shared" si="334"/>
        <v xml:space="preserve"> years</v>
      </c>
      <c r="K3156" s="51" t="str">
        <f t="shared" si="335"/>
        <v xml:space="preserve">, </v>
      </c>
      <c r="L3156" s="51">
        <f t="shared" si="337"/>
        <v>11</v>
      </c>
      <c r="M3156" s="51">
        <f t="shared" si="338"/>
        <v>11</v>
      </c>
      <c r="N3156" s="51" t="str">
        <f t="shared" si="339"/>
        <v xml:space="preserve"> months</v>
      </c>
      <c r="O3156" s="52" t="str">
        <f t="shared" si="340"/>
        <v>59 years, 11 months</v>
      </c>
    </row>
    <row r="3157" spans="8:15" x14ac:dyDescent="0.25">
      <c r="H3157" s="49">
        <v>3114</v>
      </c>
      <c r="I3157" s="51">
        <f t="shared" si="336"/>
        <v>59</v>
      </c>
      <c r="J3157" s="51" t="str">
        <f t="shared" si="334"/>
        <v xml:space="preserve"> years</v>
      </c>
      <c r="K3157" s="51" t="str">
        <f t="shared" si="335"/>
        <v xml:space="preserve">, </v>
      </c>
      <c r="L3157" s="51">
        <f t="shared" si="337"/>
        <v>11</v>
      </c>
      <c r="M3157" s="51">
        <f t="shared" si="338"/>
        <v>11</v>
      </c>
      <c r="N3157" s="51" t="str">
        <f t="shared" si="339"/>
        <v xml:space="preserve"> months</v>
      </c>
      <c r="O3157" s="52" t="str">
        <f t="shared" si="340"/>
        <v>59 years, 11 months</v>
      </c>
    </row>
    <row r="3158" spans="8:15" x14ac:dyDescent="0.25">
      <c r="H3158" s="49">
        <v>3115</v>
      </c>
      <c r="I3158" s="51">
        <f t="shared" si="336"/>
        <v>59</v>
      </c>
      <c r="J3158" s="51" t="str">
        <f t="shared" si="334"/>
        <v xml:space="preserve"> years</v>
      </c>
      <c r="K3158" s="51" t="str">
        <f t="shared" si="335"/>
        <v xml:space="preserve">, </v>
      </c>
      <c r="L3158" s="51">
        <f t="shared" si="337"/>
        <v>11</v>
      </c>
      <c r="M3158" s="51">
        <f t="shared" si="338"/>
        <v>11</v>
      </c>
      <c r="N3158" s="51" t="str">
        <f t="shared" si="339"/>
        <v xml:space="preserve"> months</v>
      </c>
      <c r="O3158" s="52" t="str">
        <f t="shared" si="340"/>
        <v>59 years, 11 months</v>
      </c>
    </row>
    <row r="3159" spans="8:15" x14ac:dyDescent="0.25">
      <c r="H3159" s="49">
        <v>3116</v>
      </c>
      <c r="I3159" s="51">
        <f t="shared" si="336"/>
        <v>60</v>
      </c>
      <c r="J3159" s="51" t="str">
        <f t="shared" si="334"/>
        <v xml:space="preserve"> years</v>
      </c>
      <c r="K3159" s="51" t="str">
        <f t="shared" si="335"/>
        <v/>
      </c>
      <c r="L3159" s="51">
        <f t="shared" si="337"/>
        <v>12</v>
      </c>
      <c r="M3159" s="51" t="str">
        <f t="shared" si="338"/>
        <v/>
      </c>
      <c r="N3159" s="51" t="str">
        <f t="shared" si="339"/>
        <v/>
      </c>
      <c r="O3159" s="52" t="str">
        <f t="shared" si="340"/>
        <v>60 years</v>
      </c>
    </row>
    <row r="3160" spans="8:15" x14ac:dyDescent="0.25">
      <c r="H3160" s="49">
        <v>3117</v>
      </c>
      <c r="I3160" s="51">
        <f t="shared" si="336"/>
        <v>60</v>
      </c>
      <c r="J3160" s="51" t="str">
        <f t="shared" si="334"/>
        <v xml:space="preserve"> years</v>
      </c>
      <c r="K3160" s="51" t="str">
        <f t="shared" si="335"/>
        <v/>
      </c>
      <c r="L3160" s="51">
        <f t="shared" si="337"/>
        <v>12</v>
      </c>
      <c r="M3160" s="51" t="str">
        <f t="shared" si="338"/>
        <v/>
      </c>
      <c r="N3160" s="51" t="str">
        <f t="shared" si="339"/>
        <v/>
      </c>
      <c r="O3160" s="52" t="str">
        <f t="shared" si="340"/>
        <v>60 years</v>
      </c>
    </row>
    <row r="3161" spans="8:15" x14ac:dyDescent="0.25">
      <c r="H3161" s="49">
        <v>3118</v>
      </c>
      <c r="I3161" s="51">
        <f t="shared" si="336"/>
        <v>60</v>
      </c>
      <c r="J3161" s="51" t="str">
        <f t="shared" si="334"/>
        <v xml:space="preserve"> years</v>
      </c>
      <c r="K3161" s="51" t="str">
        <f t="shared" si="335"/>
        <v/>
      </c>
      <c r="L3161" s="51">
        <f t="shared" si="337"/>
        <v>12</v>
      </c>
      <c r="M3161" s="51" t="str">
        <f t="shared" si="338"/>
        <v/>
      </c>
      <c r="N3161" s="51" t="str">
        <f t="shared" si="339"/>
        <v/>
      </c>
      <c r="O3161" s="52" t="str">
        <f t="shared" si="340"/>
        <v>60 years</v>
      </c>
    </row>
    <row r="3162" spans="8:15" x14ac:dyDescent="0.25">
      <c r="H3162" s="49">
        <v>3119</v>
      </c>
      <c r="I3162" s="51">
        <f t="shared" si="336"/>
        <v>60</v>
      </c>
      <c r="J3162" s="51" t="str">
        <f t="shared" si="334"/>
        <v xml:space="preserve"> years</v>
      </c>
      <c r="K3162" s="51" t="str">
        <f t="shared" si="335"/>
        <v/>
      </c>
      <c r="L3162" s="51">
        <f t="shared" si="337"/>
        <v>12</v>
      </c>
      <c r="M3162" s="51" t="str">
        <f t="shared" si="338"/>
        <v/>
      </c>
      <c r="N3162" s="51" t="str">
        <f t="shared" si="339"/>
        <v/>
      </c>
      <c r="O3162" s="52" t="str">
        <f t="shared" si="340"/>
        <v>60 years</v>
      </c>
    </row>
    <row r="3163" spans="8:15" x14ac:dyDescent="0.25">
      <c r="H3163" s="49">
        <v>3120</v>
      </c>
      <c r="I3163" s="51">
        <f t="shared" si="336"/>
        <v>60</v>
      </c>
      <c r="J3163" s="51" t="str">
        <f t="shared" si="334"/>
        <v xml:space="preserve"> years</v>
      </c>
      <c r="K3163" s="51" t="str">
        <f t="shared" si="335"/>
        <v/>
      </c>
      <c r="L3163" s="51">
        <f t="shared" si="337"/>
        <v>0</v>
      </c>
      <c r="M3163" s="51" t="str">
        <f t="shared" si="338"/>
        <v/>
      </c>
      <c r="N3163" s="51" t="str">
        <f t="shared" si="339"/>
        <v/>
      </c>
      <c r="O3163" s="52" t="str">
        <f t="shared" si="340"/>
        <v>60 years</v>
      </c>
    </row>
    <row r="3164" spans="8:15" x14ac:dyDescent="0.25">
      <c r="H3164" s="49">
        <v>3121</v>
      </c>
      <c r="I3164" s="51">
        <f t="shared" si="336"/>
        <v>60</v>
      </c>
      <c r="J3164" s="51" t="str">
        <f t="shared" ref="J3164:J3227" si="341">IF(I3164=1," year"," years")</f>
        <v xml:space="preserve"> years</v>
      </c>
      <c r="K3164" s="51" t="str">
        <f t="shared" ref="K3164:K3227" si="342">IF(OR(L3164=12,L3164=0),"",", ")</f>
        <v xml:space="preserve">, </v>
      </c>
      <c r="L3164" s="51">
        <f t="shared" si="337"/>
        <v>1</v>
      </c>
      <c r="M3164" s="51">
        <f t="shared" si="338"/>
        <v>1</v>
      </c>
      <c r="N3164" s="51" t="str">
        <f t="shared" si="339"/>
        <v xml:space="preserve"> month</v>
      </c>
      <c r="O3164" s="52" t="str">
        <f t="shared" si="340"/>
        <v>60 years, 1 month</v>
      </c>
    </row>
    <row r="3165" spans="8:15" x14ac:dyDescent="0.25">
      <c r="H3165" s="49">
        <v>3122</v>
      </c>
      <c r="I3165" s="51">
        <f t="shared" si="336"/>
        <v>60</v>
      </c>
      <c r="J3165" s="51" t="str">
        <f t="shared" si="341"/>
        <v xml:space="preserve"> years</v>
      </c>
      <c r="K3165" s="51" t="str">
        <f t="shared" si="342"/>
        <v xml:space="preserve">, </v>
      </c>
      <c r="L3165" s="51">
        <f t="shared" si="337"/>
        <v>1</v>
      </c>
      <c r="M3165" s="51">
        <f t="shared" si="338"/>
        <v>1</v>
      </c>
      <c r="N3165" s="51" t="str">
        <f t="shared" si="339"/>
        <v xml:space="preserve"> month</v>
      </c>
      <c r="O3165" s="52" t="str">
        <f t="shared" si="340"/>
        <v>60 years, 1 month</v>
      </c>
    </row>
    <row r="3166" spans="8:15" x14ac:dyDescent="0.25">
      <c r="H3166" s="49">
        <v>3123</v>
      </c>
      <c r="I3166" s="51">
        <f t="shared" si="336"/>
        <v>60</v>
      </c>
      <c r="J3166" s="51" t="str">
        <f t="shared" si="341"/>
        <v xml:space="preserve"> years</v>
      </c>
      <c r="K3166" s="51" t="str">
        <f t="shared" si="342"/>
        <v xml:space="preserve">, </v>
      </c>
      <c r="L3166" s="51">
        <f t="shared" si="337"/>
        <v>1</v>
      </c>
      <c r="M3166" s="51">
        <f t="shared" si="338"/>
        <v>1</v>
      </c>
      <c r="N3166" s="51" t="str">
        <f t="shared" si="339"/>
        <v xml:space="preserve"> month</v>
      </c>
      <c r="O3166" s="52" t="str">
        <f t="shared" si="340"/>
        <v>60 years, 1 month</v>
      </c>
    </row>
    <row r="3167" spans="8:15" x14ac:dyDescent="0.25">
      <c r="H3167" s="49">
        <v>3124</v>
      </c>
      <c r="I3167" s="51">
        <f t="shared" si="336"/>
        <v>60</v>
      </c>
      <c r="J3167" s="51" t="str">
        <f t="shared" si="341"/>
        <v xml:space="preserve"> years</v>
      </c>
      <c r="K3167" s="51" t="str">
        <f t="shared" si="342"/>
        <v xml:space="preserve">, </v>
      </c>
      <c r="L3167" s="51">
        <f t="shared" si="337"/>
        <v>1</v>
      </c>
      <c r="M3167" s="51">
        <f t="shared" si="338"/>
        <v>1</v>
      </c>
      <c r="N3167" s="51" t="str">
        <f t="shared" si="339"/>
        <v xml:space="preserve"> month</v>
      </c>
      <c r="O3167" s="52" t="str">
        <f t="shared" si="340"/>
        <v>60 years, 1 month</v>
      </c>
    </row>
    <row r="3168" spans="8:15" x14ac:dyDescent="0.25">
      <c r="H3168" s="49">
        <v>3125</v>
      </c>
      <c r="I3168" s="51">
        <f t="shared" ref="I3168:I3231" si="343">IF(INT(H3168/52)=0,"",INT(H3168/52))+IF(L3168=12,1,0)</f>
        <v>60</v>
      </c>
      <c r="J3168" s="51" t="str">
        <f t="shared" si="341"/>
        <v xml:space="preserve"> years</v>
      </c>
      <c r="K3168" s="51" t="str">
        <f t="shared" si="342"/>
        <v xml:space="preserve">, </v>
      </c>
      <c r="L3168" s="51">
        <f t="shared" si="337"/>
        <v>2</v>
      </c>
      <c r="M3168" s="51">
        <f t="shared" si="338"/>
        <v>2</v>
      </c>
      <c r="N3168" s="51" t="str">
        <f t="shared" si="339"/>
        <v xml:space="preserve"> months</v>
      </c>
      <c r="O3168" s="52" t="str">
        <f t="shared" si="340"/>
        <v>60 years, 2 months</v>
      </c>
    </row>
    <row r="3169" spans="8:15" x14ac:dyDescent="0.25">
      <c r="H3169" s="49">
        <v>3126</v>
      </c>
      <c r="I3169" s="51">
        <f t="shared" si="343"/>
        <v>60</v>
      </c>
      <c r="J3169" s="51" t="str">
        <f t="shared" si="341"/>
        <v xml:space="preserve"> years</v>
      </c>
      <c r="K3169" s="51" t="str">
        <f t="shared" si="342"/>
        <v xml:space="preserve">, </v>
      </c>
      <c r="L3169" s="51">
        <f t="shared" si="337"/>
        <v>2</v>
      </c>
      <c r="M3169" s="51">
        <f t="shared" si="338"/>
        <v>2</v>
      </c>
      <c r="N3169" s="51" t="str">
        <f t="shared" si="339"/>
        <v xml:space="preserve"> months</v>
      </c>
      <c r="O3169" s="52" t="str">
        <f t="shared" si="340"/>
        <v>60 years, 2 months</v>
      </c>
    </row>
    <row r="3170" spans="8:15" x14ac:dyDescent="0.25">
      <c r="H3170" s="49">
        <v>3127</v>
      </c>
      <c r="I3170" s="51">
        <f t="shared" si="343"/>
        <v>60</v>
      </c>
      <c r="J3170" s="51" t="str">
        <f t="shared" si="341"/>
        <v xml:space="preserve"> years</v>
      </c>
      <c r="K3170" s="51" t="str">
        <f t="shared" si="342"/>
        <v xml:space="preserve">, </v>
      </c>
      <c r="L3170" s="51">
        <f t="shared" si="337"/>
        <v>2</v>
      </c>
      <c r="M3170" s="51">
        <f t="shared" si="338"/>
        <v>2</v>
      </c>
      <c r="N3170" s="51" t="str">
        <f t="shared" si="339"/>
        <v xml:space="preserve"> months</v>
      </c>
      <c r="O3170" s="52" t="str">
        <f t="shared" si="340"/>
        <v>60 years, 2 months</v>
      </c>
    </row>
    <row r="3171" spans="8:15" x14ac:dyDescent="0.25">
      <c r="H3171" s="49">
        <v>3128</v>
      </c>
      <c r="I3171" s="51">
        <f t="shared" si="343"/>
        <v>60</v>
      </c>
      <c r="J3171" s="51" t="str">
        <f t="shared" si="341"/>
        <v xml:space="preserve"> years</v>
      </c>
      <c r="K3171" s="51" t="str">
        <f t="shared" si="342"/>
        <v xml:space="preserve">, </v>
      </c>
      <c r="L3171" s="51">
        <f t="shared" si="337"/>
        <v>2</v>
      </c>
      <c r="M3171" s="51">
        <f t="shared" si="338"/>
        <v>2</v>
      </c>
      <c r="N3171" s="51" t="str">
        <f t="shared" si="339"/>
        <v xml:space="preserve"> months</v>
      </c>
      <c r="O3171" s="52" t="str">
        <f t="shared" si="340"/>
        <v>60 years, 2 months</v>
      </c>
    </row>
    <row r="3172" spans="8:15" x14ac:dyDescent="0.25">
      <c r="H3172" s="49">
        <v>3129</v>
      </c>
      <c r="I3172" s="51">
        <f t="shared" si="343"/>
        <v>60</v>
      </c>
      <c r="J3172" s="51" t="str">
        <f t="shared" si="341"/>
        <v xml:space="preserve"> years</v>
      </c>
      <c r="K3172" s="51" t="str">
        <f t="shared" si="342"/>
        <v xml:space="preserve">, </v>
      </c>
      <c r="L3172" s="51">
        <f t="shared" si="337"/>
        <v>3</v>
      </c>
      <c r="M3172" s="51">
        <f t="shared" si="338"/>
        <v>3</v>
      </c>
      <c r="N3172" s="51" t="str">
        <f t="shared" si="339"/>
        <v xml:space="preserve"> months</v>
      </c>
      <c r="O3172" s="52" t="str">
        <f t="shared" si="340"/>
        <v>60 years, 3 months</v>
      </c>
    </row>
    <row r="3173" spans="8:15" x14ac:dyDescent="0.25">
      <c r="H3173" s="49">
        <v>3130</v>
      </c>
      <c r="I3173" s="51">
        <f t="shared" si="343"/>
        <v>60</v>
      </c>
      <c r="J3173" s="51" t="str">
        <f t="shared" si="341"/>
        <v xml:space="preserve"> years</v>
      </c>
      <c r="K3173" s="51" t="str">
        <f t="shared" si="342"/>
        <v xml:space="preserve">, </v>
      </c>
      <c r="L3173" s="51">
        <f t="shared" si="337"/>
        <v>3</v>
      </c>
      <c r="M3173" s="51">
        <f t="shared" si="338"/>
        <v>3</v>
      </c>
      <c r="N3173" s="51" t="str">
        <f t="shared" si="339"/>
        <v xml:space="preserve"> months</v>
      </c>
      <c r="O3173" s="52" t="str">
        <f t="shared" si="340"/>
        <v>60 years, 3 months</v>
      </c>
    </row>
    <row r="3174" spans="8:15" x14ac:dyDescent="0.25">
      <c r="H3174" s="49">
        <v>3131</v>
      </c>
      <c r="I3174" s="51">
        <f t="shared" si="343"/>
        <v>60</v>
      </c>
      <c r="J3174" s="51" t="str">
        <f t="shared" si="341"/>
        <v xml:space="preserve"> years</v>
      </c>
      <c r="K3174" s="51" t="str">
        <f t="shared" si="342"/>
        <v xml:space="preserve">, </v>
      </c>
      <c r="L3174" s="51">
        <f t="shared" si="337"/>
        <v>3</v>
      </c>
      <c r="M3174" s="51">
        <f t="shared" si="338"/>
        <v>3</v>
      </c>
      <c r="N3174" s="51" t="str">
        <f t="shared" si="339"/>
        <v xml:space="preserve"> months</v>
      </c>
      <c r="O3174" s="52" t="str">
        <f t="shared" si="340"/>
        <v>60 years, 3 months</v>
      </c>
    </row>
    <row r="3175" spans="8:15" x14ac:dyDescent="0.25">
      <c r="H3175" s="49">
        <v>3132</v>
      </c>
      <c r="I3175" s="51">
        <f t="shared" si="343"/>
        <v>60</v>
      </c>
      <c r="J3175" s="51" t="str">
        <f t="shared" si="341"/>
        <v xml:space="preserve"> years</v>
      </c>
      <c r="K3175" s="51" t="str">
        <f t="shared" si="342"/>
        <v xml:space="preserve">, </v>
      </c>
      <c r="L3175" s="51">
        <f t="shared" si="337"/>
        <v>3</v>
      </c>
      <c r="M3175" s="51">
        <f t="shared" si="338"/>
        <v>3</v>
      </c>
      <c r="N3175" s="51" t="str">
        <f t="shared" si="339"/>
        <v xml:space="preserve"> months</v>
      </c>
      <c r="O3175" s="52" t="str">
        <f t="shared" si="340"/>
        <v>60 years, 3 months</v>
      </c>
    </row>
    <row r="3176" spans="8:15" x14ac:dyDescent="0.25">
      <c r="H3176" s="49">
        <v>3133</v>
      </c>
      <c r="I3176" s="51">
        <f t="shared" si="343"/>
        <v>60</v>
      </c>
      <c r="J3176" s="51" t="str">
        <f t="shared" si="341"/>
        <v xml:space="preserve"> years</v>
      </c>
      <c r="K3176" s="51" t="str">
        <f t="shared" si="342"/>
        <v xml:space="preserve">, </v>
      </c>
      <c r="L3176" s="51">
        <f t="shared" si="337"/>
        <v>3</v>
      </c>
      <c r="M3176" s="51">
        <f t="shared" si="338"/>
        <v>3</v>
      </c>
      <c r="N3176" s="51" t="str">
        <f t="shared" si="339"/>
        <v xml:space="preserve"> months</v>
      </c>
      <c r="O3176" s="52" t="str">
        <f t="shared" si="340"/>
        <v>60 years, 3 months</v>
      </c>
    </row>
    <row r="3177" spans="8:15" x14ac:dyDescent="0.25">
      <c r="H3177" s="49">
        <v>3134</v>
      </c>
      <c r="I3177" s="51">
        <f t="shared" si="343"/>
        <v>60</v>
      </c>
      <c r="J3177" s="51" t="str">
        <f t="shared" si="341"/>
        <v xml:space="preserve"> years</v>
      </c>
      <c r="K3177" s="51" t="str">
        <f t="shared" si="342"/>
        <v xml:space="preserve">, </v>
      </c>
      <c r="L3177" s="51">
        <f t="shared" si="337"/>
        <v>4</v>
      </c>
      <c r="M3177" s="51">
        <f t="shared" si="338"/>
        <v>4</v>
      </c>
      <c r="N3177" s="51" t="str">
        <f t="shared" si="339"/>
        <v xml:space="preserve"> months</v>
      </c>
      <c r="O3177" s="52" t="str">
        <f t="shared" si="340"/>
        <v>60 years, 4 months</v>
      </c>
    </row>
    <row r="3178" spans="8:15" x14ac:dyDescent="0.25">
      <c r="H3178" s="49">
        <v>3135</v>
      </c>
      <c r="I3178" s="51">
        <f t="shared" si="343"/>
        <v>60</v>
      </c>
      <c r="J3178" s="51" t="str">
        <f t="shared" si="341"/>
        <v xml:space="preserve"> years</v>
      </c>
      <c r="K3178" s="51" t="str">
        <f t="shared" si="342"/>
        <v xml:space="preserve">, </v>
      </c>
      <c r="L3178" s="51">
        <f t="shared" si="337"/>
        <v>4</v>
      </c>
      <c r="M3178" s="51">
        <f t="shared" si="338"/>
        <v>4</v>
      </c>
      <c r="N3178" s="51" t="str">
        <f t="shared" si="339"/>
        <v xml:space="preserve"> months</v>
      </c>
      <c r="O3178" s="52" t="str">
        <f t="shared" si="340"/>
        <v>60 years, 4 months</v>
      </c>
    </row>
    <row r="3179" spans="8:15" x14ac:dyDescent="0.25">
      <c r="H3179" s="49">
        <v>3136</v>
      </c>
      <c r="I3179" s="51">
        <f t="shared" si="343"/>
        <v>60</v>
      </c>
      <c r="J3179" s="51" t="str">
        <f t="shared" si="341"/>
        <v xml:space="preserve"> years</v>
      </c>
      <c r="K3179" s="51" t="str">
        <f t="shared" si="342"/>
        <v xml:space="preserve">, </v>
      </c>
      <c r="L3179" s="51">
        <f t="shared" si="337"/>
        <v>4</v>
      </c>
      <c r="M3179" s="51">
        <f t="shared" si="338"/>
        <v>4</v>
      </c>
      <c r="N3179" s="51" t="str">
        <f t="shared" si="339"/>
        <v xml:space="preserve"> months</v>
      </c>
      <c r="O3179" s="52" t="str">
        <f t="shared" si="340"/>
        <v>60 years, 4 months</v>
      </c>
    </row>
    <row r="3180" spans="8:15" x14ac:dyDescent="0.25">
      <c r="H3180" s="49">
        <v>3137</v>
      </c>
      <c r="I3180" s="51">
        <f t="shared" si="343"/>
        <v>60</v>
      </c>
      <c r="J3180" s="51" t="str">
        <f t="shared" si="341"/>
        <v xml:space="preserve"> years</v>
      </c>
      <c r="K3180" s="51" t="str">
        <f t="shared" si="342"/>
        <v xml:space="preserve">, </v>
      </c>
      <c r="L3180" s="51">
        <f t="shared" si="337"/>
        <v>4</v>
      </c>
      <c r="M3180" s="51">
        <f t="shared" si="338"/>
        <v>4</v>
      </c>
      <c r="N3180" s="51" t="str">
        <f t="shared" si="339"/>
        <v xml:space="preserve"> months</v>
      </c>
      <c r="O3180" s="52" t="str">
        <f t="shared" si="340"/>
        <v>60 years, 4 months</v>
      </c>
    </row>
    <row r="3181" spans="8:15" x14ac:dyDescent="0.25">
      <c r="H3181" s="49">
        <v>3138</v>
      </c>
      <c r="I3181" s="51">
        <f t="shared" si="343"/>
        <v>60</v>
      </c>
      <c r="J3181" s="51" t="str">
        <f t="shared" si="341"/>
        <v xml:space="preserve"> years</v>
      </c>
      <c r="K3181" s="51" t="str">
        <f t="shared" si="342"/>
        <v xml:space="preserve">, </v>
      </c>
      <c r="L3181" s="51">
        <f t="shared" ref="L3181:L3244" si="344">IF((H3181/52*12-INT(H3181/52*12))=0,(H3181/52-INT(H3181/52))*12,INT((H3181/52-INT(H3181/52))*12)+1)</f>
        <v>5</v>
      </c>
      <c r="M3181" s="51">
        <f t="shared" ref="M3181:M3244" si="345">IF(OR(L3181=0,L3181=12),"",L3181)</f>
        <v>5</v>
      </c>
      <c r="N3181" s="51" t="str">
        <f t="shared" ref="N3181:N3244" si="346">IF(L3181=1," month",IF(OR(L3181=0,L3181=12),""," months"))</f>
        <v xml:space="preserve"> months</v>
      </c>
      <c r="O3181" s="52" t="str">
        <f t="shared" ref="O3181:O3244" si="347">CONCATENATE(I3181&amp;J3181&amp;K3181&amp;M3181&amp;N3181)</f>
        <v>60 years, 5 months</v>
      </c>
    </row>
    <row r="3182" spans="8:15" x14ac:dyDescent="0.25">
      <c r="H3182" s="49">
        <v>3139</v>
      </c>
      <c r="I3182" s="51">
        <f t="shared" si="343"/>
        <v>60</v>
      </c>
      <c r="J3182" s="51" t="str">
        <f t="shared" si="341"/>
        <v xml:space="preserve"> years</v>
      </c>
      <c r="K3182" s="51" t="str">
        <f t="shared" si="342"/>
        <v xml:space="preserve">, </v>
      </c>
      <c r="L3182" s="51">
        <f t="shared" si="344"/>
        <v>5</v>
      </c>
      <c r="M3182" s="51">
        <f t="shared" si="345"/>
        <v>5</v>
      </c>
      <c r="N3182" s="51" t="str">
        <f t="shared" si="346"/>
        <v xml:space="preserve"> months</v>
      </c>
      <c r="O3182" s="52" t="str">
        <f t="shared" si="347"/>
        <v>60 years, 5 months</v>
      </c>
    </row>
    <row r="3183" spans="8:15" x14ac:dyDescent="0.25">
      <c r="H3183" s="49">
        <v>3140</v>
      </c>
      <c r="I3183" s="51">
        <f t="shared" si="343"/>
        <v>60</v>
      </c>
      <c r="J3183" s="51" t="str">
        <f t="shared" si="341"/>
        <v xml:space="preserve"> years</v>
      </c>
      <c r="K3183" s="51" t="str">
        <f t="shared" si="342"/>
        <v xml:space="preserve">, </v>
      </c>
      <c r="L3183" s="51">
        <f t="shared" si="344"/>
        <v>5</v>
      </c>
      <c r="M3183" s="51">
        <f t="shared" si="345"/>
        <v>5</v>
      </c>
      <c r="N3183" s="51" t="str">
        <f t="shared" si="346"/>
        <v xml:space="preserve"> months</v>
      </c>
      <c r="O3183" s="52" t="str">
        <f t="shared" si="347"/>
        <v>60 years, 5 months</v>
      </c>
    </row>
    <row r="3184" spans="8:15" x14ac:dyDescent="0.25">
      <c r="H3184" s="49">
        <v>3141</v>
      </c>
      <c r="I3184" s="51">
        <f t="shared" si="343"/>
        <v>60</v>
      </c>
      <c r="J3184" s="51" t="str">
        <f t="shared" si="341"/>
        <v xml:space="preserve"> years</v>
      </c>
      <c r="K3184" s="51" t="str">
        <f t="shared" si="342"/>
        <v xml:space="preserve">, </v>
      </c>
      <c r="L3184" s="51">
        <f t="shared" si="344"/>
        <v>5</v>
      </c>
      <c r="M3184" s="51">
        <f t="shared" si="345"/>
        <v>5</v>
      </c>
      <c r="N3184" s="51" t="str">
        <f t="shared" si="346"/>
        <v xml:space="preserve"> months</v>
      </c>
      <c r="O3184" s="52" t="str">
        <f t="shared" si="347"/>
        <v>60 years, 5 months</v>
      </c>
    </row>
    <row r="3185" spans="8:15" x14ac:dyDescent="0.25">
      <c r="H3185" s="49">
        <v>3142</v>
      </c>
      <c r="I3185" s="51">
        <f t="shared" si="343"/>
        <v>60</v>
      </c>
      <c r="J3185" s="51" t="str">
        <f t="shared" si="341"/>
        <v xml:space="preserve"> years</v>
      </c>
      <c r="K3185" s="51" t="str">
        <f t="shared" si="342"/>
        <v xml:space="preserve">, </v>
      </c>
      <c r="L3185" s="51">
        <f t="shared" si="344"/>
        <v>6</v>
      </c>
      <c r="M3185" s="51">
        <f t="shared" si="345"/>
        <v>6</v>
      </c>
      <c r="N3185" s="51" t="str">
        <f t="shared" si="346"/>
        <v xml:space="preserve"> months</v>
      </c>
      <c r="O3185" s="52" t="str">
        <f t="shared" si="347"/>
        <v>60 years, 6 months</v>
      </c>
    </row>
    <row r="3186" spans="8:15" x14ac:dyDescent="0.25">
      <c r="H3186" s="49">
        <v>3143</v>
      </c>
      <c r="I3186" s="51">
        <f t="shared" si="343"/>
        <v>60</v>
      </c>
      <c r="J3186" s="51" t="str">
        <f t="shared" si="341"/>
        <v xml:space="preserve"> years</v>
      </c>
      <c r="K3186" s="51" t="str">
        <f t="shared" si="342"/>
        <v xml:space="preserve">, </v>
      </c>
      <c r="L3186" s="51">
        <f t="shared" si="344"/>
        <v>6</v>
      </c>
      <c r="M3186" s="51">
        <f t="shared" si="345"/>
        <v>6</v>
      </c>
      <c r="N3186" s="51" t="str">
        <f t="shared" si="346"/>
        <v xml:space="preserve"> months</v>
      </c>
      <c r="O3186" s="52" t="str">
        <f t="shared" si="347"/>
        <v>60 years, 6 months</v>
      </c>
    </row>
    <row r="3187" spans="8:15" x14ac:dyDescent="0.25">
      <c r="H3187" s="49">
        <v>3144</v>
      </c>
      <c r="I3187" s="51">
        <f t="shared" si="343"/>
        <v>60</v>
      </c>
      <c r="J3187" s="51" t="str">
        <f t="shared" si="341"/>
        <v xml:space="preserve"> years</v>
      </c>
      <c r="K3187" s="51" t="str">
        <f t="shared" si="342"/>
        <v xml:space="preserve">, </v>
      </c>
      <c r="L3187" s="51">
        <f t="shared" si="344"/>
        <v>6</v>
      </c>
      <c r="M3187" s="51">
        <f t="shared" si="345"/>
        <v>6</v>
      </c>
      <c r="N3187" s="51" t="str">
        <f t="shared" si="346"/>
        <v xml:space="preserve"> months</v>
      </c>
      <c r="O3187" s="52" t="str">
        <f t="shared" si="347"/>
        <v>60 years, 6 months</v>
      </c>
    </row>
    <row r="3188" spans="8:15" x14ac:dyDescent="0.25">
      <c r="H3188" s="49">
        <v>3145</v>
      </c>
      <c r="I3188" s="51">
        <f t="shared" si="343"/>
        <v>60</v>
      </c>
      <c r="J3188" s="51" t="str">
        <f t="shared" si="341"/>
        <v xml:space="preserve"> years</v>
      </c>
      <c r="K3188" s="51" t="str">
        <f t="shared" si="342"/>
        <v xml:space="preserve">, </v>
      </c>
      <c r="L3188" s="51">
        <f t="shared" si="344"/>
        <v>6</v>
      </c>
      <c r="M3188" s="51">
        <f t="shared" si="345"/>
        <v>6</v>
      </c>
      <c r="N3188" s="51" t="str">
        <f t="shared" si="346"/>
        <v xml:space="preserve"> months</v>
      </c>
      <c r="O3188" s="52" t="str">
        <f t="shared" si="347"/>
        <v>60 years, 6 months</v>
      </c>
    </row>
    <row r="3189" spans="8:15" x14ac:dyDescent="0.25">
      <c r="H3189" s="49">
        <v>3146</v>
      </c>
      <c r="I3189" s="51">
        <f t="shared" si="343"/>
        <v>60</v>
      </c>
      <c r="J3189" s="51" t="str">
        <f t="shared" si="341"/>
        <v xml:space="preserve"> years</v>
      </c>
      <c r="K3189" s="51" t="str">
        <f t="shared" si="342"/>
        <v xml:space="preserve">, </v>
      </c>
      <c r="L3189" s="51">
        <f t="shared" si="344"/>
        <v>6</v>
      </c>
      <c r="M3189" s="51">
        <f t="shared" si="345"/>
        <v>6</v>
      </c>
      <c r="N3189" s="51" t="str">
        <f t="shared" si="346"/>
        <v xml:space="preserve"> months</v>
      </c>
      <c r="O3189" s="52" t="str">
        <f t="shared" si="347"/>
        <v>60 years, 6 months</v>
      </c>
    </row>
    <row r="3190" spans="8:15" x14ac:dyDescent="0.25">
      <c r="H3190" s="49">
        <v>3147</v>
      </c>
      <c r="I3190" s="51">
        <f t="shared" si="343"/>
        <v>60</v>
      </c>
      <c r="J3190" s="51" t="str">
        <f t="shared" si="341"/>
        <v xml:space="preserve"> years</v>
      </c>
      <c r="K3190" s="51" t="str">
        <f t="shared" si="342"/>
        <v xml:space="preserve">, </v>
      </c>
      <c r="L3190" s="51">
        <f t="shared" si="344"/>
        <v>7</v>
      </c>
      <c r="M3190" s="51">
        <f t="shared" si="345"/>
        <v>7</v>
      </c>
      <c r="N3190" s="51" t="str">
        <f t="shared" si="346"/>
        <v xml:space="preserve"> months</v>
      </c>
      <c r="O3190" s="52" t="str">
        <f t="shared" si="347"/>
        <v>60 years, 7 months</v>
      </c>
    </row>
    <row r="3191" spans="8:15" x14ac:dyDescent="0.25">
      <c r="H3191" s="49">
        <v>3148</v>
      </c>
      <c r="I3191" s="51">
        <f t="shared" si="343"/>
        <v>60</v>
      </c>
      <c r="J3191" s="51" t="str">
        <f t="shared" si="341"/>
        <v xml:space="preserve"> years</v>
      </c>
      <c r="K3191" s="51" t="str">
        <f t="shared" si="342"/>
        <v xml:space="preserve">, </v>
      </c>
      <c r="L3191" s="51">
        <f t="shared" si="344"/>
        <v>7</v>
      </c>
      <c r="M3191" s="51">
        <f t="shared" si="345"/>
        <v>7</v>
      </c>
      <c r="N3191" s="51" t="str">
        <f t="shared" si="346"/>
        <v xml:space="preserve"> months</v>
      </c>
      <c r="O3191" s="52" t="str">
        <f t="shared" si="347"/>
        <v>60 years, 7 months</v>
      </c>
    </row>
    <row r="3192" spans="8:15" x14ac:dyDescent="0.25">
      <c r="H3192" s="49">
        <v>3149</v>
      </c>
      <c r="I3192" s="51">
        <f t="shared" si="343"/>
        <v>60</v>
      </c>
      <c r="J3192" s="51" t="str">
        <f t="shared" si="341"/>
        <v xml:space="preserve"> years</v>
      </c>
      <c r="K3192" s="51" t="str">
        <f t="shared" si="342"/>
        <v xml:space="preserve">, </v>
      </c>
      <c r="L3192" s="51">
        <f t="shared" si="344"/>
        <v>7</v>
      </c>
      <c r="M3192" s="51">
        <f t="shared" si="345"/>
        <v>7</v>
      </c>
      <c r="N3192" s="51" t="str">
        <f t="shared" si="346"/>
        <v xml:space="preserve"> months</v>
      </c>
      <c r="O3192" s="52" t="str">
        <f t="shared" si="347"/>
        <v>60 years, 7 months</v>
      </c>
    </row>
    <row r="3193" spans="8:15" x14ac:dyDescent="0.25">
      <c r="H3193" s="49">
        <v>3150</v>
      </c>
      <c r="I3193" s="51">
        <f t="shared" si="343"/>
        <v>60</v>
      </c>
      <c r="J3193" s="51" t="str">
        <f t="shared" si="341"/>
        <v xml:space="preserve"> years</v>
      </c>
      <c r="K3193" s="51" t="str">
        <f t="shared" si="342"/>
        <v xml:space="preserve">, </v>
      </c>
      <c r="L3193" s="51">
        <f t="shared" si="344"/>
        <v>7</v>
      </c>
      <c r="M3193" s="51">
        <f t="shared" si="345"/>
        <v>7</v>
      </c>
      <c r="N3193" s="51" t="str">
        <f t="shared" si="346"/>
        <v xml:space="preserve"> months</v>
      </c>
      <c r="O3193" s="52" t="str">
        <f t="shared" si="347"/>
        <v>60 years, 7 months</v>
      </c>
    </row>
    <row r="3194" spans="8:15" x14ac:dyDescent="0.25">
      <c r="H3194" s="49">
        <v>3151</v>
      </c>
      <c r="I3194" s="51">
        <f t="shared" si="343"/>
        <v>60</v>
      </c>
      <c r="J3194" s="51" t="str">
        <f t="shared" si="341"/>
        <v xml:space="preserve"> years</v>
      </c>
      <c r="K3194" s="51" t="str">
        <f t="shared" si="342"/>
        <v xml:space="preserve">, </v>
      </c>
      <c r="L3194" s="51">
        <f t="shared" si="344"/>
        <v>8</v>
      </c>
      <c r="M3194" s="51">
        <f t="shared" si="345"/>
        <v>8</v>
      </c>
      <c r="N3194" s="51" t="str">
        <f t="shared" si="346"/>
        <v xml:space="preserve"> months</v>
      </c>
      <c r="O3194" s="52" t="str">
        <f t="shared" si="347"/>
        <v>60 years, 8 months</v>
      </c>
    </row>
    <row r="3195" spans="8:15" x14ac:dyDescent="0.25">
      <c r="H3195" s="49">
        <v>3152</v>
      </c>
      <c r="I3195" s="51">
        <f t="shared" si="343"/>
        <v>60</v>
      </c>
      <c r="J3195" s="51" t="str">
        <f t="shared" si="341"/>
        <v xml:space="preserve"> years</v>
      </c>
      <c r="K3195" s="51" t="str">
        <f t="shared" si="342"/>
        <v xml:space="preserve">, </v>
      </c>
      <c r="L3195" s="51">
        <f t="shared" si="344"/>
        <v>8</v>
      </c>
      <c r="M3195" s="51">
        <f t="shared" si="345"/>
        <v>8</v>
      </c>
      <c r="N3195" s="51" t="str">
        <f t="shared" si="346"/>
        <v xml:space="preserve"> months</v>
      </c>
      <c r="O3195" s="52" t="str">
        <f t="shared" si="347"/>
        <v>60 years, 8 months</v>
      </c>
    </row>
    <row r="3196" spans="8:15" x14ac:dyDescent="0.25">
      <c r="H3196" s="49">
        <v>3153</v>
      </c>
      <c r="I3196" s="51">
        <f t="shared" si="343"/>
        <v>60</v>
      </c>
      <c r="J3196" s="51" t="str">
        <f t="shared" si="341"/>
        <v xml:space="preserve"> years</v>
      </c>
      <c r="K3196" s="51" t="str">
        <f t="shared" si="342"/>
        <v xml:space="preserve">, </v>
      </c>
      <c r="L3196" s="51">
        <f t="shared" si="344"/>
        <v>8</v>
      </c>
      <c r="M3196" s="51">
        <f t="shared" si="345"/>
        <v>8</v>
      </c>
      <c r="N3196" s="51" t="str">
        <f t="shared" si="346"/>
        <v xml:space="preserve"> months</v>
      </c>
      <c r="O3196" s="52" t="str">
        <f t="shared" si="347"/>
        <v>60 years, 8 months</v>
      </c>
    </row>
    <row r="3197" spans="8:15" x14ac:dyDescent="0.25">
      <c r="H3197" s="49">
        <v>3154</v>
      </c>
      <c r="I3197" s="51">
        <f t="shared" si="343"/>
        <v>60</v>
      </c>
      <c r="J3197" s="51" t="str">
        <f t="shared" si="341"/>
        <v xml:space="preserve"> years</v>
      </c>
      <c r="K3197" s="51" t="str">
        <f t="shared" si="342"/>
        <v xml:space="preserve">, </v>
      </c>
      <c r="L3197" s="51">
        <f t="shared" si="344"/>
        <v>8</v>
      </c>
      <c r="M3197" s="51">
        <f t="shared" si="345"/>
        <v>8</v>
      </c>
      <c r="N3197" s="51" t="str">
        <f t="shared" si="346"/>
        <v xml:space="preserve"> months</v>
      </c>
      <c r="O3197" s="52" t="str">
        <f t="shared" si="347"/>
        <v>60 years, 8 months</v>
      </c>
    </row>
    <row r="3198" spans="8:15" x14ac:dyDescent="0.25">
      <c r="H3198" s="49">
        <v>3155</v>
      </c>
      <c r="I3198" s="51">
        <f t="shared" si="343"/>
        <v>60</v>
      </c>
      <c r="J3198" s="51" t="str">
        <f t="shared" si="341"/>
        <v xml:space="preserve"> years</v>
      </c>
      <c r="K3198" s="51" t="str">
        <f t="shared" si="342"/>
        <v xml:space="preserve">, </v>
      </c>
      <c r="L3198" s="51">
        <f t="shared" si="344"/>
        <v>9</v>
      </c>
      <c r="M3198" s="51">
        <f t="shared" si="345"/>
        <v>9</v>
      </c>
      <c r="N3198" s="51" t="str">
        <f t="shared" si="346"/>
        <v xml:space="preserve"> months</v>
      </c>
      <c r="O3198" s="52" t="str">
        <f t="shared" si="347"/>
        <v>60 years, 9 months</v>
      </c>
    </row>
    <row r="3199" spans="8:15" x14ac:dyDescent="0.25">
      <c r="H3199" s="49">
        <v>3156</v>
      </c>
      <c r="I3199" s="51">
        <f t="shared" si="343"/>
        <v>60</v>
      </c>
      <c r="J3199" s="51" t="str">
        <f t="shared" si="341"/>
        <v xml:space="preserve"> years</v>
      </c>
      <c r="K3199" s="51" t="str">
        <f t="shared" si="342"/>
        <v xml:space="preserve">, </v>
      </c>
      <c r="L3199" s="51">
        <f t="shared" si="344"/>
        <v>9</v>
      </c>
      <c r="M3199" s="51">
        <f t="shared" si="345"/>
        <v>9</v>
      </c>
      <c r="N3199" s="51" t="str">
        <f t="shared" si="346"/>
        <v xml:space="preserve"> months</v>
      </c>
      <c r="O3199" s="52" t="str">
        <f t="shared" si="347"/>
        <v>60 years, 9 months</v>
      </c>
    </row>
    <row r="3200" spans="8:15" x14ac:dyDescent="0.25">
      <c r="H3200" s="49">
        <v>3157</v>
      </c>
      <c r="I3200" s="51">
        <f t="shared" si="343"/>
        <v>60</v>
      </c>
      <c r="J3200" s="51" t="str">
        <f t="shared" si="341"/>
        <v xml:space="preserve"> years</v>
      </c>
      <c r="K3200" s="51" t="str">
        <f t="shared" si="342"/>
        <v xml:space="preserve">, </v>
      </c>
      <c r="L3200" s="51">
        <f t="shared" si="344"/>
        <v>9</v>
      </c>
      <c r="M3200" s="51">
        <f t="shared" si="345"/>
        <v>9</v>
      </c>
      <c r="N3200" s="51" t="str">
        <f t="shared" si="346"/>
        <v xml:space="preserve"> months</v>
      </c>
      <c r="O3200" s="52" t="str">
        <f t="shared" si="347"/>
        <v>60 years, 9 months</v>
      </c>
    </row>
    <row r="3201" spans="8:15" x14ac:dyDescent="0.25">
      <c r="H3201" s="49">
        <v>3158</v>
      </c>
      <c r="I3201" s="51">
        <f t="shared" si="343"/>
        <v>60</v>
      </c>
      <c r="J3201" s="51" t="str">
        <f t="shared" si="341"/>
        <v xml:space="preserve"> years</v>
      </c>
      <c r="K3201" s="51" t="str">
        <f t="shared" si="342"/>
        <v xml:space="preserve">, </v>
      </c>
      <c r="L3201" s="51">
        <f t="shared" si="344"/>
        <v>9</v>
      </c>
      <c r="M3201" s="51">
        <f t="shared" si="345"/>
        <v>9</v>
      </c>
      <c r="N3201" s="51" t="str">
        <f t="shared" si="346"/>
        <v xml:space="preserve"> months</v>
      </c>
      <c r="O3201" s="52" t="str">
        <f t="shared" si="347"/>
        <v>60 years, 9 months</v>
      </c>
    </row>
    <row r="3202" spans="8:15" x14ac:dyDescent="0.25">
      <c r="H3202" s="49">
        <v>3159</v>
      </c>
      <c r="I3202" s="51">
        <f t="shared" si="343"/>
        <v>60</v>
      </c>
      <c r="J3202" s="51" t="str">
        <f t="shared" si="341"/>
        <v xml:space="preserve"> years</v>
      </c>
      <c r="K3202" s="51" t="str">
        <f t="shared" si="342"/>
        <v xml:space="preserve">, </v>
      </c>
      <c r="L3202" s="51">
        <f t="shared" si="344"/>
        <v>9</v>
      </c>
      <c r="M3202" s="51">
        <f t="shared" si="345"/>
        <v>9</v>
      </c>
      <c r="N3202" s="51" t="str">
        <f t="shared" si="346"/>
        <v xml:space="preserve"> months</v>
      </c>
      <c r="O3202" s="52" t="str">
        <f t="shared" si="347"/>
        <v>60 years, 9 months</v>
      </c>
    </row>
    <row r="3203" spans="8:15" x14ac:dyDescent="0.25">
      <c r="H3203" s="49">
        <v>3160</v>
      </c>
      <c r="I3203" s="51">
        <f t="shared" si="343"/>
        <v>60</v>
      </c>
      <c r="J3203" s="51" t="str">
        <f t="shared" si="341"/>
        <v xml:space="preserve"> years</v>
      </c>
      <c r="K3203" s="51" t="str">
        <f t="shared" si="342"/>
        <v xml:space="preserve">, </v>
      </c>
      <c r="L3203" s="51">
        <f t="shared" si="344"/>
        <v>10</v>
      </c>
      <c r="M3203" s="51">
        <f t="shared" si="345"/>
        <v>10</v>
      </c>
      <c r="N3203" s="51" t="str">
        <f t="shared" si="346"/>
        <v xml:space="preserve"> months</v>
      </c>
      <c r="O3203" s="52" t="str">
        <f t="shared" si="347"/>
        <v>60 years, 10 months</v>
      </c>
    </row>
    <row r="3204" spans="8:15" x14ac:dyDescent="0.25">
      <c r="H3204" s="49">
        <v>3161</v>
      </c>
      <c r="I3204" s="51">
        <f t="shared" si="343"/>
        <v>60</v>
      </c>
      <c r="J3204" s="51" t="str">
        <f t="shared" si="341"/>
        <v xml:space="preserve"> years</v>
      </c>
      <c r="K3204" s="51" t="str">
        <f t="shared" si="342"/>
        <v xml:space="preserve">, </v>
      </c>
      <c r="L3204" s="51">
        <f t="shared" si="344"/>
        <v>10</v>
      </c>
      <c r="M3204" s="51">
        <f t="shared" si="345"/>
        <v>10</v>
      </c>
      <c r="N3204" s="51" t="str">
        <f t="shared" si="346"/>
        <v xml:space="preserve"> months</v>
      </c>
      <c r="O3204" s="52" t="str">
        <f t="shared" si="347"/>
        <v>60 years, 10 months</v>
      </c>
    </row>
    <row r="3205" spans="8:15" x14ac:dyDescent="0.25">
      <c r="H3205" s="49">
        <v>3162</v>
      </c>
      <c r="I3205" s="51">
        <f t="shared" si="343"/>
        <v>60</v>
      </c>
      <c r="J3205" s="51" t="str">
        <f t="shared" si="341"/>
        <v xml:space="preserve"> years</v>
      </c>
      <c r="K3205" s="51" t="str">
        <f t="shared" si="342"/>
        <v xml:space="preserve">, </v>
      </c>
      <c r="L3205" s="51">
        <f t="shared" si="344"/>
        <v>10</v>
      </c>
      <c r="M3205" s="51">
        <f t="shared" si="345"/>
        <v>10</v>
      </c>
      <c r="N3205" s="51" t="str">
        <f t="shared" si="346"/>
        <v xml:space="preserve"> months</v>
      </c>
      <c r="O3205" s="52" t="str">
        <f t="shared" si="347"/>
        <v>60 years, 10 months</v>
      </c>
    </row>
    <row r="3206" spans="8:15" x14ac:dyDescent="0.25">
      <c r="H3206" s="49">
        <v>3163</v>
      </c>
      <c r="I3206" s="51">
        <f t="shared" si="343"/>
        <v>60</v>
      </c>
      <c r="J3206" s="51" t="str">
        <f t="shared" si="341"/>
        <v xml:space="preserve"> years</v>
      </c>
      <c r="K3206" s="51" t="str">
        <f t="shared" si="342"/>
        <v xml:space="preserve">, </v>
      </c>
      <c r="L3206" s="51">
        <f t="shared" si="344"/>
        <v>10</v>
      </c>
      <c r="M3206" s="51">
        <f t="shared" si="345"/>
        <v>10</v>
      </c>
      <c r="N3206" s="51" t="str">
        <f t="shared" si="346"/>
        <v xml:space="preserve"> months</v>
      </c>
      <c r="O3206" s="52" t="str">
        <f t="shared" si="347"/>
        <v>60 years, 10 months</v>
      </c>
    </row>
    <row r="3207" spans="8:15" x14ac:dyDescent="0.25">
      <c r="H3207" s="49">
        <v>3164</v>
      </c>
      <c r="I3207" s="51">
        <f t="shared" si="343"/>
        <v>60</v>
      </c>
      <c r="J3207" s="51" t="str">
        <f t="shared" si="341"/>
        <v xml:space="preserve"> years</v>
      </c>
      <c r="K3207" s="51" t="str">
        <f t="shared" si="342"/>
        <v xml:space="preserve">, </v>
      </c>
      <c r="L3207" s="51">
        <f t="shared" si="344"/>
        <v>11</v>
      </c>
      <c r="M3207" s="51">
        <f t="shared" si="345"/>
        <v>11</v>
      </c>
      <c r="N3207" s="51" t="str">
        <f t="shared" si="346"/>
        <v xml:space="preserve"> months</v>
      </c>
      <c r="O3207" s="52" t="str">
        <f t="shared" si="347"/>
        <v>60 years, 11 months</v>
      </c>
    </row>
    <row r="3208" spans="8:15" x14ac:dyDescent="0.25">
      <c r="H3208" s="49">
        <v>3165</v>
      </c>
      <c r="I3208" s="51">
        <f t="shared" si="343"/>
        <v>60</v>
      </c>
      <c r="J3208" s="51" t="str">
        <f t="shared" si="341"/>
        <v xml:space="preserve"> years</v>
      </c>
      <c r="K3208" s="51" t="str">
        <f t="shared" si="342"/>
        <v xml:space="preserve">, </v>
      </c>
      <c r="L3208" s="51">
        <f t="shared" si="344"/>
        <v>11</v>
      </c>
      <c r="M3208" s="51">
        <f t="shared" si="345"/>
        <v>11</v>
      </c>
      <c r="N3208" s="51" t="str">
        <f t="shared" si="346"/>
        <v xml:space="preserve"> months</v>
      </c>
      <c r="O3208" s="52" t="str">
        <f t="shared" si="347"/>
        <v>60 years, 11 months</v>
      </c>
    </row>
    <row r="3209" spans="8:15" x14ac:dyDescent="0.25">
      <c r="H3209" s="49">
        <v>3166</v>
      </c>
      <c r="I3209" s="51">
        <f t="shared" si="343"/>
        <v>60</v>
      </c>
      <c r="J3209" s="51" t="str">
        <f t="shared" si="341"/>
        <v xml:space="preserve"> years</v>
      </c>
      <c r="K3209" s="51" t="str">
        <f t="shared" si="342"/>
        <v xml:space="preserve">, </v>
      </c>
      <c r="L3209" s="51">
        <f t="shared" si="344"/>
        <v>11</v>
      </c>
      <c r="M3209" s="51">
        <f t="shared" si="345"/>
        <v>11</v>
      </c>
      <c r="N3209" s="51" t="str">
        <f t="shared" si="346"/>
        <v xml:space="preserve"> months</v>
      </c>
      <c r="O3209" s="52" t="str">
        <f t="shared" si="347"/>
        <v>60 years, 11 months</v>
      </c>
    </row>
    <row r="3210" spans="8:15" x14ac:dyDescent="0.25">
      <c r="H3210" s="49">
        <v>3167</v>
      </c>
      <c r="I3210" s="51">
        <f t="shared" si="343"/>
        <v>60</v>
      </c>
      <c r="J3210" s="51" t="str">
        <f t="shared" si="341"/>
        <v xml:space="preserve"> years</v>
      </c>
      <c r="K3210" s="51" t="str">
        <f t="shared" si="342"/>
        <v xml:space="preserve">, </v>
      </c>
      <c r="L3210" s="51">
        <f t="shared" si="344"/>
        <v>11</v>
      </c>
      <c r="M3210" s="51">
        <f t="shared" si="345"/>
        <v>11</v>
      </c>
      <c r="N3210" s="51" t="str">
        <f t="shared" si="346"/>
        <v xml:space="preserve"> months</v>
      </c>
      <c r="O3210" s="52" t="str">
        <f t="shared" si="347"/>
        <v>60 years, 11 months</v>
      </c>
    </row>
    <row r="3211" spans="8:15" x14ac:dyDescent="0.25">
      <c r="H3211" s="49">
        <v>3168</v>
      </c>
      <c r="I3211" s="51">
        <f t="shared" si="343"/>
        <v>61</v>
      </c>
      <c r="J3211" s="51" t="str">
        <f t="shared" si="341"/>
        <v xml:space="preserve"> years</v>
      </c>
      <c r="K3211" s="51" t="str">
        <f t="shared" si="342"/>
        <v/>
      </c>
      <c r="L3211" s="51">
        <f t="shared" si="344"/>
        <v>12</v>
      </c>
      <c r="M3211" s="51" t="str">
        <f t="shared" si="345"/>
        <v/>
      </c>
      <c r="N3211" s="51" t="str">
        <f t="shared" si="346"/>
        <v/>
      </c>
      <c r="O3211" s="52" t="str">
        <f t="shared" si="347"/>
        <v>61 years</v>
      </c>
    </row>
    <row r="3212" spans="8:15" x14ac:dyDescent="0.25">
      <c r="H3212" s="49">
        <v>3169</v>
      </c>
      <c r="I3212" s="51">
        <f t="shared" si="343"/>
        <v>61</v>
      </c>
      <c r="J3212" s="51" t="str">
        <f t="shared" si="341"/>
        <v xml:space="preserve"> years</v>
      </c>
      <c r="K3212" s="51" t="str">
        <f t="shared" si="342"/>
        <v/>
      </c>
      <c r="L3212" s="51">
        <f t="shared" si="344"/>
        <v>12</v>
      </c>
      <c r="M3212" s="51" t="str">
        <f t="shared" si="345"/>
        <v/>
      </c>
      <c r="N3212" s="51" t="str">
        <f t="shared" si="346"/>
        <v/>
      </c>
      <c r="O3212" s="52" t="str">
        <f t="shared" si="347"/>
        <v>61 years</v>
      </c>
    </row>
    <row r="3213" spans="8:15" x14ac:dyDescent="0.25">
      <c r="H3213" s="49">
        <v>3170</v>
      </c>
      <c r="I3213" s="51">
        <f t="shared" si="343"/>
        <v>61</v>
      </c>
      <c r="J3213" s="51" t="str">
        <f t="shared" si="341"/>
        <v xml:space="preserve"> years</v>
      </c>
      <c r="K3213" s="51" t="str">
        <f t="shared" si="342"/>
        <v/>
      </c>
      <c r="L3213" s="51">
        <f t="shared" si="344"/>
        <v>12</v>
      </c>
      <c r="M3213" s="51" t="str">
        <f t="shared" si="345"/>
        <v/>
      </c>
      <c r="N3213" s="51" t="str">
        <f t="shared" si="346"/>
        <v/>
      </c>
      <c r="O3213" s="52" t="str">
        <f t="shared" si="347"/>
        <v>61 years</v>
      </c>
    </row>
    <row r="3214" spans="8:15" x14ac:dyDescent="0.25">
      <c r="H3214" s="49">
        <v>3171</v>
      </c>
      <c r="I3214" s="51">
        <f t="shared" si="343"/>
        <v>61</v>
      </c>
      <c r="J3214" s="51" t="str">
        <f t="shared" si="341"/>
        <v xml:space="preserve"> years</v>
      </c>
      <c r="K3214" s="51" t="str">
        <f t="shared" si="342"/>
        <v/>
      </c>
      <c r="L3214" s="51">
        <f t="shared" si="344"/>
        <v>12</v>
      </c>
      <c r="M3214" s="51" t="str">
        <f t="shared" si="345"/>
        <v/>
      </c>
      <c r="N3214" s="51" t="str">
        <f t="shared" si="346"/>
        <v/>
      </c>
      <c r="O3214" s="52" t="str">
        <f t="shared" si="347"/>
        <v>61 years</v>
      </c>
    </row>
    <row r="3215" spans="8:15" x14ac:dyDescent="0.25">
      <c r="H3215" s="49">
        <v>3172</v>
      </c>
      <c r="I3215" s="51">
        <f t="shared" si="343"/>
        <v>61</v>
      </c>
      <c r="J3215" s="51" t="str">
        <f t="shared" si="341"/>
        <v xml:space="preserve"> years</v>
      </c>
      <c r="K3215" s="51" t="str">
        <f t="shared" si="342"/>
        <v/>
      </c>
      <c r="L3215" s="51">
        <f t="shared" si="344"/>
        <v>0</v>
      </c>
      <c r="M3215" s="51" t="str">
        <f t="shared" si="345"/>
        <v/>
      </c>
      <c r="N3215" s="51" t="str">
        <f t="shared" si="346"/>
        <v/>
      </c>
      <c r="O3215" s="52" t="str">
        <f t="shared" si="347"/>
        <v>61 years</v>
      </c>
    </row>
    <row r="3216" spans="8:15" x14ac:dyDescent="0.25">
      <c r="H3216" s="49">
        <v>3173</v>
      </c>
      <c r="I3216" s="51">
        <f t="shared" si="343"/>
        <v>61</v>
      </c>
      <c r="J3216" s="51" t="str">
        <f t="shared" si="341"/>
        <v xml:space="preserve"> years</v>
      </c>
      <c r="K3216" s="51" t="str">
        <f t="shared" si="342"/>
        <v xml:space="preserve">, </v>
      </c>
      <c r="L3216" s="51">
        <f t="shared" si="344"/>
        <v>1</v>
      </c>
      <c r="M3216" s="51">
        <f t="shared" si="345"/>
        <v>1</v>
      </c>
      <c r="N3216" s="51" t="str">
        <f t="shared" si="346"/>
        <v xml:space="preserve"> month</v>
      </c>
      <c r="O3216" s="52" t="str">
        <f t="shared" si="347"/>
        <v>61 years, 1 month</v>
      </c>
    </row>
    <row r="3217" spans="8:15" x14ac:dyDescent="0.25">
      <c r="H3217" s="49">
        <v>3174</v>
      </c>
      <c r="I3217" s="51">
        <f t="shared" si="343"/>
        <v>61</v>
      </c>
      <c r="J3217" s="51" t="str">
        <f t="shared" si="341"/>
        <v xml:space="preserve"> years</v>
      </c>
      <c r="K3217" s="51" t="str">
        <f t="shared" si="342"/>
        <v xml:space="preserve">, </v>
      </c>
      <c r="L3217" s="51">
        <f t="shared" si="344"/>
        <v>1</v>
      </c>
      <c r="M3217" s="51">
        <f t="shared" si="345"/>
        <v>1</v>
      </c>
      <c r="N3217" s="51" t="str">
        <f t="shared" si="346"/>
        <v xml:space="preserve"> month</v>
      </c>
      <c r="O3217" s="52" t="str">
        <f t="shared" si="347"/>
        <v>61 years, 1 month</v>
      </c>
    </row>
    <row r="3218" spans="8:15" x14ac:dyDescent="0.25">
      <c r="H3218" s="49">
        <v>3175</v>
      </c>
      <c r="I3218" s="51">
        <f t="shared" si="343"/>
        <v>61</v>
      </c>
      <c r="J3218" s="51" t="str">
        <f t="shared" si="341"/>
        <v xml:space="preserve"> years</v>
      </c>
      <c r="K3218" s="51" t="str">
        <f t="shared" si="342"/>
        <v xml:space="preserve">, </v>
      </c>
      <c r="L3218" s="51">
        <f t="shared" si="344"/>
        <v>1</v>
      </c>
      <c r="M3218" s="51">
        <f t="shared" si="345"/>
        <v>1</v>
      </c>
      <c r="N3218" s="51" t="str">
        <f t="shared" si="346"/>
        <v xml:space="preserve"> month</v>
      </c>
      <c r="O3218" s="52" t="str">
        <f t="shared" si="347"/>
        <v>61 years, 1 month</v>
      </c>
    </row>
    <row r="3219" spans="8:15" x14ac:dyDescent="0.25">
      <c r="H3219" s="49">
        <v>3176</v>
      </c>
      <c r="I3219" s="51">
        <f t="shared" si="343"/>
        <v>61</v>
      </c>
      <c r="J3219" s="51" t="str">
        <f t="shared" si="341"/>
        <v xml:space="preserve"> years</v>
      </c>
      <c r="K3219" s="51" t="str">
        <f t="shared" si="342"/>
        <v xml:space="preserve">, </v>
      </c>
      <c r="L3219" s="51">
        <f t="shared" si="344"/>
        <v>1</v>
      </c>
      <c r="M3219" s="51">
        <f t="shared" si="345"/>
        <v>1</v>
      </c>
      <c r="N3219" s="51" t="str">
        <f t="shared" si="346"/>
        <v xml:space="preserve"> month</v>
      </c>
      <c r="O3219" s="52" t="str">
        <f t="shared" si="347"/>
        <v>61 years, 1 month</v>
      </c>
    </row>
    <row r="3220" spans="8:15" x14ac:dyDescent="0.25">
      <c r="H3220" s="49">
        <v>3177</v>
      </c>
      <c r="I3220" s="51">
        <f t="shared" si="343"/>
        <v>61</v>
      </c>
      <c r="J3220" s="51" t="str">
        <f t="shared" si="341"/>
        <v xml:space="preserve"> years</v>
      </c>
      <c r="K3220" s="51" t="str">
        <f t="shared" si="342"/>
        <v xml:space="preserve">, </v>
      </c>
      <c r="L3220" s="51">
        <f t="shared" si="344"/>
        <v>2</v>
      </c>
      <c r="M3220" s="51">
        <f t="shared" si="345"/>
        <v>2</v>
      </c>
      <c r="N3220" s="51" t="str">
        <f t="shared" si="346"/>
        <v xml:space="preserve"> months</v>
      </c>
      <c r="O3220" s="52" t="str">
        <f t="shared" si="347"/>
        <v>61 years, 2 months</v>
      </c>
    </row>
    <row r="3221" spans="8:15" x14ac:dyDescent="0.25">
      <c r="H3221" s="49">
        <v>3178</v>
      </c>
      <c r="I3221" s="51">
        <f t="shared" si="343"/>
        <v>61</v>
      </c>
      <c r="J3221" s="51" t="str">
        <f t="shared" si="341"/>
        <v xml:space="preserve"> years</v>
      </c>
      <c r="K3221" s="51" t="str">
        <f t="shared" si="342"/>
        <v xml:space="preserve">, </v>
      </c>
      <c r="L3221" s="51">
        <f t="shared" si="344"/>
        <v>2</v>
      </c>
      <c r="M3221" s="51">
        <f t="shared" si="345"/>
        <v>2</v>
      </c>
      <c r="N3221" s="51" t="str">
        <f t="shared" si="346"/>
        <v xml:space="preserve"> months</v>
      </c>
      <c r="O3221" s="52" t="str">
        <f t="shared" si="347"/>
        <v>61 years, 2 months</v>
      </c>
    </row>
    <row r="3222" spans="8:15" x14ac:dyDescent="0.25">
      <c r="H3222" s="49">
        <v>3179</v>
      </c>
      <c r="I3222" s="51">
        <f t="shared" si="343"/>
        <v>61</v>
      </c>
      <c r="J3222" s="51" t="str">
        <f t="shared" si="341"/>
        <v xml:space="preserve"> years</v>
      </c>
      <c r="K3222" s="51" t="str">
        <f t="shared" si="342"/>
        <v xml:space="preserve">, </v>
      </c>
      <c r="L3222" s="51">
        <f t="shared" si="344"/>
        <v>2</v>
      </c>
      <c r="M3222" s="51">
        <f t="shared" si="345"/>
        <v>2</v>
      </c>
      <c r="N3222" s="51" t="str">
        <f t="shared" si="346"/>
        <v xml:space="preserve"> months</v>
      </c>
      <c r="O3222" s="52" t="str">
        <f t="shared" si="347"/>
        <v>61 years, 2 months</v>
      </c>
    </row>
    <row r="3223" spans="8:15" x14ac:dyDescent="0.25">
      <c r="H3223" s="49">
        <v>3180</v>
      </c>
      <c r="I3223" s="51">
        <f t="shared" si="343"/>
        <v>61</v>
      </c>
      <c r="J3223" s="51" t="str">
        <f t="shared" si="341"/>
        <v xml:space="preserve"> years</v>
      </c>
      <c r="K3223" s="51" t="str">
        <f t="shared" si="342"/>
        <v xml:space="preserve">, </v>
      </c>
      <c r="L3223" s="51">
        <f t="shared" si="344"/>
        <v>2</v>
      </c>
      <c r="M3223" s="51">
        <f t="shared" si="345"/>
        <v>2</v>
      </c>
      <c r="N3223" s="51" t="str">
        <f t="shared" si="346"/>
        <v xml:space="preserve"> months</v>
      </c>
      <c r="O3223" s="52" t="str">
        <f t="shared" si="347"/>
        <v>61 years, 2 months</v>
      </c>
    </row>
    <row r="3224" spans="8:15" x14ac:dyDescent="0.25">
      <c r="H3224" s="49">
        <v>3181</v>
      </c>
      <c r="I3224" s="51">
        <f t="shared" si="343"/>
        <v>61</v>
      </c>
      <c r="J3224" s="51" t="str">
        <f t="shared" si="341"/>
        <v xml:space="preserve"> years</v>
      </c>
      <c r="K3224" s="51" t="str">
        <f t="shared" si="342"/>
        <v xml:space="preserve">, </v>
      </c>
      <c r="L3224" s="51">
        <f t="shared" si="344"/>
        <v>3</v>
      </c>
      <c r="M3224" s="51">
        <f t="shared" si="345"/>
        <v>3</v>
      </c>
      <c r="N3224" s="51" t="str">
        <f t="shared" si="346"/>
        <v xml:space="preserve"> months</v>
      </c>
      <c r="O3224" s="52" t="str">
        <f t="shared" si="347"/>
        <v>61 years, 3 months</v>
      </c>
    </row>
    <row r="3225" spans="8:15" x14ac:dyDescent="0.25">
      <c r="H3225" s="49">
        <v>3182</v>
      </c>
      <c r="I3225" s="51">
        <f t="shared" si="343"/>
        <v>61</v>
      </c>
      <c r="J3225" s="51" t="str">
        <f t="shared" si="341"/>
        <v xml:space="preserve"> years</v>
      </c>
      <c r="K3225" s="51" t="str">
        <f t="shared" si="342"/>
        <v xml:space="preserve">, </v>
      </c>
      <c r="L3225" s="51">
        <f t="shared" si="344"/>
        <v>3</v>
      </c>
      <c r="M3225" s="51">
        <f t="shared" si="345"/>
        <v>3</v>
      </c>
      <c r="N3225" s="51" t="str">
        <f t="shared" si="346"/>
        <v xml:space="preserve"> months</v>
      </c>
      <c r="O3225" s="52" t="str">
        <f t="shared" si="347"/>
        <v>61 years, 3 months</v>
      </c>
    </row>
    <row r="3226" spans="8:15" x14ac:dyDescent="0.25">
      <c r="H3226" s="49">
        <v>3183</v>
      </c>
      <c r="I3226" s="51">
        <f t="shared" si="343"/>
        <v>61</v>
      </c>
      <c r="J3226" s="51" t="str">
        <f t="shared" si="341"/>
        <v xml:space="preserve"> years</v>
      </c>
      <c r="K3226" s="51" t="str">
        <f t="shared" si="342"/>
        <v xml:space="preserve">, </v>
      </c>
      <c r="L3226" s="51">
        <f t="shared" si="344"/>
        <v>3</v>
      </c>
      <c r="M3226" s="51">
        <f t="shared" si="345"/>
        <v>3</v>
      </c>
      <c r="N3226" s="51" t="str">
        <f t="shared" si="346"/>
        <v xml:space="preserve"> months</v>
      </c>
      <c r="O3226" s="52" t="str">
        <f t="shared" si="347"/>
        <v>61 years, 3 months</v>
      </c>
    </row>
    <row r="3227" spans="8:15" x14ac:dyDescent="0.25">
      <c r="H3227" s="49">
        <v>3184</v>
      </c>
      <c r="I3227" s="51">
        <f t="shared" si="343"/>
        <v>61</v>
      </c>
      <c r="J3227" s="51" t="str">
        <f t="shared" si="341"/>
        <v xml:space="preserve"> years</v>
      </c>
      <c r="K3227" s="51" t="str">
        <f t="shared" si="342"/>
        <v xml:space="preserve">, </v>
      </c>
      <c r="L3227" s="51">
        <f t="shared" si="344"/>
        <v>3</v>
      </c>
      <c r="M3227" s="51">
        <f t="shared" si="345"/>
        <v>3</v>
      </c>
      <c r="N3227" s="51" t="str">
        <f t="shared" si="346"/>
        <v xml:space="preserve"> months</v>
      </c>
      <c r="O3227" s="52" t="str">
        <f t="shared" si="347"/>
        <v>61 years, 3 months</v>
      </c>
    </row>
    <row r="3228" spans="8:15" x14ac:dyDescent="0.25">
      <c r="H3228" s="49">
        <v>3185</v>
      </c>
      <c r="I3228" s="51">
        <f t="shared" si="343"/>
        <v>61</v>
      </c>
      <c r="J3228" s="51" t="str">
        <f t="shared" ref="J3228:J3291" si="348">IF(I3228=1," year"," years")</f>
        <v xml:space="preserve"> years</v>
      </c>
      <c r="K3228" s="51" t="str">
        <f t="shared" ref="K3228:K3291" si="349">IF(OR(L3228=12,L3228=0),"",", ")</f>
        <v xml:space="preserve">, </v>
      </c>
      <c r="L3228" s="51">
        <f t="shared" si="344"/>
        <v>3</v>
      </c>
      <c r="M3228" s="51">
        <f t="shared" si="345"/>
        <v>3</v>
      </c>
      <c r="N3228" s="51" t="str">
        <f t="shared" si="346"/>
        <v xml:space="preserve"> months</v>
      </c>
      <c r="O3228" s="52" t="str">
        <f t="shared" si="347"/>
        <v>61 years, 3 months</v>
      </c>
    </row>
    <row r="3229" spans="8:15" x14ac:dyDescent="0.25">
      <c r="H3229" s="49">
        <v>3186</v>
      </c>
      <c r="I3229" s="51">
        <f t="shared" si="343"/>
        <v>61</v>
      </c>
      <c r="J3229" s="51" t="str">
        <f t="shared" si="348"/>
        <v xml:space="preserve"> years</v>
      </c>
      <c r="K3229" s="51" t="str">
        <f t="shared" si="349"/>
        <v xml:space="preserve">, </v>
      </c>
      <c r="L3229" s="51">
        <f t="shared" si="344"/>
        <v>4</v>
      </c>
      <c r="M3229" s="51">
        <f t="shared" si="345"/>
        <v>4</v>
      </c>
      <c r="N3229" s="51" t="str">
        <f t="shared" si="346"/>
        <v xml:space="preserve"> months</v>
      </c>
      <c r="O3229" s="52" t="str">
        <f t="shared" si="347"/>
        <v>61 years, 4 months</v>
      </c>
    </row>
    <row r="3230" spans="8:15" x14ac:dyDescent="0.25">
      <c r="H3230" s="49">
        <v>3187</v>
      </c>
      <c r="I3230" s="51">
        <f t="shared" si="343"/>
        <v>61</v>
      </c>
      <c r="J3230" s="51" t="str">
        <f t="shared" si="348"/>
        <v xml:space="preserve"> years</v>
      </c>
      <c r="K3230" s="51" t="str">
        <f t="shared" si="349"/>
        <v xml:space="preserve">, </v>
      </c>
      <c r="L3230" s="51">
        <f t="shared" si="344"/>
        <v>4</v>
      </c>
      <c r="M3230" s="51">
        <f t="shared" si="345"/>
        <v>4</v>
      </c>
      <c r="N3230" s="51" t="str">
        <f t="shared" si="346"/>
        <v xml:space="preserve"> months</v>
      </c>
      <c r="O3230" s="52" t="str">
        <f t="shared" si="347"/>
        <v>61 years, 4 months</v>
      </c>
    </row>
    <row r="3231" spans="8:15" x14ac:dyDescent="0.25">
      <c r="H3231" s="49">
        <v>3188</v>
      </c>
      <c r="I3231" s="51">
        <f t="shared" si="343"/>
        <v>61</v>
      </c>
      <c r="J3231" s="51" t="str">
        <f t="shared" si="348"/>
        <v xml:space="preserve"> years</v>
      </c>
      <c r="K3231" s="51" t="str">
        <f t="shared" si="349"/>
        <v xml:space="preserve">, </v>
      </c>
      <c r="L3231" s="51">
        <f t="shared" si="344"/>
        <v>4</v>
      </c>
      <c r="M3231" s="51">
        <f t="shared" si="345"/>
        <v>4</v>
      </c>
      <c r="N3231" s="51" t="str">
        <f t="shared" si="346"/>
        <v xml:space="preserve"> months</v>
      </c>
      <c r="O3231" s="52" t="str">
        <f t="shared" si="347"/>
        <v>61 years, 4 months</v>
      </c>
    </row>
    <row r="3232" spans="8:15" x14ac:dyDescent="0.25">
      <c r="H3232" s="49">
        <v>3189</v>
      </c>
      <c r="I3232" s="51">
        <f t="shared" ref="I3232:I3295" si="350">IF(INT(H3232/52)=0,"",INT(H3232/52))+IF(L3232=12,1,0)</f>
        <v>61</v>
      </c>
      <c r="J3232" s="51" t="str">
        <f t="shared" si="348"/>
        <v xml:space="preserve"> years</v>
      </c>
      <c r="K3232" s="51" t="str">
        <f t="shared" si="349"/>
        <v xml:space="preserve">, </v>
      </c>
      <c r="L3232" s="51">
        <f t="shared" si="344"/>
        <v>4</v>
      </c>
      <c r="M3232" s="51">
        <f t="shared" si="345"/>
        <v>4</v>
      </c>
      <c r="N3232" s="51" t="str">
        <f t="shared" si="346"/>
        <v xml:space="preserve"> months</v>
      </c>
      <c r="O3232" s="52" t="str">
        <f t="shared" si="347"/>
        <v>61 years, 4 months</v>
      </c>
    </row>
    <row r="3233" spans="8:15" x14ac:dyDescent="0.25">
      <c r="H3233" s="49">
        <v>3190</v>
      </c>
      <c r="I3233" s="51">
        <f t="shared" si="350"/>
        <v>61</v>
      </c>
      <c r="J3233" s="51" t="str">
        <f t="shared" si="348"/>
        <v xml:space="preserve"> years</v>
      </c>
      <c r="K3233" s="51" t="str">
        <f t="shared" si="349"/>
        <v xml:space="preserve">, </v>
      </c>
      <c r="L3233" s="51">
        <f t="shared" si="344"/>
        <v>5</v>
      </c>
      <c r="M3233" s="51">
        <f t="shared" si="345"/>
        <v>5</v>
      </c>
      <c r="N3233" s="51" t="str">
        <f t="shared" si="346"/>
        <v xml:space="preserve"> months</v>
      </c>
      <c r="O3233" s="52" t="str">
        <f t="shared" si="347"/>
        <v>61 years, 5 months</v>
      </c>
    </row>
    <row r="3234" spans="8:15" x14ac:dyDescent="0.25">
      <c r="H3234" s="49">
        <v>3191</v>
      </c>
      <c r="I3234" s="51">
        <f t="shared" si="350"/>
        <v>61</v>
      </c>
      <c r="J3234" s="51" t="str">
        <f t="shared" si="348"/>
        <v xml:space="preserve"> years</v>
      </c>
      <c r="K3234" s="51" t="str">
        <f t="shared" si="349"/>
        <v xml:space="preserve">, </v>
      </c>
      <c r="L3234" s="51">
        <f t="shared" si="344"/>
        <v>5</v>
      </c>
      <c r="M3234" s="51">
        <f t="shared" si="345"/>
        <v>5</v>
      </c>
      <c r="N3234" s="51" t="str">
        <f t="shared" si="346"/>
        <v xml:space="preserve"> months</v>
      </c>
      <c r="O3234" s="52" t="str">
        <f t="shared" si="347"/>
        <v>61 years, 5 months</v>
      </c>
    </row>
    <row r="3235" spans="8:15" x14ac:dyDescent="0.25">
      <c r="H3235" s="49">
        <v>3192</v>
      </c>
      <c r="I3235" s="51">
        <f t="shared" si="350"/>
        <v>61</v>
      </c>
      <c r="J3235" s="51" t="str">
        <f t="shared" si="348"/>
        <v xml:space="preserve"> years</v>
      </c>
      <c r="K3235" s="51" t="str">
        <f t="shared" si="349"/>
        <v xml:space="preserve">, </v>
      </c>
      <c r="L3235" s="51">
        <f t="shared" si="344"/>
        <v>5</v>
      </c>
      <c r="M3235" s="51">
        <f t="shared" si="345"/>
        <v>5</v>
      </c>
      <c r="N3235" s="51" t="str">
        <f t="shared" si="346"/>
        <v xml:space="preserve"> months</v>
      </c>
      <c r="O3235" s="52" t="str">
        <f t="shared" si="347"/>
        <v>61 years, 5 months</v>
      </c>
    </row>
    <row r="3236" spans="8:15" x14ac:dyDescent="0.25">
      <c r="H3236" s="49">
        <v>3193</v>
      </c>
      <c r="I3236" s="51">
        <f t="shared" si="350"/>
        <v>61</v>
      </c>
      <c r="J3236" s="51" t="str">
        <f t="shared" si="348"/>
        <v xml:space="preserve"> years</v>
      </c>
      <c r="K3236" s="51" t="str">
        <f t="shared" si="349"/>
        <v xml:space="preserve">, </v>
      </c>
      <c r="L3236" s="51">
        <f t="shared" si="344"/>
        <v>5</v>
      </c>
      <c r="M3236" s="51">
        <f t="shared" si="345"/>
        <v>5</v>
      </c>
      <c r="N3236" s="51" t="str">
        <f t="shared" si="346"/>
        <v xml:space="preserve"> months</v>
      </c>
      <c r="O3236" s="52" t="str">
        <f t="shared" si="347"/>
        <v>61 years, 5 months</v>
      </c>
    </row>
    <row r="3237" spans="8:15" x14ac:dyDescent="0.25">
      <c r="H3237" s="49">
        <v>3194</v>
      </c>
      <c r="I3237" s="51">
        <f t="shared" si="350"/>
        <v>61</v>
      </c>
      <c r="J3237" s="51" t="str">
        <f t="shared" si="348"/>
        <v xml:space="preserve"> years</v>
      </c>
      <c r="K3237" s="51" t="str">
        <f t="shared" si="349"/>
        <v xml:space="preserve">, </v>
      </c>
      <c r="L3237" s="51">
        <f t="shared" si="344"/>
        <v>6</v>
      </c>
      <c r="M3237" s="51">
        <f t="shared" si="345"/>
        <v>6</v>
      </c>
      <c r="N3237" s="51" t="str">
        <f t="shared" si="346"/>
        <v xml:space="preserve"> months</v>
      </c>
      <c r="O3237" s="52" t="str">
        <f t="shared" si="347"/>
        <v>61 years, 6 months</v>
      </c>
    </row>
    <row r="3238" spans="8:15" x14ac:dyDescent="0.25">
      <c r="H3238" s="49">
        <v>3195</v>
      </c>
      <c r="I3238" s="51">
        <f t="shared" si="350"/>
        <v>61</v>
      </c>
      <c r="J3238" s="51" t="str">
        <f t="shared" si="348"/>
        <v xml:space="preserve"> years</v>
      </c>
      <c r="K3238" s="51" t="str">
        <f t="shared" si="349"/>
        <v xml:space="preserve">, </v>
      </c>
      <c r="L3238" s="51">
        <f t="shared" si="344"/>
        <v>6</v>
      </c>
      <c r="M3238" s="51">
        <f t="shared" si="345"/>
        <v>6</v>
      </c>
      <c r="N3238" s="51" t="str">
        <f t="shared" si="346"/>
        <v xml:space="preserve"> months</v>
      </c>
      <c r="O3238" s="52" t="str">
        <f t="shared" si="347"/>
        <v>61 years, 6 months</v>
      </c>
    </row>
    <row r="3239" spans="8:15" x14ac:dyDescent="0.25">
      <c r="H3239" s="49">
        <v>3196</v>
      </c>
      <c r="I3239" s="51">
        <f t="shared" si="350"/>
        <v>61</v>
      </c>
      <c r="J3239" s="51" t="str">
        <f t="shared" si="348"/>
        <v xml:space="preserve"> years</v>
      </c>
      <c r="K3239" s="51" t="str">
        <f t="shared" si="349"/>
        <v xml:space="preserve">, </v>
      </c>
      <c r="L3239" s="51">
        <f t="shared" si="344"/>
        <v>6</v>
      </c>
      <c r="M3239" s="51">
        <f t="shared" si="345"/>
        <v>6</v>
      </c>
      <c r="N3239" s="51" t="str">
        <f t="shared" si="346"/>
        <v xml:space="preserve"> months</v>
      </c>
      <c r="O3239" s="52" t="str">
        <f t="shared" si="347"/>
        <v>61 years, 6 months</v>
      </c>
    </row>
    <row r="3240" spans="8:15" x14ac:dyDescent="0.25">
      <c r="H3240" s="49">
        <v>3197</v>
      </c>
      <c r="I3240" s="51">
        <f t="shared" si="350"/>
        <v>61</v>
      </c>
      <c r="J3240" s="51" t="str">
        <f t="shared" si="348"/>
        <v xml:space="preserve"> years</v>
      </c>
      <c r="K3240" s="51" t="str">
        <f t="shared" si="349"/>
        <v xml:space="preserve">, </v>
      </c>
      <c r="L3240" s="51">
        <f t="shared" si="344"/>
        <v>6</v>
      </c>
      <c r="M3240" s="51">
        <f t="shared" si="345"/>
        <v>6</v>
      </c>
      <c r="N3240" s="51" t="str">
        <f t="shared" si="346"/>
        <v xml:space="preserve"> months</v>
      </c>
      <c r="O3240" s="52" t="str">
        <f t="shared" si="347"/>
        <v>61 years, 6 months</v>
      </c>
    </row>
    <row r="3241" spans="8:15" x14ac:dyDescent="0.25">
      <c r="H3241" s="49">
        <v>3198</v>
      </c>
      <c r="I3241" s="51">
        <f t="shared" si="350"/>
        <v>61</v>
      </c>
      <c r="J3241" s="51" t="str">
        <f t="shared" si="348"/>
        <v xml:space="preserve"> years</v>
      </c>
      <c r="K3241" s="51" t="str">
        <f t="shared" si="349"/>
        <v xml:space="preserve">, </v>
      </c>
      <c r="L3241" s="51">
        <f t="shared" si="344"/>
        <v>6</v>
      </c>
      <c r="M3241" s="51">
        <f t="shared" si="345"/>
        <v>6</v>
      </c>
      <c r="N3241" s="51" t="str">
        <f t="shared" si="346"/>
        <v xml:space="preserve"> months</v>
      </c>
      <c r="O3241" s="52" t="str">
        <f t="shared" si="347"/>
        <v>61 years, 6 months</v>
      </c>
    </row>
    <row r="3242" spans="8:15" x14ac:dyDescent="0.25">
      <c r="H3242" s="49">
        <v>3199</v>
      </c>
      <c r="I3242" s="51">
        <f t="shared" si="350"/>
        <v>61</v>
      </c>
      <c r="J3242" s="51" t="str">
        <f t="shared" si="348"/>
        <v xml:space="preserve"> years</v>
      </c>
      <c r="K3242" s="51" t="str">
        <f t="shared" si="349"/>
        <v xml:space="preserve">, </v>
      </c>
      <c r="L3242" s="51">
        <f t="shared" si="344"/>
        <v>7</v>
      </c>
      <c r="M3242" s="51">
        <f t="shared" si="345"/>
        <v>7</v>
      </c>
      <c r="N3242" s="51" t="str">
        <f t="shared" si="346"/>
        <v xml:space="preserve"> months</v>
      </c>
      <c r="O3242" s="52" t="str">
        <f t="shared" si="347"/>
        <v>61 years, 7 months</v>
      </c>
    </row>
    <row r="3243" spans="8:15" x14ac:dyDescent="0.25">
      <c r="H3243" s="49">
        <v>3200</v>
      </c>
      <c r="I3243" s="51">
        <f t="shared" si="350"/>
        <v>61</v>
      </c>
      <c r="J3243" s="51" t="str">
        <f t="shared" si="348"/>
        <v xml:space="preserve"> years</v>
      </c>
      <c r="K3243" s="51" t="str">
        <f t="shared" si="349"/>
        <v xml:space="preserve">, </v>
      </c>
      <c r="L3243" s="51">
        <f t="shared" si="344"/>
        <v>7</v>
      </c>
      <c r="M3243" s="51">
        <f t="shared" si="345"/>
        <v>7</v>
      </c>
      <c r="N3243" s="51" t="str">
        <f t="shared" si="346"/>
        <v xml:space="preserve"> months</v>
      </c>
      <c r="O3243" s="52" t="str">
        <f t="shared" si="347"/>
        <v>61 years, 7 months</v>
      </c>
    </row>
    <row r="3244" spans="8:15" x14ac:dyDescent="0.25">
      <c r="H3244" s="49">
        <v>3201</v>
      </c>
      <c r="I3244" s="51">
        <f t="shared" si="350"/>
        <v>61</v>
      </c>
      <c r="J3244" s="51" t="str">
        <f t="shared" si="348"/>
        <v xml:space="preserve"> years</v>
      </c>
      <c r="K3244" s="51" t="str">
        <f t="shared" si="349"/>
        <v xml:space="preserve">, </v>
      </c>
      <c r="L3244" s="51">
        <f t="shared" si="344"/>
        <v>7</v>
      </c>
      <c r="M3244" s="51">
        <f t="shared" si="345"/>
        <v>7</v>
      </c>
      <c r="N3244" s="51" t="str">
        <f t="shared" si="346"/>
        <v xml:space="preserve"> months</v>
      </c>
      <c r="O3244" s="52" t="str">
        <f t="shared" si="347"/>
        <v>61 years, 7 months</v>
      </c>
    </row>
    <row r="3245" spans="8:15" x14ac:dyDescent="0.25">
      <c r="H3245" s="49">
        <v>3202</v>
      </c>
      <c r="I3245" s="51">
        <f t="shared" si="350"/>
        <v>61</v>
      </c>
      <c r="J3245" s="51" t="str">
        <f t="shared" si="348"/>
        <v xml:space="preserve"> years</v>
      </c>
      <c r="K3245" s="51" t="str">
        <f t="shared" si="349"/>
        <v xml:space="preserve">, </v>
      </c>
      <c r="L3245" s="51">
        <f t="shared" ref="L3245:L3308" si="351">IF((H3245/52*12-INT(H3245/52*12))=0,(H3245/52-INT(H3245/52))*12,INT((H3245/52-INT(H3245/52))*12)+1)</f>
        <v>7</v>
      </c>
      <c r="M3245" s="51">
        <f t="shared" ref="M3245:M3308" si="352">IF(OR(L3245=0,L3245=12),"",L3245)</f>
        <v>7</v>
      </c>
      <c r="N3245" s="51" t="str">
        <f t="shared" ref="N3245:N3308" si="353">IF(L3245=1," month",IF(OR(L3245=0,L3245=12),""," months"))</f>
        <v xml:space="preserve"> months</v>
      </c>
      <c r="O3245" s="52" t="str">
        <f t="shared" ref="O3245:O3308" si="354">CONCATENATE(I3245&amp;J3245&amp;K3245&amp;M3245&amp;N3245)</f>
        <v>61 years, 7 months</v>
      </c>
    </row>
    <row r="3246" spans="8:15" x14ac:dyDescent="0.25">
      <c r="H3246" s="49">
        <v>3203</v>
      </c>
      <c r="I3246" s="51">
        <f t="shared" si="350"/>
        <v>61</v>
      </c>
      <c r="J3246" s="51" t="str">
        <f t="shared" si="348"/>
        <v xml:space="preserve"> years</v>
      </c>
      <c r="K3246" s="51" t="str">
        <f t="shared" si="349"/>
        <v xml:space="preserve">, </v>
      </c>
      <c r="L3246" s="51">
        <f t="shared" si="351"/>
        <v>8</v>
      </c>
      <c r="M3246" s="51">
        <f t="shared" si="352"/>
        <v>8</v>
      </c>
      <c r="N3246" s="51" t="str">
        <f t="shared" si="353"/>
        <v xml:space="preserve"> months</v>
      </c>
      <c r="O3246" s="52" t="str">
        <f t="shared" si="354"/>
        <v>61 years, 8 months</v>
      </c>
    </row>
    <row r="3247" spans="8:15" x14ac:dyDescent="0.25">
      <c r="H3247" s="49">
        <v>3204</v>
      </c>
      <c r="I3247" s="51">
        <f t="shared" si="350"/>
        <v>61</v>
      </c>
      <c r="J3247" s="51" t="str">
        <f t="shared" si="348"/>
        <v xml:space="preserve"> years</v>
      </c>
      <c r="K3247" s="51" t="str">
        <f t="shared" si="349"/>
        <v xml:space="preserve">, </v>
      </c>
      <c r="L3247" s="51">
        <f t="shared" si="351"/>
        <v>8</v>
      </c>
      <c r="M3247" s="51">
        <f t="shared" si="352"/>
        <v>8</v>
      </c>
      <c r="N3247" s="51" t="str">
        <f t="shared" si="353"/>
        <v xml:space="preserve"> months</v>
      </c>
      <c r="O3247" s="52" t="str">
        <f t="shared" si="354"/>
        <v>61 years, 8 months</v>
      </c>
    </row>
    <row r="3248" spans="8:15" x14ac:dyDescent="0.25">
      <c r="H3248" s="49">
        <v>3205</v>
      </c>
      <c r="I3248" s="51">
        <f t="shared" si="350"/>
        <v>61</v>
      </c>
      <c r="J3248" s="51" t="str">
        <f t="shared" si="348"/>
        <v xml:space="preserve"> years</v>
      </c>
      <c r="K3248" s="51" t="str">
        <f t="shared" si="349"/>
        <v xml:space="preserve">, </v>
      </c>
      <c r="L3248" s="51">
        <f t="shared" si="351"/>
        <v>8</v>
      </c>
      <c r="M3248" s="51">
        <f t="shared" si="352"/>
        <v>8</v>
      </c>
      <c r="N3248" s="51" t="str">
        <f t="shared" si="353"/>
        <v xml:space="preserve"> months</v>
      </c>
      <c r="O3248" s="52" t="str">
        <f t="shared" si="354"/>
        <v>61 years, 8 months</v>
      </c>
    </row>
    <row r="3249" spans="8:15" x14ac:dyDescent="0.25">
      <c r="H3249" s="49">
        <v>3206</v>
      </c>
      <c r="I3249" s="51">
        <f t="shared" si="350"/>
        <v>61</v>
      </c>
      <c r="J3249" s="51" t="str">
        <f t="shared" si="348"/>
        <v xml:space="preserve"> years</v>
      </c>
      <c r="K3249" s="51" t="str">
        <f t="shared" si="349"/>
        <v xml:space="preserve">, </v>
      </c>
      <c r="L3249" s="51">
        <f t="shared" si="351"/>
        <v>8</v>
      </c>
      <c r="M3249" s="51">
        <f t="shared" si="352"/>
        <v>8</v>
      </c>
      <c r="N3249" s="51" t="str">
        <f t="shared" si="353"/>
        <v xml:space="preserve"> months</v>
      </c>
      <c r="O3249" s="52" t="str">
        <f t="shared" si="354"/>
        <v>61 years, 8 months</v>
      </c>
    </row>
    <row r="3250" spans="8:15" x14ac:dyDescent="0.25">
      <c r="H3250" s="49">
        <v>3207</v>
      </c>
      <c r="I3250" s="51">
        <f t="shared" si="350"/>
        <v>61</v>
      </c>
      <c r="J3250" s="51" t="str">
        <f t="shared" si="348"/>
        <v xml:space="preserve"> years</v>
      </c>
      <c r="K3250" s="51" t="str">
        <f t="shared" si="349"/>
        <v xml:space="preserve">, </v>
      </c>
      <c r="L3250" s="51">
        <f t="shared" si="351"/>
        <v>9</v>
      </c>
      <c r="M3250" s="51">
        <f t="shared" si="352"/>
        <v>9</v>
      </c>
      <c r="N3250" s="51" t="str">
        <f t="shared" si="353"/>
        <v xml:space="preserve"> months</v>
      </c>
      <c r="O3250" s="52" t="str">
        <f t="shared" si="354"/>
        <v>61 years, 9 months</v>
      </c>
    </row>
    <row r="3251" spans="8:15" x14ac:dyDescent="0.25">
      <c r="H3251" s="49">
        <v>3208</v>
      </c>
      <c r="I3251" s="51">
        <f t="shared" si="350"/>
        <v>61</v>
      </c>
      <c r="J3251" s="51" t="str">
        <f t="shared" si="348"/>
        <v xml:space="preserve"> years</v>
      </c>
      <c r="K3251" s="51" t="str">
        <f t="shared" si="349"/>
        <v xml:space="preserve">, </v>
      </c>
      <c r="L3251" s="51">
        <f t="shared" si="351"/>
        <v>9</v>
      </c>
      <c r="M3251" s="51">
        <f t="shared" si="352"/>
        <v>9</v>
      </c>
      <c r="N3251" s="51" t="str">
        <f t="shared" si="353"/>
        <v xml:space="preserve"> months</v>
      </c>
      <c r="O3251" s="52" t="str">
        <f t="shared" si="354"/>
        <v>61 years, 9 months</v>
      </c>
    </row>
    <row r="3252" spans="8:15" x14ac:dyDescent="0.25">
      <c r="H3252" s="49">
        <v>3209</v>
      </c>
      <c r="I3252" s="51">
        <f t="shared" si="350"/>
        <v>61</v>
      </c>
      <c r="J3252" s="51" t="str">
        <f t="shared" si="348"/>
        <v xml:space="preserve"> years</v>
      </c>
      <c r="K3252" s="51" t="str">
        <f t="shared" si="349"/>
        <v xml:space="preserve">, </v>
      </c>
      <c r="L3252" s="51">
        <f t="shared" si="351"/>
        <v>9</v>
      </c>
      <c r="M3252" s="51">
        <f t="shared" si="352"/>
        <v>9</v>
      </c>
      <c r="N3252" s="51" t="str">
        <f t="shared" si="353"/>
        <v xml:space="preserve"> months</v>
      </c>
      <c r="O3252" s="52" t="str">
        <f t="shared" si="354"/>
        <v>61 years, 9 months</v>
      </c>
    </row>
    <row r="3253" spans="8:15" x14ac:dyDescent="0.25">
      <c r="H3253" s="49">
        <v>3210</v>
      </c>
      <c r="I3253" s="51">
        <f t="shared" si="350"/>
        <v>61</v>
      </c>
      <c r="J3253" s="51" t="str">
        <f t="shared" si="348"/>
        <v xml:space="preserve"> years</v>
      </c>
      <c r="K3253" s="51" t="str">
        <f t="shared" si="349"/>
        <v xml:space="preserve">, </v>
      </c>
      <c r="L3253" s="51">
        <f t="shared" si="351"/>
        <v>9</v>
      </c>
      <c r="M3253" s="51">
        <f t="shared" si="352"/>
        <v>9</v>
      </c>
      <c r="N3253" s="51" t="str">
        <f t="shared" si="353"/>
        <v xml:space="preserve"> months</v>
      </c>
      <c r="O3253" s="52" t="str">
        <f t="shared" si="354"/>
        <v>61 years, 9 months</v>
      </c>
    </row>
    <row r="3254" spans="8:15" x14ac:dyDescent="0.25">
      <c r="H3254" s="49">
        <v>3211</v>
      </c>
      <c r="I3254" s="51">
        <f t="shared" si="350"/>
        <v>61</v>
      </c>
      <c r="J3254" s="51" t="str">
        <f t="shared" si="348"/>
        <v xml:space="preserve"> years</v>
      </c>
      <c r="K3254" s="51" t="str">
        <f t="shared" si="349"/>
        <v xml:space="preserve">, </v>
      </c>
      <c r="L3254" s="51">
        <f t="shared" si="351"/>
        <v>9</v>
      </c>
      <c r="M3254" s="51">
        <f t="shared" si="352"/>
        <v>9</v>
      </c>
      <c r="N3254" s="51" t="str">
        <f t="shared" si="353"/>
        <v xml:space="preserve"> months</v>
      </c>
      <c r="O3254" s="52" t="str">
        <f t="shared" si="354"/>
        <v>61 years, 9 months</v>
      </c>
    </row>
    <row r="3255" spans="8:15" x14ac:dyDescent="0.25">
      <c r="H3255" s="49">
        <v>3212</v>
      </c>
      <c r="I3255" s="51">
        <f t="shared" si="350"/>
        <v>61</v>
      </c>
      <c r="J3255" s="51" t="str">
        <f t="shared" si="348"/>
        <v xml:space="preserve"> years</v>
      </c>
      <c r="K3255" s="51" t="str">
        <f t="shared" si="349"/>
        <v xml:space="preserve">, </v>
      </c>
      <c r="L3255" s="51">
        <f t="shared" si="351"/>
        <v>10</v>
      </c>
      <c r="M3255" s="51">
        <f t="shared" si="352"/>
        <v>10</v>
      </c>
      <c r="N3255" s="51" t="str">
        <f t="shared" si="353"/>
        <v xml:space="preserve"> months</v>
      </c>
      <c r="O3255" s="52" t="str">
        <f t="shared" si="354"/>
        <v>61 years, 10 months</v>
      </c>
    </row>
    <row r="3256" spans="8:15" x14ac:dyDescent="0.25">
      <c r="H3256" s="49">
        <v>3213</v>
      </c>
      <c r="I3256" s="51">
        <f t="shared" si="350"/>
        <v>61</v>
      </c>
      <c r="J3256" s="51" t="str">
        <f t="shared" si="348"/>
        <v xml:space="preserve"> years</v>
      </c>
      <c r="K3256" s="51" t="str">
        <f t="shared" si="349"/>
        <v xml:space="preserve">, </v>
      </c>
      <c r="L3256" s="51">
        <f t="shared" si="351"/>
        <v>10</v>
      </c>
      <c r="M3256" s="51">
        <f t="shared" si="352"/>
        <v>10</v>
      </c>
      <c r="N3256" s="51" t="str">
        <f t="shared" si="353"/>
        <v xml:space="preserve"> months</v>
      </c>
      <c r="O3256" s="52" t="str">
        <f t="shared" si="354"/>
        <v>61 years, 10 months</v>
      </c>
    </row>
    <row r="3257" spans="8:15" x14ac:dyDescent="0.25">
      <c r="H3257" s="49">
        <v>3214</v>
      </c>
      <c r="I3257" s="51">
        <f t="shared" si="350"/>
        <v>61</v>
      </c>
      <c r="J3257" s="51" t="str">
        <f t="shared" si="348"/>
        <v xml:space="preserve"> years</v>
      </c>
      <c r="K3257" s="51" t="str">
        <f t="shared" si="349"/>
        <v xml:space="preserve">, </v>
      </c>
      <c r="L3257" s="51">
        <f t="shared" si="351"/>
        <v>10</v>
      </c>
      <c r="M3257" s="51">
        <f t="shared" si="352"/>
        <v>10</v>
      </c>
      <c r="N3257" s="51" t="str">
        <f t="shared" si="353"/>
        <v xml:space="preserve"> months</v>
      </c>
      <c r="O3257" s="52" t="str">
        <f t="shared" si="354"/>
        <v>61 years, 10 months</v>
      </c>
    </row>
    <row r="3258" spans="8:15" x14ac:dyDescent="0.25">
      <c r="H3258" s="49">
        <v>3215</v>
      </c>
      <c r="I3258" s="51">
        <f t="shared" si="350"/>
        <v>61</v>
      </c>
      <c r="J3258" s="51" t="str">
        <f t="shared" si="348"/>
        <v xml:space="preserve"> years</v>
      </c>
      <c r="K3258" s="51" t="str">
        <f t="shared" si="349"/>
        <v xml:space="preserve">, </v>
      </c>
      <c r="L3258" s="51">
        <f t="shared" si="351"/>
        <v>10</v>
      </c>
      <c r="M3258" s="51">
        <f t="shared" si="352"/>
        <v>10</v>
      </c>
      <c r="N3258" s="51" t="str">
        <f t="shared" si="353"/>
        <v xml:space="preserve"> months</v>
      </c>
      <c r="O3258" s="52" t="str">
        <f t="shared" si="354"/>
        <v>61 years, 10 months</v>
      </c>
    </row>
    <row r="3259" spans="8:15" x14ac:dyDescent="0.25">
      <c r="H3259" s="49">
        <v>3216</v>
      </c>
      <c r="I3259" s="51">
        <f t="shared" si="350"/>
        <v>61</v>
      </c>
      <c r="J3259" s="51" t="str">
        <f t="shared" si="348"/>
        <v xml:space="preserve"> years</v>
      </c>
      <c r="K3259" s="51" t="str">
        <f t="shared" si="349"/>
        <v xml:space="preserve">, </v>
      </c>
      <c r="L3259" s="51">
        <f t="shared" si="351"/>
        <v>11</v>
      </c>
      <c r="M3259" s="51">
        <f t="shared" si="352"/>
        <v>11</v>
      </c>
      <c r="N3259" s="51" t="str">
        <f t="shared" si="353"/>
        <v xml:space="preserve"> months</v>
      </c>
      <c r="O3259" s="52" t="str">
        <f t="shared" si="354"/>
        <v>61 years, 11 months</v>
      </c>
    </row>
    <row r="3260" spans="8:15" x14ac:dyDescent="0.25">
      <c r="H3260" s="49">
        <v>3217</v>
      </c>
      <c r="I3260" s="51">
        <f t="shared" si="350"/>
        <v>61</v>
      </c>
      <c r="J3260" s="51" t="str">
        <f t="shared" si="348"/>
        <v xml:space="preserve"> years</v>
      </c>
      <c r="K3260" s="51" t="str">
        <f t="shared" si="349"/>
        <v xml:space="preserve">, </v>
      </c>
      <c r="L3260" s="51">
        <f t="shared" si="351"/>
        <v>11</v>
      </c>
      <c r="M3260" s="51">
        <f t="shared" si="352"/>
        <v>11</v>
      </c>
      <c r="N3260" s="51" t="str">
        <f t="shared" si="353"/>
        <v xml:space="preserve"> months</v>
      </c>
      <c r="O3260" s="52" t="str">
        <f t="shared" si="354"/>
        <v>61 years, 11 months</v>
      </c>
    </row>
    <row r="3261" spans="8:15" x14ac:dyDescent="0.25">
      <c r="H3261" s="49">
        <v>3218</v>
      </c>
      <c r="I3261" s="51">
        <f t="shared" si="350"/>
        <v>61</v>
      </c>
      <c r="J3261" s="51" t="str">
        <f t="shared" si="348"/>
        <v xml:space="preserve"> years</v>
      </c>
      <c r="K3261" s="51" t="str">
        <f t="shared" si="349"/>
        <v xml:space="preserve">, </v>
      </c>
      <c r="L3261" s="51">
        <f t="shared" si="351"/>
        <v>11</v>
      </c>
      <c r="M3261" s="51">
        <f t="shared" si="352"/>
        <v>11</v>
      </c>
      <c r="N3261" s="51" t="str">
        <f t="shared" si="353"/>
        <v xml:space="preserve"> months</v>
      </c>
      <c r="O3261" s="52" t="str">
        <f t="shared" si="354"/>
        <v>61 years, 11 months</v>
      </c>
    </row>
    <row r="3262" spans="8:15" x14ac:dyDescent="0.25">
      <c r="H3262" s="49">
        <v>3219</v>
      </c>
      <c r="I3262" s="51">
        <f t="shared" si="350"/>
        <v>61</v>
      </c>
      <c r="J3262" s="51" t="str">
        <f t="shared" si="348"/>
        <v xml:space="preserve"> years</v>
      </c>
      <c r="K3262" s="51" t="str">
        <f t="shared" si="349"/>
        <v xml:space="preserve">, </v>
      </c>
      <c r="L3262" s="51">
        <f t="shared" si="351"/>
        <v>11</v>
      </c>
      <c r="M3262" s="51">
        <f t="shared" si="352"/>
        <v>11</v>
      </c>
      <c r="N3262" s="51" t="str">
        <f t="shared" si="353"/>
        <v xml:space="preserve"> months</v>
      </c>
      <c r="O3262" s="52" t="str">
        <f t="shared" si="354"/>
        <v>61 years, 11 months</v>
      </c>
    </row>
    <row r="3263" spans="8:15" x14ac:dyDescent="0.25">
      <c r="H3263" s="49">
        <v>3220</v>
      </c>
      <c r="I3263" s="51">
        <f t="shared" si="350"/>
        <v>62</v>
      </c>
      <c r="J3263" s="51" t="str">
        <f t="shared" si="348"/>
        <v xml:space="preserve"> years</v>
      </c>
      <c r="K3263" s="51" t="str">
        <f t="shared" si="349"/>
        <v/>
      </c>
      <c r="L3263" s="51">
        <f t="shared" si="351"/>
        <v>12</v>
      </c>
      <c r="M3263" s="51" t="str">
        <f t="shared" si="352"/>
        <v/>
      </c>
      <c r="N3263" s="51" t="str">
        <f t="shared" si="353"/>
        <v/>
      </c>
      <c r="O3263" s="52" t="str">
        <f t="shared" si="354"/>
        <v>62 years</v>
      </c>
    </row>
    <row r="3264" spans="8:15" x14ac:dyDescent="0.25">
      <c r="H3264" s="49">
        <v>3221</v>
      </c>
      <c r="I3264" s="51">
        <f t="shared" si="350"/>
        <v>62</v>
      </c>
      <c r="J3264" s="51" t="str">
        <f t="shared" si="348"/>
        <v xml:space="preserve"> years</v>
      </c>
      <c r="K3264" s="51" t="str">
        <f t="shared" si="349"/>
        <v/>
      </c>
      <c r="L3264" s="51">
        <f t="shared" si="351"/>
        <v>12</v>
      </c>
      <c r="M3264" s="51" t="str">
        <f t="shared" si="352"/>
        <v/>
      </c>
      <c r="N3264" s="51" t="str">
        <f t="shared" si="353"/>
        <v/>
      </c>
      <c r="O3264" s="52" t="str">
        <f t="shared" si="354"/>
        <v>62 years</v>
      </c>
    </row>
    <row r="3265" spans="8:15" x14ac:dyDescent="0.25">
      <c r="H3265" s="49">
        <v>3222</v>
      </c>
      <c r="I3265" s="51">
        <f t="shared" si="350"/>
        <v>62</v>
      </c>
      <c r="J3265" s="51" t="str">
        <f t="shared" si="348"/>
        <v xml:space="preserve"> years</v>
      </c>
      <c r="K3265" s="51" t="str">
        <f t="shared" si="349"/>
        <v/>
      </c>
      <c r="L3265" s="51">
        <f t="shared" si="351"/>
        <v>12</v>
      </c>
      <c r="M3265" s="51" t="str">
        <f t="shared" si="352"/>
        <v/>
      </c>
      <c r="N3265" s="51" t="str">
        <f t="shared" si="353"/>
        <v/>
      </c>
      <c r="O3265" s="52" t="str">
        <f t="shared" si="354"/>
        <v>62 years</v>
      </c>
    </row>
    <row r="3266" spans="8:15" x14ac:dyDescent="0.25">
      <c r="H3266" s="49">
        <v>3223</v>
      </c>
      <c r="I3266" s="51">
        <f t="shared" si="350"/>
        <v>62</v>
      </c>
      <c r="J3266" s="51" t="str">
        <f t="shared" si="348"/>
        <v xml:space="preserve"> years</v>
      </c>
      <c r="K3266" s="51" t="str">
        <f t="shared" si="349"/>
        <v/>
      </c>
      <c r="L3266" s="51">
        <f t="shared" si="351"/>
        <v>12</v>
      </c>
      <c r="M3266" s="51" t="str">
        <f t="shared" si="352"/>
        <v/>
      </c>
      <c r="N3266" s="51" t="str">
        <f t="shared" si="353"/>
        <v/>
      </c>
      <c r="O3266" s="52" t="str">
        <f t="shared" si="354"/>
        <v>62 years</v>
      </c>
    </row>
    <row r="3267" spans="8:15" x14ac:dyDescent="0.25">
      <c r="H3267" s="49">
        <v>3224</v>
      </c>
      <c r="I3267" s="51">
        <f t="shared" si="350"/>
        <v>62</v>
      </c>
      <c r="J3267" s="51" t="str">
        <f t="shared" si="348"/>
        <v xml:space="preserve"> years</v>
      </c>
      <c r="K3267" s="51" t="str">
        <f t="shared" si="349"/>
        <v/>
      </c>
      <c r="L3267" s="51">
        <f t="shared" si="351"/>
        <v>0</v>
      </c>
      <c r="M3267" s="51" t="str">
        <f t="shared" si="352"/>
        <v/>
      </c>
      <c r="N3267" s="51" t="str">
        <f t="shared" si="353"/>
        <v/>
      </c>
      <c r="O3267" s="52" t="str">
        <f t="shared" si="354"/>
        <v>62 years</v>
      </c>
    </row>
    <row r="3268" spans="8:15" x14ac:dyDescent="0.25">
      <c r="H3268" s="49">
        <v>3225</v>
      </c>
      <c r="I3268" s="51">
        <f t="shared" si="350"/>
        <v>62</v>
      </c>
      <c r="J3268" s="51" t="str">
        <f t="shared" si="348"/>
        <v xml:space="preserve"> years</v>
      </c>
      <c r="K3268" s="51" t="str">
        <f t="shared" si="349"/>
        <v xml:space="preserve">, </v>
      </c>
      <c r="L3268" s="51">
        <f t="shared" si="351"/>
        <v>1</v>
      </c>
      <c r="M3268" s="51">
        <f t="shared" si="352"/>
        <v>1</v>
      </c>
      <c r="N3268" s="51" t="str">
        <f t="shared" si="353"/>
        <v xml:space="preserve"> month</v>
      </c>
      <c r="O3268" s="52" t="str">
        <f t="shared" si="354"/>
        <v>62 years, 1 month</v>
      </c>
    </row>
    <row r="3269" spans="8:15" x14ac:dyDescent="0.25">
      <c r="H3269" s="49">
        <v>3226</v>
      </c>
      <c r="I3269" s="51">
        <f t="shared" si="350"/>
        <v>62</v>
      </c>
      <c r="J3269" s="51" t="str">
        <f t="shared" si="348"/>
        <v xml:space="preserve"> years</v>
      </c>
      <c r="K3269" s="51" t="str">
        <f t="shared" si="349"/>
        <v xml:space="preserve">, </v>
      </c>
      <c r="L3269" s="51">
        <f t="shared" si="351"/>
        <v>1</v>
      </c>
      <c r="M3269" s="51">
        <f t="shared" si="352"/>
        <v>1</v>
      </c>
      <c r="N3269" s="51" t="str">
        <f t="shared" si="353"/>
        <v xml:space="preserve"> month</v>
      </c>
      <c r="O3269" s="52" t="str">
        <f t="shared" si="354"/>
        <v>62 years, 1 month</v>
      </c>
    </row>
    <row r="3270" spans="8:15" x14ac:dyDescent="0.25">
      <c r="H3270" s="49">
        <v>3227</v>
      </c>
      <c r="I3270" s="51">
        <f t="shared" si="350"/>
        <v>62</v>
      </c>
      <c r="J3270" s="51" t="str">
        <f t="shared" si="348"/>
        <v xml:space="preserve"> years</v>
      </c>
      <c r="K3270" s="51" t="str">
        <f t="shared" si="349"/>
        <v xml:space="preserve">, </v>
      </c>
      <c r="L3270" s="51">
        <f t="shared" si="351"/>
        <v>1</v>
      </c>
      <c r="M3270" s="51">
        <f t="shared" si="352"/>
        <v>1</v>
      </c>
      <c r="N3270" s="51" t="str">
        <f t="shared" si="353"/>
        <v xml:space="preserve"> month</v>
      </c>
      <c r="O3270" s="52" t="str">
        <f t="shared" si="354"/>
        <v>62 years, 1 month</v>
      </c>
    </row>
    <row r="3271" spans="8:15" x14ac:dyDescent="0.25">
      <c r="H3271" s="49">
        <v>3228</v>
      </c>
      <c r="I3271" s="51">
        <f t="shared" si="350"/>
        <v>62</v>
      </c>
      <c r="J3271" s="51" t="str">
        <f t="shared" si="348"/>
        <v xml:space="preserve"> years</v>
      </c>
      <c r="K3271" s="51" t="str">
        <f t="shared" si="349"/>
        <v xml:space="preserve">, </v>
      </c>
      <c r="L3271" s="51">
        <f t="shared" si="351"/>
        <v>1</v>
      </c>
      <c r="M3271" s="51">
        <f t="shared" si="352"/>
        <v>1</v>
      </c>
      <c r="N3271" s="51" t="str">
        <f t="shared" si="353"/>
        <v xml:space="preserve"> month</v>
      </c>
      <c r="O3271" s="52" t="str">
        <f t="shared" si="354"/>
        <v>62 years, 1 month</v>
      </c>
    </row>
    <row r="3272" spans="8:15" x14ac:dyDescent="0.25">
      <c r="H3272" s="49">
        <v>3229</v>
      </c>
      <c r="I3272" s="51">
        <f t="shared" si="350"/>
        <v>62</v>
      </c>
      <c r="J3272" s="51" t="str">
        <f t="shared" si="348"/>
        <v xml:space="preserve"> years</v>
      </c>
      <c r="K3272" s="51" t="str">
        <f t="shared" si="349"/>
        <v xml:space="preserve">, </v>
      </c>
      <c r="L3272" s="51">
        <f t="shared" si="351"/>
        <v>2</v>
      </c>
      <c r="M3272" s="51">
        <f t="shared" si="352"/>
        <v>2</v>
      </c>
      <c r="N3272" s="51" t="str">
        <f t="shared" si="353"/>
        <v xml:space="preserve"> months</v>
      </c>
      <c r="O3272" s="52" t="str">
        <f t="shared" si="354"/>
        <v>62 years, 2 months</v>
      </c>
    </row>
    <row r="3273" spans="8:15" x14ac:dyDescent="0.25">
      <c r="H3273" s="49">
        <v>3230</v>
      </c>
      <c r="I3273" s="51">
        <f t="shared" si="350"/>
        <v>62</v>
      </c>
      <c r="J3273" s="51" t="str">
        <f t="shared" si="348"/>
        <v xml:space="preserve"> years</v>
      </c>
      <c r="K3273" s="51" t="str">
        <f t="shared" si="349"/>
        <v xml:space="preserve">, </v>
      </c>
      <c r="L3273" s="51">
        <f t="shared" si="351"/>
        <v>2</v>
      </c>
      <c r="M3273" s="51">
        <f t="shared" si="352"/>
        <v>2</v>
      </c>
      <c r="N3273" s="51" t="str">
        <f t="shared" si="353"/>
        <v xml:space="preserve"> months</v>
      </c>
      <c r="O3273" s="52" t="str">
        <f t="shared" si="354"/>
        <v>62 years, 2 months</v>
      </c>
    </row>
    <row r="3274" spans="8:15" x14ac:dyDescent="0.25">
      <c r="H3274" s="49">
        <v>3231</v>
      </c>
      <c r="I3274" s="51">
        <f t="shared" si="350"/>
        <v>62</v>
      </c>
      <c r="J3274" s="51" t="str">
        <f t="shared" si="348"/>
        <v xml:space="preserve"> years</v>
      </c>
      <c r="K3274" s="51" t="str">
        <f t="shared" si="349"/>
        <v xml:space="preserve">, </v>
      </c>
      <c r="L3274" s="51">
        <f t="shared" si="351"/>
        <v>2</v>
      </c>
      <c r="M3274" s="51">
        <f t="shared" si="352"/>
        <v>2</v>
      </c>
      <c r="N3274" s="51" t="str">
        <f t="shared" si="353"/>
        <v xml:space="preserve"> months</v>
      </c>
      <c r="O3274" s="52" t="str">
        <f t="shared" si="354"/>
        <v>62 years, 2 months</v>
      </c>
    </row>
    <row r="3275" spans="8:15" x14ac:dyDescent="0.25">
      <c r="H3275" s="49">
        <v>3232</v>
      </c>
      <c r="I3275" s="51">
        <f t="shared" si="350"/>
        <v>62</v>
      </c>
      <c r="J3275" s="51" t="str">
        <f t="shared" si="348"/>
        <v xml:space="preserve"> years</v>
      </c>
      <c r="K3275" s="51" t="str">
        <f t="shared" si="349"/>
        <v xml:space="preserve">, </v>
      </c>
      <c r="L3275" s="51">
        <f t="shared" si="351"/>
        <v>2</v>
      </c>
      <c r="M3275" s="51">
        <f t="shared" si="352"/>
        <v>2</v>
      </c>
      <c r="N3275" s="51" t="str">
        <f t="shared" si="353"/>
        <v xml:space="preserve"> months</v>
      </c>
      <c r="O3275" s="52" t="str">
        <f t="shared" si="354"/>
        <v>62 years, 2 months</v>
      </c>
    </row>
    <row r="3276" spans="8:15" x14ac:dyDescent="0.25">
      <c r="H3276" s="49">
        <v>3233</v>
      </c>
      <c r="I3276" s="51">
        <f t="shared" si="350"/>
        <v>62</v>
      </c>
      <c r="J3276" s="51" t="str">
        <f t="shared" si="348"/>
        <v xml:space="preserve"> years</v>
      </c>
      <c r="K3276" s="51" t="str">
        <f t="shared" si="349"/>
        <v xml:space="preserve">, </v>
      </c>
      <c r="L3276" s="51">
        <f t="shared" si="351"/>
        <v>3</v>
      </c>
      <c r="M3276" s="51">
        <f t="shared" si="352"/>
        <v>3</v>
      </c>
      <c r="N3276" s="51" t="str">
        <f t="shared" si="353"/>
        <v xml:space="preserve"> months</v>
      </c>
      <c r="O3276" s="52" t="str">
        <f t="shared" si="354"/>
        <v>62 years, 3 months</v>
      </c>
    </row>
    <row r="3277" spans="8:15" x14ac:dyDescent="0.25">
      <c r="H3277" s="49">
        <v>3234</v>
      </c>
      <c r="I3277" s="51">
        <f t="shared" si="350"/>
        <v>62</v>
      </c>
      <c r="J3277" s="51" t="str">
        <f t="shared" si="348"/>
        <v xml:space="preserve"> years</v>
      </c>
      <c r="K3277" s="51" t="str">
        <f t="shared" si="349"/>
        <v xml:space="preserve">, </v>
      </c>
      <c r="L3277" s="51">
        <f t="shared" si="351"/>
        <v>3</v>
      </c>
      <c r="M3277" s="51">
        <f t="shared" si="352"/>
        <v>3</v>
      </c>
      <c r="N3277" s="51" t="str">
        <f t="shared" si="353"/>
        <v xml:space="preserve"> months</v>
      </c>
      <c r="O3277" s="52" t="str">
        <f t="shared" si="354"/>
        <v>62 years, 3 months</v>
      </c>
    </row>
    <row r="3278" spans="8:15" x14ac:dyDescent="0.25">
      <c r="H3278" s="49">
        <v>3235</v>
      </c>
      <c r="I3278" s="51">
        <f t="shared" si="350"/>
        <v>62</v>
      </c>
      <c r="J3278" s="51" t="str">
        <f t="shared" si="348"/>
        <v xml:space="preserve"> years</v>
      </c>
      <c r="K3278" s="51" t="str">
        <f t="shared" si="349"/>
        <v xml:space="preserve">, </v>
      </c>
      <c r="L3278" s="51">
        <f t="shared" si="351"/>
        <v>3</v>
      </c>
      <c r="M3278" s="51">
        <f t="shared" si="352"/>
        <v>3</v>
      </c>
      <c r="N3278" s="51" t="str">
        <f t="shared" si="353"/>
        <v xml:space="preserve"> months</v>
      </c>
      <c r="O3278" s="52" t="str">
        <f t="shared" si="354"/>
        <v>62 years, 3 months</v>
      </c>
    </row>
    <row r="3279" spans="8:15" x14ac:dyDescent="0.25">
      <c r="H3279" s="49">
        <v>3236</v>
      </c>
      <c r="I3279" s="51">
        <f t="shared" si="350"/>
        <v>62</v>
      </c>
      <c r="J3279" s="51" t="str">
        <f t="shared" si="348"/>
        <v xml:space="preserve"> years</v>
      </c>
      <c r="K3279" s="51" t="str">
        <f t="shared" si="349"/>
        <v xml:space="preserve">, </v>
      </c>
      <c r="L3279" s="51">
        <f t="shared" si="351"/>
        <v>3</v>
      </c>
      <c r="M3279" s="51">
        <f t="shared" si="352"/>
        <v>3</v>
      </c>
      <c r="N3279" s="51" t="str">
        <f t="shared" si="353"/>
        <v xml:space="preserve"> months</v>
      </c>
      <c r="O3279" s="52" t="str">
        <f t="shared" si="354"/>
        <v>62 years, 3 months</v>
      </c>
    </row>
    <row r="3280" spans="8:15" x14ac:dyDescent="0.25">
      <c r="H3280" s="49">
        <v>3237</v>
      </c>
      <c r="I3280" s="51">
        <f t="shared" si="350"/>
        <v>62</v>
      </c>
      <c r="J3280" s="51" t="str">
        <f t="shared" si="348"/>
        <v xml:space="preserve"> years</v>
      </c>
      <c r="K3280" s="51" t="str">
        <f t="shared" si="349"/>
        <v xml:space="preserve">, </v>
      </c>
      <c r="L3280" s="51">
        <f t="shared" si="351"/>
        <v>3</v>
      </c>
      <c r="M3280" s="51">
        <f t="shared" si="352"/>
        <v>3</v>
      </c>
      <c r="N3280" s="51" t="str">
        <f t="shared" si="353"/>
        <v xml:space="preserve"> months</v>
      </c>
      <c r="O3280" s="52" t="str">
        <f t="shared" si="354"/>
        <v>62 years, 3 months</v>
      </c>
    </row>
    <row r="3281" spans="8:15" x14ac:dyDescent="0.25">
      <c r="H3281" s="49">
        <v>3238</v>
      </c>
      <c r="I3281" s="51">
        <f t="shared" si="350"/>
        <v>62</v>
      </c>
      <c r="J3281" s="51" t="str">
        <f t="shared" si="348"/>
        <v xml:space="preserve"> years</v>
      </c>
      <c r="K3281" s="51" t="str">
        <f t="shared" si="349"/>
        <v xml:space="preserve">, </v>
      </c>
      <c r="L3281" s="51">
        <f t="shared" si="351"/>
        <v>4</v>
      </c>
      <c r="M3281" s="51">
        <f t="shared" si="352"/>
        <v>4</v>
      </c>
      <c r="N3281" s="51" t="str">
        <f t="shared" si="353"/>
        <v xml:space="preserve"> months</v>
      </c>
      <c r="O3281" s="52" t="str">
        <f t="shared" si="354"/>
        <v>62 years, 4 months</v>
      </c>
    </row>
    <row r="3282" spans="8:15" x14ac:dyDescent="0.25">
      <c r="H3282" s="49">
        <v>3239</v>
      </c>
      <c r="I3282" s="51">
        <f t="shared" si="350"/>
        <v>62</v>
      </c>
      <c r="J3282" s="51" t="str">
        <f t="shared" si="348"/>
        <v xml:space="preserve"> years</v>
      </c>
      <c r="K3282" s="51" t="str">
        <f t="shared" si="349"/>
        <v xml:space="preserve">, </v>
      </c>
      <c r="L3282" s="51">
        <f t="shared" si="351"/>
        <v>4</v>
      </c>
      <c r="M3282" s="51">
        <f t="shared" si="352"/>
        <v>4</v>
      </c>
      <c r="N3282" s="51" t="str">
        <f t="shared" si="353"/>
        <v xml:space="preserve"> months</v>
      </c>
      <c r="O3282" s="52" t="str">
        <f t="shared" si="354"/>
        <v>62 years, 4 months</v>
      </c>
    </row>
    <row r="3283" spans="8:15" x14ac:dyDescent="0.25">
      <c r="H3283" s="49">
        <v>3240</v>
      </c>
      <c r="I3283" s="51">
        <f t="shared" si="350"/>
        <v>62</v>
      </c>
      <c r="J3283" s="51" t="str">
        <f t="shared" si="348"/>
        <v xml:space="preserve"> years</v>
      </c>
      <c r="K3283" s="51" t="str">
        <f t="shared" si="349"/>
        <v xml:space="preserve">, </v>
      </c>
      <c r="L3283" s="51">
        <f t="shared" si="351"/>
        <v>4</v>
      </c>
      <c r="M3283" s="51">
        <f t="shared" si="352"/>
        <v>4</v>
      </c>
      <c r="N3283" s="51" t="str">
        <f t="shared" si="353"/>
        <v xml:space="preserve"> months</v>
      </c>
      <c r="O3283" s="52" t="str">
        <f t="shared" si="354"/>
        <v>62 years, 4 months</v>
      </c>
    </row>
    <row r="3284" spans="8:15" x14ac:dyDescent="0.25">
      <c r="H3284" s="49">
        <v>3241</v>
      </c>
      <c r="I3284" s="51">
        <f t="shared" si="350"/>
        <v>62</v>
      </c>
      <c r="J3284" s="51" t="str">
        <f t="shared" si="348"/>
        <v xml:space="preserve"> years</v>
      </c>
      <c r="K3284" s="51" t="str">
        <f t="shared" si="349"/>
        <v xml:space="preserve">, </v>
      </c>
      <c r="L3284" s="51">
        <f t="shared" si="351"/>
        <v>4</v>
      </c>
      <c r="M3284" s="51">
        <f t="shared" si="352"/>
        <v>4</v>
      </c>
      <c r="N3284" s="51" t="str">
        <f t="shared" si="353"/>
        <v xml:space="preserve"> months</v>
      </c>
      <c r="O3284" s="52" t="str">
        <f t="shared" si="354"/>
        <v>62 years, 4 months</v>
      </c>
    </row>
    <row r="3285" spans="8:15" x14ac:dyDescent="0.25">
      <c r="H3285" s="49">
        <v>3242</v>
      </c>
      <c r="I3285" s="51">
        <f t="shared" si="350"/>
        <v>62</v>
      </c>
      <c r="J3285" s="51" t="str">
        <f t="shared" si="348"/>
        <v xml:space="preserve"> years</v>
      </c>
      <c r="K3285" s="51" t="str">
        <f t="shared" si="349"/>
        <v xml:space="preserve">, </v>
      </c>
      <c r="L3285" s="51">
        <f t="shared" si="351"/>
        <v>5</v>
      </c>
      <c r="M3285" s="51">
        <f t="shared" si="352"/>
        <v>5</v>
      </c>
      <c r="N3285" s="51" t="str">
        <f t="shared" si="353"/>
        <v xml:space="preserve"> months</v>
      </c>
      <c r="O3285" s="52" t="str">
        <f t="shared" si="354"/>
        <v>62 years, 5 months</v>
      </c>
    </row>
    <row r="3286" spans="8:15" x14ac:dyDescent="0.25">
      <c r="H3286" s="49">
        <v>3243</v>
      </c>
      <c r="I3286" s="51">
        <f t="shared" si="350"/>
        <v>62</v>
      </c>
      <c r="J3286" s="51" t="str">
        <f t="shared" si="348"/>
        <v xml:space="preserve"> years</v>
      </c>
      <c r="K3286" s="51" t="str">
        <f t="shared" si="349"/>
        <v xml:space="preserve">, </v>
      </c>
      <c r="L3286" s="51">
        <f t="shared" si="351"/>
        <v>5</v>
      </c>
      <c r="M3286" s="51">
        <f t="shared" si="352"/>
        <v>5</v>
      </c>
      <c r="N3286" s="51" t="str">
        <f t="shared" si="353"/>
        <v xml:space="preserve"> months</v>
      </c>
      <c r="O3286" s="52" t="str">
        <f t="shared" si="354"/>
        <v>62 years, 5 months</v>
      </c>
    </row>
    <row r="3287" spans="8:15" x14ac:dyDescent="0.25">
      <c r="H3287" s="49">
        <v>3244</v>
      </c>
      <c r="I3287" s="51">
        <f t="shared" si="350"/>
        <v>62</v>
      </c>
      <c r="J3287" s="51" t="str">
        <f t="shared" si="348"/>
        <v xml:space="preserve"> years</v>
      </c>
      <c r="K3287" s="51" t="str">
        <f t="shared" si="349"/>
        <v xml:space="preserve">, </v>
      </c>
      <c r="L3287" s="51">
        <f t="shared" si="351"/>
        <v>5</v>
      </c>
      <c r="M3287" s="51">
        <f t="shared" si="352"/>
        <v>5</v>
      </c>
      <c r="N3287" s="51" t="str">
        <f t="shared" si="353"/>
        <v xml:space="preserve"> months</v>
      </c>
      <c r="O3287" s="52" t="str">
        <f t="shared" si="354"/>
        <v>62 years, 5 months</v>
      </c>
    </row>
    <row r="3288" spans="8:15" x14ac:dyDescent="0.25">
      <c r="H3288" s="49">
        <v>3245</v>
      </c>
      <c r="I3288" s="51">
        <f t="shared" si="350"/>
        <v>62</v>
      </c>
      <c r="J3288" s="51" t="str">
        <f t="shared" si="348"/>
        <v xml:space="preserve"> years</v>
      </c>
      <c r="K3288" s="51" t="str">
        <f t="shared" si="349"/>
        <v xml:space="preserve">, </v>
      </c>
      <c r="L3288" s="51">
        <f t="shared" si="351"/>
        <v>5</v>
      </c>
      <c r="M3288" s="51">
        <f t="shared" si="352"/>
        <v>5</v>
      </c>
      <c r="N3288" s="51" t="str">
        <f t="shared" si="353"/>
        <v xml:space="preserve"> months</v>
      </c>
      <c r="O3288" s="52" t="str">
        <f t="shared" si="354"/>
        <v>62 years, 5 months</v>
      </c>
    </row>
    <row r="3289" spans="8:15" x14ac:dyDescent="0.25">
      <c r="H3289" s="49">
        <v>3246</v>
      </c>
      <c r="I3289" s="51">
        <f t="shared" si="350"/>
        <v>62</v>
      </c>
      <c r="J3289" s="51" t="str">
        <f t="shared" si="348"/>
        <v xml:space="preserve"> years</v>
      </c>
      <c r="K3289" s="51" t="str">
        <f t="shared" si="349"/>
        <v xml:space="preserve">, </v>
      </c>
      <c r="L3289" s="51">
        <f t="shared" si="351"/>
        <v>6</v>
      </c>
      <c r="M3289" s="51">
        <f t="shared" si="352"/>
        <v>6</v>
      </c>
      <c r="N3289" s="51" t="str">
        <f t="shared" si="353"/>
        <v xml:space="preserve"> months</v>
      </c>
      <c r="O3289" s="52" t="str">
        <f t="shared" si="354"/>
        <v>62 years, 6 months</v>
      </c>
    </row>
    <row r="3290" spans="8:15" x14ac:dyDescent="0.25">
      <c r="H3290" s="49">
        <v>3247</v>
      </c>
      <c r="I3290" s="51">
        <f t="shared" si="350"/>
        <v>62</v>
      </c>
      <c r="J3290" s="51" t="str">
        <f t="shared" si="348"/>
        <v xml:space="preserve"> years</v>
      </c>
      <c r="K3290" s="51" t="str">
        <f t="shared" si="349"/>
        <v xml:space="preserve">, </v>
      </c>
      <c r="L3290" s="51">
        <f t="shared" si="351"/>
        <v>6</v>
      </c>
      <c r="M3290" s="51">
        <f t="shared" si="352"/>
        <v>6</v>
      </c>
      <c r="N3290" s="51" t="str">
        <f t="shared" si="353"/>
        <v xml:space="preserve"> months</v>
      </c>
      <c r="O3290" s="52" t="str">
        <f t="shared" si="354"/>
        <v>62 years, 6 months</v>
      </c>
    </row>
    <row r="3291" spans="8:15" x14ac:dyDescent="0.25">
      <c r="H3291" s="49">
        <v>3248</v>
      </c>
      <c r="I3291" s="51">
        <f t="shared" si="350"/>
        <v>62</v>
      </c>
      <c r="J3291" s="51" t="str">
        <f t="shared" si="348"/>
        <v xml:space="preserve"> years</v>
      </c>
      <c r="K3291" s="51" t="str">
        <f t="shared" si="349"/>
        <v xml:space="preserve">, </v>
      </c>
      <c r="L3291" s="51">
        <f t="shared" si="351"/>
        <v>6</v>
      </c>
      <c r="M3291" s="51">
        <f t="shared" si="352"/>
        <v>6</v>
      </c>
      <c r="N3291" s="51" t="str">
        <f t="shared" si="353"/>
        <v xml:space="preserve"> months</v>
      </c>
      <c r="O3291" s="52" t="str">
        <f t="shared" si="354"/>
        <v>62 years, 6 months</v>
      </c>
    </row>
    <row r="3292" spans="8:15" x14ac:dyDescent="0.25">
      <c r="H3292" s="49">
        <v>3249</v>
      </c>
      <c r="I3292" s="51">
        <f t="shared" si="350"/>
        <v>62</v>
      </c>
      <c r="J3292" s="51" t="str">
        <f t="shared" ref="J3292:J3355" si="355">IF(I3292=1," year"," years")</f>
        <v xml:space="preserve"> years</v>
      </c>
      <c r="K3292" s="51" t="str">
        <f t="shared" ref="K3292:K3355" si="356">IF(OR(L3292=12,L3292=0),"",", ")</f>
        <v xml:space="preserve">, </v>
      </c>
      <c r="L3292" s="51">
        <f t="shared" si="351"/>
        <v>6</v>
      </c>
      <c r="M3292" s="51">
        <f t="shared" si="352"/>
        <v>6</v>
      </c>
      <c r="N3292" s="51" t="str">
        <f t="shared" si="353"/>
        <v xml:space="preserve"> months</v>
      </c>
      <c r="O3292" s="52" t="str">
        <f t="shared" si="354"/>
        <v>62 years, 6 months</v>
      </c>
    </row>
    <row r="3293" spans="8:15" x14ac:dyDescent="0.25">
      <c r="H3293" s="49">
        <v>3250</v>
      </c>
      <c r="I3293" s="51">
        <f t="shared" si="350"/>
        <v>62</v>
      </c>
      <c r="J3293" s="51" t="str">
        <f t="shared" si="355"/>
        <v xml:space="preserve"> years</v>
      </c>
      <c r="K3293" s="51" t="str">
        <f t="shared" si="356"/>
        <v xml:space="preserve">, </v>
      </c>
      <c r="L3293" s="51">
        <f t="shared" si="351"/>
        <v>6</v>
      </c>
      <c r="M3293" s="51">
        <f t="shared" si="352"/>
        <v>6</v>
      </c>
      <c r="N3293" s="51" t="str">
        <f t="shared" si="353"/>
        <v xml:space="preserve"> months</v>
      </c>
      <c r="O3293" s="52" t="str">
        <f t="shared" si="354"/>
        <v>62 years, 6 months</v>
      </c>
    </row>
    <row r="3294" spans="8:15" x14ac:dyDescent="0.25">
      <c r="H3294" s="49">
        <v>3251</v>
      </c>
      <c r="I3294" s="51">
        <f t="shared" si="350"/>
        <v>62</v>
      </c>
      <c r="J3294" s="51" t="str">
        <f t="shared" si="355"/>
        <v xml:space="preserve"> years</v>
      </c>
      <c r="K3294" s="51" t="str">
        <f t="shared" si="356"/>
        <v xml:space="preserve">, </v>
      </c>
      <c r="L3294" s="51">
        <f t="shared" si="351"/>
        <v>7</v>
      </c>
      <c r="M3294" s="51">
        <f t="shared" si="352"/>
        <v>7</v>
      </c>
      <c r="N3294" s="51" t="str">
        <f t="shared" si="353"/>
        <v xml:space="preserve"> months</v>
      </c>
      <c r="O3294" s="52" t="str">
        <f t="shared" si="354"/>
        <v>62 years, 7 months</v>
      </c>
    </row>
    <row r="3295" spans="8:15" x14ac:dyDescent="0.25">
      <c r="H3295" s="49">
        <v>3252</v>
      </c>
      <c r="I3295" s="51">
        <f t="shared" si="350"/>
        <v>62</v>
      </c>
      <c r="J3295" s="51" t="str">
        <f t="shared" si="355"/>
        <v xml:space="preserve"> years</v>
      </c>
      <c r="K3295" s="51" t="str">
        <f t="shared" si="356"/>
        <v xml:space="preserve">, </v>
      </c>
      <c r="L3295" s="51">
        <f t="shared" si="351"/>
        <v>7</v>
      </c>
      <c r="M3295" s="51">
        <f t="shared" si="352"/>
        <v>7</v>
      </c>
      <c r="N3295" s="51" t="str">
        <f t="shared" si="353"/>
        <v xml:space="preserve"> months</v>
      </c>
      <c r="O3295" s="52" t="str">
        <f t="shared" si="354"/>
        <v>62 years, 7 months</v>
      </c>
    </row>
    <row r="3296" spans="8:15" x14ac:dyDescent="0.25">
      <c r="H3296" s="49">
        <v>3253</v>
      </c>
      <c r="I3296" s="51">
        <f t="shared" ref="I3296:I3359" si="357">IF(INT(H3296/52)=0,"",INT(H3296/52))+IF(L3296=12,1,0)</f>
        <v>62</v>
      </c>
      <c r="J3296" s="51" t="str">
        <f t="shared" si="355"/>
        <v xml:space="preserve"> years</v>
      </c>
      <c r="K3296" s="51" t="str">
        <f t="shared" si="356"/>
        <v xml:space="preserve">, </v>
      </c>
      <c r="L3296" s="51">
        <f t="shared" si="351"/>
        <v>7</v>
      </c>
      <c r="M3296" s="51">
        <f t="shared" si="352"/>
        <v>7</v>
      </c>
      <c r="N3296" s="51" t="str">
        <f t="shared" si="353"/>
        <v xml:space="preserve"> months</v>
      </c>
      <c r="O3296" s="52" t="str">
        <f t="shared" si="354"/>
        <v>62 years, 7 months</v>
      </c>
    </row>
    <row r="3297" spans="8:15" x14ac:dyDescent="0.25">
      <c r="H3297" s="49">
        <v>3254</v>
      </c>
      <c r="I3297" s="51">
        <f t="shared" si="357"/>
        <v>62</v>
      </c>
      <c r="J3297" s="51" t="str">
        <f t="shared" si="355"/>
        <v xml:space="preserve"> years</v>
      </c>
      <c r="K3297" s="51" t="str">
        <f t="shared" si="356"/>
        <v xml:space="preserve">, </v>
      </c>
      <c r="L3297" s="51">
        <f t="shared" si="351"/>
        <v>7</v>
      </c>
      <c r="M3297" s="51">
        <f t="shared" si="352"/>
        <v>7</v>
      </c>
      <c r="N3297" s="51" t="str">
        <f t="shared" si="353"/>
        <v xml:space="preserve"> months</v>
      </c>
      <c r="O3297" s="52" t="str">
        <f t="shared" si="354"/>
        <v>62 years, 7 months</v>
      </c>
    </row>
    <row r="3298" spans="8:15" x14ac:dyDescent="0.25">
      <c r="H3298" s="49">
        <v>3255</v>
      </c>
      <c r="I3298" s="51">
        <f t="shared" si="357"/>
        <v>62</v>
      </c>
      <c r="J3298" s="51" t="str">
        <f t="shared" si="355"/>
        <v xml:space="preserve"> years</v>
      </c>
      <c r="K3298" s="51" t="str">
        <f t="shared" si="356"/>
        <v xml:space="preserve">, </v>
      </c>
      <c r="L3298" s="51">
        <f t="shared" si="351"/>
        <v>8</v>
      </c>
      <c r="M3298" s="51">
        <f t="shared" si="352"/>
        <v>8</v>
      </c>
      <c r="N3298" s="51" t="str">
        <f t="shared" si="353"/>
        <v xml:space="preserve"> months</v>
      </c>
      <c r="O3298" s="52" t="str">
        <f t="shared" si="354"/>
        <v>62 years, 8 months</v>
      </c>
    </row>
    <row r="3299" spans="8:15" x14ac:dyDescent="0.25">
      <c r="H3299" s="49">
        <v>3256</v>
      </c>
      <c r="I3299" s="51">
        <f t="shared" si="357"/>
        <v>62</v>
      </c>
      <c r="J3299" s="51" t="str">
        <f t="shared" si="355"/>
        <v xml:space="preserve"> years</v>
      </c>
      <c r="K3299" s="51" t="str">
        <f t="shared" si="356"/>
        <v xml:space="preserve">, </v>
      </c>
      <c r="L3299" s="51">
        <f t="shared" si="351"/>
        <v>8</v>
      </c>
      <c r="M3299" s="51">
        <f t="shared" si="352"/>
        <v>8</v>
      </c>
      <c r="N3299" s="51" t="str">
        <f t="shared" si="353"/>
        <v xml:space="preserve"> months</v>
      </c>
      <c r="O3299" s="52" t="str">
        <f t="shared" si="354"/>
        <v>62 years, 8 months</v>
      </c>
    </row>
    <row r="3300" spans="8:15" x14ac:dyDescent="0.25">
      <c r="H3300" s="49">
        <v>3257</v>
      </c>
      <c r="I3300" s="51">
        <f t="shared" si="357"/>
        <v>62</v>
      </c>
      <c r="J3300" s="51" t="str">
        <f t="shared" si="355"/>
        <v xml:space="preserve"> years</v>
      </c>
      <c r="K3300" s="51" t="str">
        <f t="shared" si="356"/>
        <v xml:space="preserve">, </v>
      </c>
      <c r="L3300" s="51">
        <f t="shared" si="351"/>
        <v>8</v>
      </c>
      <c r="M3300" s="51">
        <f t="shared" si="352"/>
        <v>8</v>
      </c>
      <c r="N3300" s="51" t="str">
        <f t="shared" si="353"/>
        <v xml:space="preserve"> months</v>
      </c>
      <c r="O3300" s="52" t="str">
        <f t="shared" si="354"/>
        <v>62 years, 8 months</v>
      </c>
    </row>
    <row r="3301" spans="8:15" x14ac:dyDescent="0.25">
      <c r="H3301" s="49">
        <v>3258</v>
      </c>
      <c r="I3301" s="51">
        <f t="shared" si="357"/>
        <v>62</v>
      </c>
      <c r="J3301" s="51" t="str">
        <f t="shared" si="355"/>
        <v xml:space="preserve"> years</v>
      </c>
      <c r="K3301" s="51" t="str">
        <f t="shared" si="356"/>
        <v xml:space="preserve">, </v>
      </c>
      <c r="L3301" s="51">
        <f t="shared" si="351"/>
        <v>8</v>
      </c>
      <c r="M3301" s="51">
        <f t="shared" si="352"/>
        <v>8</v>
      </c>
      <c r="N3301" s="51" t="str">
        <f t="shared" si="353"/>
        <v xml:space="preserve"> months</v>
      </c>
      <c r="O3301" s="52" t="str">
        <f t="shared" si="354"/>
        <v>62 years, 8 months</v>
      </c>
    </row>
    <row r="3302" spans="8:15" x14ac:dyDescent="0.25">
      <c r="H3302" s="49">
        <v>3259</v>
      </c>
      <c r="I3302" s="51">
        <f t="shared" si="357"/>
        <v>62</v>
      </c>
      <c r="J3302" s="51" t="str">
        <f t="shared" si="355"/>
        <v xml:space="preserve"> years</v>
      </c>
      <c r="K3302" s="51" t="str">
        <f t="shared" si="356"/>
        <v xml:space="preserve">, </v>
      </c>
      <c r="L3302" s="51">
        <f t="shared" si="351"/>
        <v>9</v>
      </c>
      <c r="M3302" s="51">
        <f t="shared" si="352"/>
        <v>9</v>
      </c>
      <c r="N3302" s="51" t="str">
        <f t="shared" si="353"/>
        <v xml:space="preserve"> months</v>
      </c>
      <c r="O3302" s="52" t="str">
        <f t="shared" si="354"/>
        <v>62 years, 9 months</v>
      </c>
    </row>
    <row r="3303" spans="8:15" x14ac:dyDescent="0.25">
      <c r="H3303" s="49">
        <v>3260</v>
      </c>
      <c r="I3303" s="51">
        <f t="shared" si="357"/>
        <v>62</v>
      </c>
      <c r="J3303" s="51" t="str">
        <f t="shared" si="355"/>
        <v xml:space="preserve"> years</v>
      </c>
      <c r="K3303" s="51" t="str">
        <f t="shared" si="356"/>
        <v xml:space="preserve">, </v>
      </c>
      <c r="L3303" s="51">
        <f t="shared" si="351"/>
        <v>9</v>
      </c>
      <c r="M3303" s="51">
        <f t="shared" si="352"/>
        <v>9</v>
      </c>
      <c r="N3303" s="51" t="str">
        <f t="shared" si="353"/>
        <v xml:space="preserve"> months</v>
      </c>
      <c r="O3303" s="52" t="str">
        <f t="shared" si="354"/>
        <v>62 years, 9 months</v>
      </c>
    </row>
    <row r="3304" spans="8:15" x14ac:dyDescent="0.25">
      <c r="H3304" s="49">
        <v>3261</v>
      </c>
      <c r="I3304" s="51">
        <f t="shared" si="357"/>
        <v>62</v>
      </c>
      <c r="J3304" s="51" t="str">
        <f t="shared" si="355"/>
        <v xml:space="preserve"> years</v>
      </c>
      <c r="K3304" s="51" t="str">
        <f t="shared" si="356"/>
        <v xml:space="preserve">, </v>
      </c>
      <c r="L3304" s="51">
        <f t="shared" si="351"/>
        <v>9</v>
      </c>
      <c r="M3304" s="51">
        <f t="shared" si="352"/>
        <v>9</v>
      </c>
      <c r="N3304" s="51" t="str">
        <f t="shared" si="353"/>
        <v xml:space="preserve"> months</v>
      </c>
      <c r="O3304" s="52" t="str">
        <f t="shared" si="354"/>
        <v>62 years, 9 months</v>
      </c>
    </row>
    <row r="3305" spans="8:15" x14ac:dyDescent="0.25">
      <c r="H3305" s="49">
        <v>3262</v>
      </c>
      <c r="I3305" s="51">
        <f t="shared" si="357"/>
        <v>62</v>
      </c>
      <c r="J3305" s="51" t="str">
        <f t="shared" si="355"/>
        <v xml:space="preserve"> years</v>
      </c>
      <c r="K3305" s="51" t="str">
        <f t="shared" si="356"/>
        <v xml:space="preserve">, </v>
      </c>
      <c r="L3305" s="51">
        <f t="shared" si="351"/>
        <v>9</v>
      </c>
      <c r="M3305" s="51">
        <f t="shared" si="352"/>
        <v>9</v>
      </c>
      <c r="N3305" s="51" t="str">
        <f t="shared" si="353"/>
        <v xml:space="preserve"> months</v>
      </c>
      <c r="O3305" s="52" t="str">
        <f t="shared" si="354"/>
        <v>62 years, 9 months</v>
      </c>
    </row>
    <row r="3306" spans="8:15" x14ac:dyDescent="0.25">
      <c r="H3306" s="49">
        <v>3263</v>
      </c>
      <c r="I3306" s="51">
        <f t="shared" si="357"/>
        <v>62</v>
      </c>
      <c r="J3306" s="51" t="str">
        <f t="shared" si="355"/>
        <v xml:space="preserve"> years</v>
      </c>
      <c r="K3306" s="51" t="str">
        <f t="shared" si="356"/>
        <v xml:space="preserve">, </v>
      </c>
      <c r="L3306" s="51">
        <f t="shared" si="351"/>
        <v>9</v>
      </c>
      <c r="M3306" s="51">
        <f t="shared" si="352"/>
        <v>9</v>
      </c>
      <c r="N3306" s="51" t="str">
        <f t="shared" si="353"/>
        <v xml:space="preserve"> months</v>
      </c>
      <c r="O3306" s="52" t="str">
        <f t="shared" si="354"/>
        <v>62 years, 9 months</v>
      </c>
    </row>
    <row r="3307" spans="8:15" x14ac:dyDescent="0.25">
      <c r="H3307" s="49">
        <v>3264</v>
      </c>
      <c r="I3307" s="51">
        <f t="shared" si="357"/>
        <v>62</v>
      </c>
      <c r="J3307" s="51" t="str">
        <f t="shared" si="355"/>
        <v xml:space="preserve"> years</v>
      </c>
      <c r="K3307" s="51" t="str">
        <f t="shared" si="356"/>
        <v xml:space="preserve">, </v>
      </c>
      <c r="L3307" s="51">
        <f t="shared" si="351"/>
        <v>10</v>
      </c>
      <c r="M3307" s="51">
        <f t="shared" si="352"/>
        <v>10</v>
      </c>
      <c r="N3307" s="51" t="str">
        <f t="shared" si="353"/>
        <v xml:space="preserve"> months</v>
      </c>
      <c r="O3307" s="52" t="str">
        <f t="shared" si="354"/>
        <v>62 years, 10 months</v>
      </c>
    </row>
    <row r="3308" spans="8:15" x14ac:dyDescent="0.25">
      <c r="H3308" s="49">
        <v>3265</v>
      </c>
      <c r="I3308" s="51">
        <f t="shared" si="357"/>
        <v>62</v>
      </c>
      <c r="J3308" s="51" t="str">
        <f t="shared" si="355"/>
        <v xml:space="preserve"> years</v>
      </c>
      <c r="K3308" s="51" t="str">
        <f t="shared" si="356"/>
        <v xml:space="preserve">, </v>
      </c>
      <c r="L3308" s="51">
        <f t="shared" si="351"/>
        <v>10</v>
      </c>
      <c r="M3308" s="51">
        <f t="shared" si="352"/>
        <v>10</v>
      </c>
      <c r="N3308" s="51" t="str">
        <f t="shared" si="353"/>
        <v xml:space="preserve"> months</v>
      </c>
      <c r="O3308" s="52" t="str">
        <f t="shared" si="354"/>
        <v>62 years, 10 months</v>
      </c>
    </row>
    <row r="3309" spans="8:15" x14ac:dyDescent="0.25">
      <c r="H3309" s="49">
        <v>3266</v>
      </c>
      <c r="I3309" s="51">
        <f t="shared" si="357"/>
        <v>62</v>
      </c>
      <c r="J3309" s="51" t="str">
        <f t="shared" si="355"/>
        <v xml:space="preserve"> years</v>
      </c>
      <c r="K3309" s="51" t="str">
        <f t="shared" si="356"/>
        <v xml:space="preserve">, </v>
      </c>
      <c r="L3309" s="51">
        <f t="shared" ref="L3309:L3372" si="358">IF((H3309/52*12-INT(H3309/52*12))=0,(H3309/52-INT(H3309/52))*12,INT((H3309/52-INT(H3309/52))*12)+1)</f>
        <v>10</v>
      </c>
      <c r="M3309" s="51">
        <f t="shared" ref="M3309:M3372" si="359">IF(OR(L3309=0,L3309=12),"",L3309)</f>
        <v>10</v>
      </c>
      <c r="N3309" s="51" t="str">
        <f t="shared" ref="N3309:N3372" si="360">IF(L3309=1," month",IF(OR(L3309=0,L3309=12),""," months"))</f>
        <v xml:space="preserve"> months</v>
      </c>
      <c r="O3309" s="52" t="str">
        <f t="shared" ref="O3309:O3372" si="361">CONCATENATE(I3309&amp;J3309&amp;K3309&amp;M3309&amp;N3309)</f>
        <v>62 years, 10 months</v>
      </c>
    </row>
    <row r="3310" spans="8:15" x14ac:dyDescent="0.25">
      <c r="H3310" s="49">
        <v>3267</v>
      </c>
      <c r="I3310" s="51">
        <f t="shared" si="357"/>
        <v>62</v>
      </c>
      <c r="J3310" s="51" t="str">
        <f t="shared" si="355"/>
        <v xml:space="preserve"> years</v>
      </c>
      <c r="K3310" s="51" t="str">
        <f t="shared" si="356"/>
        <v xml:space="preserve">, </v>
      </c>
      <c r="L3310" s="51">
        <f t="shared" si="358"/>
        <v>10</v>
      </c>
      <c r="M3310" s="51">
        <f t="shared" si="359"/>
        <v>10</v>
      </c>
      <c r="N3310" s="51" t="str">
        <f t="shared" si="360"/>
        <v xml:space="preserve"> months</v>
      </c>
      <c r="O3310" s="52" t="str">
        <f t="shared" si="361"/>
        <v>62 years, 10 months</v>
      </c>
    </row>
    <row r="3311" spans="8:15" x14ac:dyDescent="0.25">
      <c r="H3311" s="49">
        <v>3268</v>
      </c>
      <c r="I3311" s="51">
        <f t="shared" si="357"/>
        <v>62</v>
      </c>
      <c r="J3311" s="51" t="str">
        <f t="shared" si="355"/>
        <v xml:space="preserve"> years</v>
      </c>
      <c r="K3311" s="51" t="str">
        <f t="shared" si="356"/>
        <v xml:space="preserve">, </v>
      </c>
      <c r="L3311" s="51">
        <f t="shared" si="358"/>
        <v>11</v>
      </c>
      <c r="M3311" s="51">
        <f t="shared" si="359"/>
        <v>11</v>
      </c>
      <c r="N3311" s="51" t="str">
        <f t="shared" si="360"/>
        <v xml:space="preserve"> months</v>
      </c>
      <c r="O3311" s="52" t="str">
        <f t="shared" si="361"/>
        <v>62 years, 11 months</v>
      </c>
    </row>
    <row r="3312" spans="8:15" x14ac:dyDescent="0.25">
      <c r="H3312" s="49">
        <v>3269</v>
      </c>
      <c r="I3312" s="51">
        <f t="shared" si="357"/>
        <v>62</v>
      </c>
      <c r="J3312" s="51" t="str">
        <f t="shared" si="355"/>
        <v xml:space="preserve"> years</v>
      </c>
      <c r="K3312" s="51" t="str">
        <f t="shared" si="356"/>
        <v xml:space="preserve">, </v>
      </c>
      <c r="L3312" s="51">
        <f t="shared" si="358"/>
        <v>11</v>
      </c>
      <c r="M3312" s="51">
        <f t="shared" si="359"/>
        <v>11</v>
      </c>
      <c r="N3312" s="51" t="str">
        <f t="shared" si="360"/>
        <v xml:space="preserve"> months</v>
      </c>
      <c r="O3312" s="52" t="str">
        <f t="shared" si="361"/>
        <v>62 years, 11 months</v>
      </c>
    </row>
    <row r="3313" spans="8:15" x14ac:dyDescent="0.25">
      <c r="H3313" s="49">
        <v>3270</v>
      </c>
      <c r="I3313" s="51">
        <f t="shared" si="357"/>
        <v>62</v>
      </c>
      <c r="J3313" s="51" t="str">
        <f t="shared" si="355"/>
        <v xml:space="preserve"> years</v>
      </c>
      <c r="K3313" s="51" t="str">
        <f t="shared" si="356"/>
        <v xml:space="preserve">, </v>
      </c>
      <c r="L3313" s="51">
        <f t="shared" si="358"/>
        <v>11</v>
      </c>
      <c r="M3313" s="51">
        <f t="shared" si="359"/>
        <v>11</v>
      </c>
      <c r="N3313" s="51" t="str">
        <f t="shared" si="360"/>
        <v xml:space="preserve"> months</v>
      </c>
      <c r="O3313" s="52" t="str">
        <f t="shared" si="361"/>
        <v>62 years, 11 months</v>
      </c>
    </row>
    <row r="3314" spans="8:15" x14ac:dyDescent="0.25">
      <c r="H3314" s="49">
        <v>3271</v>
      </c>
      <c r="I3314" s="51">
        <f t="shared" si="357"/>
        <v>62</v>
      </c>
      <c r="J3314" s="51" t="str">
        <f t="shared" si="355"/>
        <v xml:space="preserve"> years</v>
      </c>
      <c r="K3314" s="51" t="str">
        <f t="shared" si="356"/>
        <v xml:space="preserve">, </v>
      </c>
      <c r="L3314" s="51">
        <f t="shared" si="358"/>
        <v>11</v>
      </c>
      <c r="M3314" s="51">
        <f t="shared" si="359"/>
        <v>11</v>
      </c>
      <c r="N3314" s="51" t="str">
        <f t="shared" si="360"/>
        <v xml:space="preserve"> months</v>
      </c>
      <c r="O3314" s="52" t="str">
        <f t="shared" si="361"/>
        <v>62 years, 11 months</v>
      </c>
    </row>
    <row r="3315" spans="8:15" x14ac:dyDescent="0.25">
      <c r="H3315" s="49">
        <v>3272</v>
      </c>
      <c r="I3315" s="51">
        <f t="shared" si="357"/>
        <v>63</v>
      </c>
      <c r="J3315" s="51" t="str">
        <f t="shared" si="355"/>
        <v xml:space="preserve"> years</v>
      </c>
      <c r="K3315" s="51" t="str">
        <f t="shared" si="356"/>
        <v/>
      </c>
      <c r="L3315" s="51">
        <f t="shared" si="358"/>
        <v>12</v>
      </c>
      <c r="M3315" s="51" t="str">
        <f t="shared" si="359"/>
        <v/>
      </c>
      <c r="N3315" s="51" t="str">
        <f t="shared" si="360"/>
        <v/>
      </c>
      <c r="O3315" s="52" t="str">
        <f t="shared" si="361"/>
        <v>63 years</v>
      </c>
    </row>
    <row r="3316" spans="8:15" x14ac:dyDescent="0.25">
      <c r="H3316" s="49">
        <v>3273</v>
      </c>
      <c r="I3316" s="51">
        <f t="shared" si="357"/>
        <v>63</v>
      </c>
      <c r="J3316" s="51" t="str">
        <f t="shared" si="355"/>
        <v xml:space="preserve"> years</v>
      </c>
      <c r="K3316" s="51" t="str">
        <f t="shared" si="356"/>
        <v/>
      </c>
      <c r="L3316" s="51">
        <f t="shared" si="358"/>
        <v>12</v>
      </c>
      <c r="M3316" s="51" t="str">
        <f t="shared" si="359"/>
        <v/>
      </c>
      <c r="N3316" s="51" t="str">
        <f t="shared" si="360"/>
        <v/>
      </c>
      <c r="O3316" s="52" t="str">
        <f t="shared" si="361"/>
        <v>63 years</v>
      </c>
    </row>
    <row r="3317" spans="8:15" x14ac:dyDescent="0.25">
      <c r="H3317" s="49">
        <v>3274</v>
      </c>
      <c r="I3317" s="51">
        <f t="shared" si="357"/>
        <v>63</v>
      </c>
      <c r="J3317" s="51" t="str">
        <f t="shared" si="355"/>
        <v xml:space="preserve"> years</v>
      </c>
      <c r="K3317" s="51" t="str">
        <f t="shared" si="356"/>
        <v/>
      </c>
      <c r="L3317" s="51">
        <f t="shared" si="358"/>
        <v>12</v>
      </c>
      <c r="M3317" s="51" t="str">
        <f t="shared" si="359"/>
        <v/>
      </c>
      <c r="N3317" s="51" t="str">
        <f t="shared" si="360"/>
        <v/>
      </c>
      <c r="O3317" s="52" t="str">
        <f t="shared" si="361"/>
        <v>63 years</v>
      </c>
    </row>
    <row r="3318" spans="8:15" x14ac:dyDescent="0.25">
      <c r="H3318" s="49">
        <v>3275</v>
      </c>
      <c r="I3318" s="51">
        <f t="shared" si="357"/>
        <v>63</v>
      </c>
      <c r="J3318" s="51" t="str">
        <f t="shared" si="355"/>
        <v xml:space="preserve"> years</v>
      </c>
      <c r="K3318" s="51" t="str">
        <f t="shared" si="356"/>
        <v/>
      </c>
      <c r="L3318" s="51">
        <f t="shared" si="358"/>
        <v>12</v>
      </c>
      <c r="M3318" s="51" t="str">
        <f t="shared" si="359"/>
        <v/>
      </c>
      <c r="N3318" s="51" t="str">
        <f t="shared" si="360"/>
        <v/>
      </c>
      <c r="O3318" s="52" t="str">
        <f t="shared" si="361"/>
        <v>63 years</v>
      </c>
    </row>
    <row r="3319" spans="8:15" x14ac:dyDescent="0.25">
      <c r="H3319" s="49">
        <v>3276</v>
      </c>
      <c r="I3319" s="51">
        <f t="shared" si="357"/>
        <v>63</v>
      </c>
      <c r="J3319" s="51" t="str">
        <f t="shared" si="355"/>
        <v xml:space="preserve"> years</v>
      </c>
      <c r="K3319" s="51" t="str">
        <f t="shared" si="356"/>
        <v/>
      </c>
      <c r="L3319" s="51">
        <f t="shared" si="358"/>
        <v>0</v>
      </c>
      <c r="M3319" s="51" t="str">
        <f t="shared" si="359"/>
        <v/>
      </c>
      <c r="N3319" s="51" t="str">
        <f t="shared" si="360"/>
        <v/>
      </c>
      <c r="O3319" s="52" t="str">
        <f t="shared" si="361"/>
        <v>63 years</v>
      </c>
    </row>
    <row r="3320" spans="8:15" x14ac:dyDescent="0.25">
      <c r="H3320" s="49">
        <v>3277</v>
      </c>
      <c r="I3320" s="51">
        <f t="shared" si="357"/>
        <v>63</v>
      </c>
      <c r="J3320" s="51" t="str">
        <f t="shared" si="355"/>
        <v xml:space="preserve"> years</v>
      </c>
      <c r="K3320" s="51" t="str">
        <f t="shared" si="356"/>
        <v xml:space="preserve">, </v>
      </c>
      <c r="L3320" s="51">
        <f t="shared" si="358"/>
        <v>1</v>
      </c>
      <c r="M3320" s="51">
        <f t="shared" si="359"/>
        <v>1</v>
      </c>
      <c r="N3320" s="51" t="str">
        <f t="shared" si="360"/>
        <v xml:space="preserve"> month</v>
      </c>
      <c r="O3320" s="52" t="str">
        <f t="shared" si="361"/>
        <v>63 years, 1 month</v>
      </c>
    </row>
    <row r="3321" spans="8:15" x14ac:dyDescent="0.25">
      <c r="H3321" s="49">
        <v>3278</v>
      </c>
      <c r="I3321" s="51">
        <f t="shared" si="357"/>
        <v>63</v>
      </c>
      <c r="J3321" s="51" t="str">
        <f t="shared" si="355"/>
        <v xml:space="preserve"> years</v>
      </c>
      <c r="K3321" s="51" t="str">
        <f t="shared" si="356"/>
        <v xml:space="preserve">, </v>
      </c>
      <c r="L3321" s="51">
        <f t="shared" si="358"/>
        <v>1</v>
      </c>
      <c r="M3321" s="51">
        <f t="shared" si="359"/>
        <v>1</v>
      </c>
      <c r="N3321" s="51" t="str">
        <f t="shared" si="360"/>
        <v xml:space="preserve"> month</v>
      </c>
      <c r="O3321" s="52" t="str">
        <f t="shared" si="361"/>
        <v>63 years, 1 month</v>
      </c>
    </row>
    <row r="3322" spans="8:15" x14ac:dyDescent="0.25">
      <c r="H3322" s="49">
        <v>3279</v>
      </c>
      <c r="I3322" s="51">
        <f t="shared" si="357"/>
        <v>63</v>
      </c>
      <c r="J3322" s="51" t="str">
        <f t="shared" si="355"/>
        <v xml:space="preserve"> years</v>
      </c>
      <c r="K3322" s="51" t="str">
        <f t="shared" si="356"/>
        <v xml:space="preserve">, </v>
      </c>
      <c r="L3322" s="51">
        <f t="shared" si="358"/>
        <v>1</v>
      </c>
      <c r="M3322" s="51">
        <f t="shared" si="359"/>
        <v>1</v>
      </c>
      <c r="N3322" s="51" t="str">
        <f t="shared" si="360"/>
        <v xml:space="preserve"> month</v>
      </c>
      <c r="O3322" s="52" t="str">
        <f t="shared" si="361"/>
        <v>63 years, 1 month</v>
      </c>
    </row>
    <row r="3323" spans="8:15" x14ac:dyDescent="0.25">
      <c r="H3323" s="49">
        <v>3280</v>
      </c>
      <c r="I3323" s="51">
        <f t="shared" si="357"/>
        <v>63</v>
      </c>
      <c r="J3323" s="51" t="str">
        <f t="shared" si="355"/>
        <v xml:space="preserve"> years</v>
      </c>
      <c r="K3323" s="51" t="str">
        <f t="shared" si="356"/>
        <v xml:space="preserve">, </v>
      </c>
      <c r="L3323" s="51">
        <f t="shared" si="358"/>
        <v>1</v>
      </c>
      <c r="M3323" s="51">
        <f t="shared" si="359"/>
        <v>1</v>
      </c>
      <c r="N3323" s="51" t="str">
        <f t="shared" si="360"/>
        <v xml:space="preserve"> month</v>
      </c>
      <c r="O3323" s="52" t="str">
        <f t="shared" si="361"/>
        <v>63 years, 1 month</v>
      </c>
    </row>
    <row r="3324" spans="8:15" x14ac:dyDescent="0.25">
      <c r="H3324" s="49">
        <v>3281</v>
      </c>
      <c r="I3324" s="51">
        <f t="shared" si="357"/>
        <v>63</v>
      </c>
      <c r="J3324" s="51" t="str">
        <f t="shared" si="355"/>
        <v xml:space="preserve"> years</v>
      </c>
      <c r="K3324" s="51" t="str">
        <f t="shared" si="356"/>
        <v xml:space="preserve">, </v>
      </c>
      <c r="L3324" s="51">
        <f t="shared" si="358"/>
        <v>2</v>
      </c>
      <c r="M3324" s="51">
        <f t="shared" si="359"/>
        <v>2</v>
      </c>
      <c r="N3324" s="51" t="str">
        <f t="shared" si="360"/>
        <v xml:space="preserve"> months</v>
      </c>
      <c r="O3324" s="52" t="str">
        <f t="shared" si="361"/>
        <v>63 years, 2 months</v>
      </c>
    </row>
    <row r="3325" spans="8:15" x14ac:dyDescent="0.25">
      <c r="H3325" s="49">
        <v>3282</v>
      </c>
      <c r="I3325" s="51">
        <f t="shared" si="357"/>
        <v>63</v>
      </c>
      <c r="J3325" s="51" t="str">
        <f t="shared" si="355"/>
        <v xml:space="preserve"> years</v>
      </c>
      <c r="K3325" s="51" t="str">
        <f t="shared" si="356"/>
        <v xml:space="preserve">, </v>
      </c>
      <c r="L3325" s="51">
        <f t="shared" si="358"/>
        <v>2</v>
      </c>
      <c r="M3325" s="51">
        <f t="shared" si="359"/>
        <v>2</v>
      </c>
      <c r="N3325" s="51" t="str">
        <f t="shared" si="360"/>
        <v xml:space="preserve"> months</v>
      </c>
      <c r="O3325" s="52" t="str">
        <f t="shared" si="361"/>
        <v>63 years, 2 months</v>
      </c>
    </row>
    <row r="3326" spans="8:15" x14ac:dyDescent="0.25">
      <c r="H3326" s="49">
        <v>3283</v>
      </c>
      <c r="I3326" s="51">
        <f t="shared" si="357"/>
        <v>63</v>
      </c>
      <c r="J3326" s="51" t="str">
        <f t="shared" si="355"/>
        <v xml:space="preserve"> years</v>
      </c>
      <c r="K3326" s="51" t="str">
        <f t="shared" si="356"/>
        <v xml:space="preserve">, </v>
      </c>
      <c r="L3326" s="51">
        <f t="shared" si="358"/>
        <v>2</v>
      </c>
      <c r="M3326" s="51">
        <f t="shared" si="359"/>
        <v>2</v>
      </c>
      <c r="N3326" s="51" t="str">
        <f t="shared" si="360"/>
        <v xml:space="preserve"> months</v>
      </c>
      <c r="O3326" s="52" t="str">
        <f t="shared" si="361"/>
        <v>63 years, 2 months</v>
      </c>
    </row>
    <row r="3327" spans="8:15" x14ac:dyDescent="0.25">
      <c r="H3327" s="49">
        <v>3284</v>
      </c>
      <c r="I3327" s="51">
        <f t="shared" si="357"/>
        <v>63</v>
      </c>
      <c r="J3327" s="51" t="str">
        <f t="shared" si="355"/>
        <v xml:space="preserve"> years</v>
      </c>
      <c r="K3327" s="51" t="str">
        <f t="shared" si="356"/>
        <v xml:space="preserve">, </v>
      </c>
      <c r="L3327" s="51">
        <f t="shared" si="358"/>
        <v>2</v>
      </c>
      <c r="M3327" s="51">
        <f t="shared" si="359"/>
        <v>2</v>
      </c>
      <c r="N3327" s="51" t="str">
        <f t="shared" si="360"/>
        <v xml:space="preserve"> months</v>
      </c>
      <c r="O3327" s="52" t="str">
        <f t="shared" si="361"/>
        <v>63 years, 2 months</v>
      </c>
    </row>
    <row r="3328" spans="8:15" x14ac:dyDescent="0.25">
      <c r="H3328" s="49">
        <v>3285</v>
      </c>
      <c r="I3328" s="51">
        <f t="shared" si="357"/>
        <v>63</v>
      </c>
      <c r="J3328" s="51" t="str">
        <f t="shared" si="355"/>
        <v xml:space="preserve"> years</v>
      </c>
      <c r="K3328" s="51" t="str">
        <f t="shared" si="356"/>
        <v xml:space="preserve">, </v>
      </c>
      <c r="L3328" s="51">
        <f t="shared" si="358"/>
        <v>3</v>
      </c>
      <c r="M3328" s="51">
        <f t="shared" si="359"/>
        <v>3</v>
      </c>
      <c r="N3328" s="51" t="str">
        <f t="shared" si="360"/>
        <v xml:space="preserve"> months</v>
      </c>
      <c r="O3328" s="52" t="str">
        <f t="shared" si="361"/>
        <v>63 years, 3 months</v>
      </c>
    </row>
    <row r="3329" spans="8:15" x14ac:dyDescent="0.25">
      <c r="H3329" s="49">
        <v>3286</v>
      </c>
      <c r="I3329" s="51">
        <f t="shared" si="357"/>
        <v>63</v>
      </c>
      <c r="J3329" s="51" t="str">
        <f t="shared" si="355"/>
        <v xml:space="preserve"> years</v>
      </c>
      <c r="K3329" s="51" t="str">
        <f t="shared" si="356"/>
        <v xml:space="preserve">, </v>
      </c>
      <c r="L3329" s="51">
        <f t="shared" si="358"/>
        <v>3</v>
      </c>
      <c r="M3329" s="51">
        <f t="shared" si="359"/>
        <v>3</v>
      </c>
      <c r="N3329" s="51" t="str">
        <f t="shared" si="360"/>
        <v xml:space="preserve"> months</v>
      </c>
      <c r="O3329" s="52" t="str">
        <f t="shared" si="361"/>
        <v>63 years, 3 months</v>
      </c>
    </row>
    <row r="3330" spans="8:15" x14ac:dyDescent="0.25">
      <c r="H3330" s="49">
        <v>3287</v>
      </c>
      <c r="I3330" s="51">
        <f t="shared" si="357"/>
        <v>63</v>
      </c>
      <c r="J3330" s="51" t="str">
        <f t="shared" si="355"/>
        <v xml:space="preserve"> years</v>
      </c>
      <c r="K3330" s="51" t="str">
        <f t="shared" si="356"/>
        <v xml:space="preserve">, </v>
      </c>
      <c r="L3330" s="51">
        <f t="shared" si="358"/>
        <v>3</v>
      </c>
      <c r="M3330" s="51">
        <f t="shared" si="359"/>
        <v>3</v>
      </c>
      <c r="N3330" s="51" t="str">
        <f t="shared" si="360"/>
        <v xml:space="preserve"> months</v>
      </c>
      <c r="O3330" s="52" t="str">
        <f t="shared" si="361"/>
        <v>63 years, 3 months</v>
      </c>
    </row>
    <row r="3331" spans="8:15" x14ac:dyDescent="0.25">
      <c r="H3331" s="49">
        <v>3288</v>
      </c>
      <c r="I3331" s="51">
        <f t="shared" si="357"/>
        <v>63</v>
      </c>
      <c r="J3331" s="51" t="str">
        <f t="shared" si="355"/>
        <v xml:space="preserve"> years</v>
      </c>
      <c r="K3331" s="51" t="str">
        <f t="shared" si="356"/>
        <v xml:space="preserve">, </v>
      </c>
      <c r="L3331" s="51">
        <f t="shared" si="358"/>
        <v>3</v>
      </c>
      <c r="M3331" s="51">
        <f t="shared" si="359"/>
        <v>3</v>
      </c>
      <c r="N3331" s="51" t="str">
        <f t="shared" si="360"/>
        <v xml:space="preserve"> months</v>
      </c>
      <c r="O3331" s="52" t="str">
        <f t="shared" si="361"/>
        <v>63 years, 3 months</v>
      </c>
    </row>
    <row r="3332" spans="8:15" x14ac:dyDescent="0.25">
      <c r="H3332" s="49">
        <v>3289</v>
      </c>
      <c r="I3332" s="51">
        <f t="shared" si="357"/>
        <v>63</v>
      </c>
      <c r="J3332" s="51" t="str">
        <f t="shared" si="355"/>
        <v xml:space="preserve"> years</v>
      </c>
      <c r="K3332" s="51" t="str">
        <f t="shared" si="356"/>
        <v xml:space="preserve">, </v>
      </c>
      <c r="L3332" s="51">
        <f t="shared" si="358"/>
        <v>3</v>
      </c>
      <c r="M3332" s="51">
        <f t="shared" si="359"/>
        <v>3</v>
      </c>
      <c r="N3332" s="51" t="str">
        <f t="shared" si="360"/>
        <v xml:space="preserve"> months</v>
      </c>
      <c r="O3332" s="52" t="str">
        <f t="shared" si="361"/>
        <v>63 years, 3 months</v>
      </c>
    </row>
    <row r="3333" spans="8:15" x14ac:dyDescent="0.25">
      <c r="H3333" s="49">
        <v>3290</v>
      </c>
      <c r="I3333" s="51">
        <f t="shared" si="357"/>
        <v>63</v>
      </c>
      <c r="J3333" s="51" t="str">
        <f t="shared" si="355"/>
        <v xml:space="preserve"> years</v>
      </c>
      <c r="K3333" s="51" t="str">
        <f t="shared" si="356"/>
        <v xml:space="preserve">, </v>
      </c>
      <c r="L3333" s="51">
        <f t="shared" si="358"/>
        <v>4</v>
      </c>
      <c r="M3333" s="51">
        <f t="shared" si="359"/>
        <v>4</v>
      </c>
      <c r="N3333" s="51" t="str">
        <f t="shared" si="360"/>
        <v xml:space="preserve"> months</v>
      </c>
      <c r="O3333" s="52" t="str">
        <f t="shared" si="361"/>
        <v>63 years, 4 months</v>
      </c>
    </row>
    <row r="3334" spans="8:15" x14ac:dyDescent="0.25">
      <c r="H3334" s="49">
        <v>3291</v>
      </c>
      <c r="I3334" s="51">
        <f t="shared" si="357"/>
        <v>63</v>
      </c>
      <c r="J3334" s="51" t="str">
        <f t="shared" si="355"/>
        <v xml:space="preserve"> years</v>
      </c>
      <c r="K3334" s="51" t="str">
        <f t="shared" si="356"/>
        <v xml:space="preserve">, </v>
      </c>
      <c r="L3334" s="51">
        <f t="shared" si="358"/>
        <v>4</v>
      </c>
      <c r="M3334" s="51">
        <f t="shared" si="359"/>
        <v>4</v>
      </c>
      <c r="N3334" s="51" t="str">
        <f t="shared" si="360"/>
        <v xml:space="preserve"> months</v>
      </c>
      <c r="O3334" s="52" t="str">
        <f t="shared" si="361"/>
        <v>63 years, 4 months</v>
      </c>
    </row>
    <row r="3335" spans="8:15" x14ac:dyDescent="0.25">
      <c r="H3335" s="49">
        <v>3292</v>
      </c>
      <c r="I3335" s="51">
        <f t="shared" si="357"/>
        <v>63</v>
      </c>
      <c r="J3335" s="51" t="str">
        <f t="shared" si="355"/>
        <v xml:space="preserve"> years</v>
      </c>
      <c r="K3335" s="51" t="str">
        <f t="shared" si="356"/>
        <v xml:space="preserve">, </v>
      </c>
      <c r="L3335" s="51">
        <f t="shared" si="358"/>
        <v>4</v>
      </c>
      <c r="M3335" s="51">
        <f t="shared" si="359"/>
        <v>4</v>
      </c>
      <c r="N3335" s="51" t="str">
        <f t="shared" si="360"/>
        <v xml:space="preserve"> months</v>
      </c>
      <c r="O3335" s="52" t="str">
        <f t="shared" si="361"/>
        <v>63 years, 4 months</v>
      </c>
    </row>
    <row r="3336" spans="8:15" x14ac:dyDescent="0.25">
      <c r="H3336" s="49">
        <v>3293</v>
      </c>
      <c r="I3336" s="51">
        <f t="shared" si="357"/>
        <v>63</v>
      </c>
      <c r="J3336" s="51" t="str">
        <f t="shared" si="355"/>
        <v xml:space="preserve"> years</v>
      </c>
      <c r="K3336" s="51" t="str">
        <f t="shared" si="356"/>
        <v xml:space="preserve">, </v>
      </c>
      <c r="L3336" s="51">
        <f t="shared" si="358"/>
        <v>4</v>
      </c>
      <c r="M3336" s="51">
        <f t="shared" si="359"/>
        <v>4</v>
      </c>
      <c r="N3336" s="51" t="str">
        <f t="shared" si="360"/>
        <v xml:space="preserve"> months</v>
      </c>
      <c r="O3336" s="52" t="str">
        <f t="shared" si="361"/>
        <v>63 years, 4 months</v>
      </c>
    </row>
    <row r="3337" spans="8:15" x14ac:dyDescent="0.25">
      <c r="H3337" s="49">
        <v>3294</v>
      </c>
      <c r="I3337" s="51">
        <f t="shared" si="357"/>
        <v>63</v>
      </c>
      <c r="J3337" s="51" t="str">
        <f t="shared" si="355"/>
        <v xml:space="preserve"> years</v>
      </c>
      <c r="K3337" s="51" t="str">
        <f t="shared" si="356"/>
        <v xml:space="preserve">, </v>
      </c>
      <c r="L3337" s="51">
        <f t="shared" si="358"/>
        <v>5</v>
      </c>
      <c r="M3337" s="51">
        <f t="shared" si="359"/>
        <v>5</v>
      </c>
      <c r="N3337" s="51" t="str">
        <f t="shared" si="360"/>
        <v xml:space="preserve"> months</v>
      </c>
      <c r="O3337" s="52" t="str">
        <f t="shared" si="361"/>
        <v>63 years, 5 months</v>
      </c>
    </row>
    <row r="3338" spans="8:15" x14ac:dyDescent="0.25">
      <c r="H3338" s="49">
        <v>3295</v>
      </c>
      <c r="I3338" s="51">
        <f t="shared" si="357"/>
        <v>63</v>
      </c>
      <c r="J3338" s="51" t="str">
        <f t="shared" si="355"/>
        <v xml:space="preserve"> years</v>
      </c>
      <c r="K3338" s="51" t="str">
        <f t="shared" si="356"/>
        <v xml:space="preserve">, </v>
      </c>
      <c r="L3338" s="51">
        <f t="shared" si="358"/>
        <v>5</v>
      </c>
      <c r="M3338" s="51">
        <f t="shared" si="359"/>
        <v>5</v>
      </c>
      <c r="N3338" s="51" t="str">
        <f t="shared" si="360"/>
        <v xml:space="preserve"> months</v>
      </c>
      <c r="O3338" s="52" t="str">
        <f t="shared" si="361"/>
        <v>63 years, 5 months</v>
      </c>
    </row>
    <row r="3339" spans="8:15" x14ac:dyDescent="0.25">
      <c r="H3339" s="49">
        <v>3296</v>
      </c>
      <c r="I3339" s="51">
        <f t="shared" si="357"/>
        <v>63</v>
      </c>
      <c r="J3339" s="51" t="str">
        <f t="shared" si="355"/>
        <v xml:space="preserve"> years</v>
      </c>
      <c r="K3339" s="51" t="str">
        <f t="shared" si="356"/>
        <v xml:space="preserve">, </v>
      </c>
      <c r="L3339" s="51">
        <f t="shared" si="358"/>
        <v>5</v>
      </c>
      <c r="M3339" s="51">
        <f t="shared" si="359"/>
        <v>5</v>
      </c>
      <c r="N3339" s="51" t="str">
        <f t="shared" si="360"/>
        <v xml:space="preserve"> months</v>
      </c>
      <c r="O3339" s="52" t="str">
        <f t="shared" si="361"/>
        <v>63 years, 5 months</v>
      </c>
    </row>
    <row r="3340" spans="8:15" x14ac:dyDescent="0.25">
      <c r="H3340" s="49">
        <v>3297</v>
      </c>
      <c r="I3340" s="51">
        <f t="shared" si="357"/>
        <v>63</v>
      </c>
      <c r="J3340" s="51" t="str">
        <f t="shared" si="355"/>
        <v xml:space="preserve"> years</v>
      </c>
      <c r="K3340" s="51" t="str">
        <f t="shared" si="356"/>
        <v xml:space="preserve">, </v>
      </c>
      <c r="L3340" s="51">
        <f t="shared" si="358"/>
        <v>5</v>
      </c>
      <c r="M3340" s="51">
        <f t="shared" si="359"/>
        <v>5</v>
      </c>
      <c r="N3340" s="51" t="str">
        <f t="shared" si="360"/>
        <v xml:space="preserve"> months</v>
      </c>
      <c r="O3340" s="52" t="str">
        <f t="shared" si="361"/>
        <v>63 years, 5 months</v>
      </c>
    </row>
    <row r="3341" spans="8:15" x14ac:dyDescent="0.25">
      <c r="H3341" s="49">
        <v>3298</v>
      </c>
      <c r="I3341" s="51">
        <f t="shared" si="357"/>
        <v>63</v>
      </c>
      <c r="J3341" s="51" t="str">
        <f t="shared" si="355"/>
        <v xml:space="preserve"> years</v>
      </c>
      <c r="K3341" s="51" t="str">
        <f t="shared" si="356"/>
        <v xml:space="preserve">, </v>
      </c>
      <c r="L3341" s="51">
        <f t="shared" si="358"/>
        <v>6</v>
      </c>
      <c r="M3341" s="51">
        <f t="shared" si="359"/>
        <v>6</v>
      </c>
      <c r="N3341" s="51" t="str">
        <f t="shared" si="360"/>
        <v xml:space="preserve"> months</v>
      </c>
      <c r="O3341" s="52" t="str">
        <f t="shared" si="361"/>
        <v>63 years, 6 months</v>
      </c>
    </row>
    <row r="3342" spans="8:15" x14ac:dyDescent="0.25">
      <c r="H3342" s="49">
        <v>3299</v>
      </c>
      <c r="I3342" s="51">
        <f t="shared" si="357"/>
        <v>63</v>
      </c>
      <c r="J3342" s="51" t="str">
        <f t="shared" si="355"/>
        <v xml:space="preserve"> years</v>
      </c>
      <c r="K3342" s="51" t="str">
        <f t="shared" si="356"/>
        <v xml:space="preserve">, </v>
      </c>
      <c r="L3342" s="51">
        <f t="shared" si="358"/>
        <v>6</v>
      </c>
      <c r="M3342" s="51">
        <f t="shared" si="359"/>
        <v>6</v>
      </c>
      <c r="N3342" s="51" t="str">
        <f t="shared" si="360"/>
        <v xml:space="preserve"> months</v>
      </c>
      <c r="O3342" s="52" t="str">
        <f t="shared" si="361"/>
        <v>63 years, 6 months</v>
      </c>
    </row>
    <row r="3343" spans="8:15" x14ac:dyDescent="0.25">
      <c r="H3343" s="49">
        <v>3300</v>
      </c>
      <c r="I3343" s="51">
        <f t="shared" si="357"/>
        <v>63</v>
      </c>
      <c r="J3343" s="51" t="str">
        <f t="shared" si="355"/>
        <v xml:space="preserve"> years</v>
      </c>
      <c r="K3343" s="51" t="str">
        <f t="shared" si="356"/>
        <v xml:space="preserve">, </v>
      </c>
      <c r="L3343" s="51">
        <f t="shared" si="358"/>
        <v>6</v>
      </c>
      <c r="M3343" s="51">
        <f t="shared" si="359"/>
        <v>6</v>
      </c>
      <c r="N3343" s="51" t="str">
        <f t="shared" si="360"/>
        <v xml:space="preserve"> months</v>
      </c>
      <c r="O3343" s="52" t="str">
        <f t="shared" si="361"/>
        <v>63 years, 6 months</v>
      </c>
    </row>
    <row r="3344" spans="8:15" x14ac:dyDescent="0.25">
      <c r="H3344" s="49">
        <v>3301</v>
      </c>
      <c r="I3344" s="51">
        <f t="shared" si="357"/>
        <v>63</v>
      </c>
      <c r="J3344" s="51" t="str">
        <f t="shared" si="355"/>
        <v xml:space="preserve"> years</v>
      </c>
      <c r="K3344" s="51" t="str">
        <f t="shared" si="356"/>
        <v xml:space="preserve">, </v>
      </c>
      <c r="L3344" s="51">
        <f t="shared" si="358"/>
        <v>6</v>
      </c>
      <c r="M3344" s="51">
        <f t="shared" si="359"/>
        <v>6</v>
      </c>
      <c r="N3344" s="51" t="str">
        <f t="shared" si="360"/>
        <v xml:space="preserve"> months</v>
      </c>
      <c r="O3344" s="52" t="str">
        <f t="shared" si="361"/>
        <v>63 years, 6 months</v>
      </c>
    </row>
    <row r="3345" spans="8:15" x14ac:dyDescent="0.25">
      <c r="H3345" s="49">
        <v>3302</v>
      </c>
      <c r="I3345" s="51">
        <f t="shared" si="357"/>
        <v>63</v>
      </c>
      <c r="J3345" s="51" t="str">
        <f t="shared" si="355"/>
        <v xml:space="preserve"> years</v>
      </c>
      <c r="K3345" s="51" t="str">
        <f t="shared" si="356"/>
        <v xml:space="preserve">, </v>
      </c>
      <c r="L3345" s="51">
        <f t="shared" si="358"/>
        <v>6</v>
      </c>
      <c r="M3345" s="51">
        <f t="shared" si="359"/>
        <v>6</v>
      </c>
      <c r="N3345" s="51" t="str">
        <f t="shared" si="360"/>
        <v xml:space="preserve"> months</v>
      </c>
      <c r="O3345" s="52" t="str">
        <f t="shared" si="361"/>
        <v>63 years, 6 months</v>
      </c>
    </row>
    <row r="3346" spans="8:15" x14ac:dyDescent="0.25">
      <c r="H3346" s="49">
        <v>3303</v>
      </c>
      <c r="I3346" s="51">
        <f t="shared" si="357"/>
        <v>63</v>
      </c>
      <c r="J3346" s="51" t="str">
        <f t="shared" si="355"/>
        <v xml:space="preserve"> years</v>
      </c>
      <c r="K3346" s="51" t="str">
        <f t="shared" si="356"/>
        <v xml:space="preserve">, </v>
      </c>
      <c r="L3346" s="51">
        <f t="shared" si="358"/>
        <v>7</v>
      </c>
      <c r="M3346" s="51">
        <f t="shared" si="359"/>
        <v>7</v>
      </c>
      <c r="N3346" s="51" t="str">
        <f t="shared" si="360"/>
        <v xml:space="preserve"> months</v>
      </c>
      <c r="O3346" s="52" t="str">
        <f t="shared" si="361"/>
        <v>63 years, 7 months</v>
      </c>
    </row>
    <row r="3347" spans="8:15" x14ac:dyDescent="0.25">
      <c r="H3347" s="49">
        <v>3304</v>
      </c>
      <c r="I3347" s="51">
        <f t="shared" si="357"/>
        <v>63</v>
      </c>
      <c r="J3347" s="51" t="str">
        <f t="shared" si="355"/>
        <v xml:space="preserve"> years</v>
      </c>
      <c r="K3347" s="51" t="str">
        <f t="shared" si="356"/>
        <v xml:space="preserve">, </v>
      </c>
      <c r="L3347" s="51">
        <f t="shared" si="358"/>
        <v>7</v>
      </c>
      <c r="M3347" s="51">
        <f t="shared" si="359"/>
        <v>7</v>
      </c>
      <c r="N3347" s="51" t="str">
        <f t="shared" si="360"/>
        <v xml:space="preserve"> months</v>
      </c>
      <c r="O3347" s="52" t="str">
        <f t="shared" si="361"/>
        <v>63 years, 7 months</v>
      </c>
    </row>
    <row r="3348" spans="8:15" x14ac:dyDescent="0.25">
      <c r="H3348" s="49">
        <v>3305</v>
      </c>
      <c r="I3348" s="51">
        <f t="shared" si="357"/>
        <v>63</v>
      </c>
      <c r="J3348" s="51" t="str">
        <f t="shared" si="355"/>
        <v xml:space="preserve"> years</v>
      </c>
      <c r="K3348" s="51" t="str">
        <f t="shared" si="356"/>
        <v xml:space="preserve">, </v>
      </c>
      <c r="L3348" s="51">
        <f t="shared" si="358"/>
        <v>7</v>
      </c>
      <c r="M3348" s="51">
        <f t="shared" si="359"/>
        <v>7</v>
      </c>
      <c r="N3348" s="51" t="str">
        <f t="shared" si="360"/>
        <v xml:space="preserve"> months</v>
      </c>
      <c r="O3348" s="52" t="str">
        <f t="shared" si="361"/>
        <v>63 years, 7 months</v>
      </c>
    </row>
    <row r="3349" spans="8:15" x14ac:dyDescent="0.25">
      <c r="H3349" s="49">
        <v>3306</v>
      </c>
      <c r="I3349" s="51">
        <f t="shared" si="357"/>
        <v>63</v>
      </c>
      <c r="J3349" s="51" t="str">
        <f t="shared" si="355"/>
        <v xml:space="preserve"> years</v>
      </c>
      <c r="K3349" s="51" t="str">
        <f t="shared" si="356"/>
        <v xml:space="preserve">, </v>
      </c>
      <c r="L3349" s="51">
        <f t="shared" si="358"/>
        <v>7</v>
      </c>
      <c r="M3349" s="51">
        <f t="shared" si="359"/>
        <v>7</v>
      </c>
      <c r="N3349" s="51" t="str">
        <f t="shared" si="360"/>
        <v xml:space="preserve"> months</v>
      </c>
      <c r="O3349" s="52" t="str">
        <f t="shared" si="361"/>
        <v>63 years, 7 months</v>
      </c>
    </row>
    <row r="3350" spans="8:15" x14ac:dyDescent="0.25">
      <c r="H3350" s="49">
        <v>3307</v>
      </c>
      <c r="I3350" s="51">
        <f t="shared" si="357"/>
        <v>63</v>
      </c>
      <c r="J3350" s="51" t="str">
        <f t="shared" si="355"/>
        <v xml:space="preserve"> years</v>
      </c>
      <c r="K3350" s="51" t="str">
        <f t="shared" si="356"/>
        <v xml:space="preserve">, </v>
      </c>
      <c r="L3350" s="51">
        <f t="shared" si="358"/>
        <v>8</v>
      </c>
      <c r="M3350" s="51">
        <f t="shared" si="359"/>
        <v>8</v>
      </c>
      <c r="N3350" s="51" t="str">
        <f t="shared" si="360"/>
        <v xml:space="preserve"> months</v>
      </c>
      <c r="O3350" s="52" t="str">
        <f t="shared" si="361"/>
        <v>63 years, 8 months</v>
      </c>
    </row>
    <row r="3351" spans="8:15" x14ac:dyDescent="0.25">
      <c r="H3351" s="49">
        <v>3308</v>
      </c>
      <c r="I3351" s="51">
        <f t="shared" si="357"/>
        <v>63</v>
      </c>
      <c r="J3351" s="51" t="str">
        <f t="shared" si="355"/>
        <v xml:space="preserve"> years</v>
      </c>
      <c r="K3351" s="51" t="str">
        <f t="shared" si="356"/>
        <v xml:space="preserve">, </v>
      </c>
      <c r="L3351" s="51">
        <f t="shared" si="358"/>
        <v>8</v>
      </c>
      <c r="M3351" s="51">
        <f t="shared" si="359"/>
        <v>8</v>
      </c>
      <c r="N3351" s="51" t="str">
        <f t="shared" si="360"/>
        <v xml:space="preserve"> months</v>
      </c>
      <c r="O3351" s="52" t="str">
        <f t="shared" si="361"/>
        <v>63 years, 8 months</v>
      </c>
    </row>
    <row r="3352" spans="8:15" x14ac:dyDescent="0.25">
      <c r="H3352" s="49">
        <v>3309</v>
      </c>
      <c r="I3352" s="51">
        <f t="shared" si="357"/>
        <v>63</v>
      </c>
      <c r="J3352" s="51" t="str">
        <f t="shared" si="355"/>
        <v xml:space="preserve"> years</v>
      </c>
      <c r="K3352" s="51" t="str">
        <f t="shared" si="356"/>
        <v xml:space="preserve">, </v>
      </c>
      <c r="L3352" s="51">
        <f t="shared" si="358"/>
        <v>8</v>
      </c>
      <c r="M3352" s="51">
        <f t="shared" si="359"/>
        <v>8</v>
      </c>
      <c r="N3352" s="51" t="str">
        <f t="shared" si="360"/>
        <v xml:space="preserve"> months</v>
      </c>
      <c r="O3352" s="52" t="str">
        <f t="shared" si="361"/>
        <v>63 years, 8 months</v>
      </c>
    </row>
    <row r="3353" spans="8:15" x14ac:dyDescent="0.25">
      <c r="H3353" s="49">
        <v>3310</v>
      </c>
      <c r="I3353" s="51">
        <f t="shared" si="357"/>
        <v>63</v>
      </c>
      <c r="J3353" s="51" t="str">
        <f t="shared" si="355"/>
        <v xml:space="preserve"> years</v>
      </c>
      <c r="K3353" s="51" t="str">
        <f t="shared" si="356"/>
        <v xml:space="preserve">, </v>
      </c>
      <c r="L3353" s="51">
        <f t="shared" si="358"/>
        <v>8</v>
      </c>
      <c r="M3353" s="51">
        <f t="shared" si="359"/>
        <v>8</v>
      </c>
      <c r="N3353" s="51" t="str">
        <f t="shared" si="360"/>
        <v xml:space="preserve"> months</v>
      </c>
      <c r="O3353" s="52" t="str">
        <f t="shared" si="361"/>
        <v>63 years, 8 months</v>
      </c>
    </row>
    <row r="3354" spans="8:15" x14ac:dyDescent="0.25">
      <c r="H3354" s="49">
        <v>3311</v>
      </c>
      <c r="I3354" s="51">
        <f t="shared" si="357"/>
        <v>63</v>
      </c>
      <c r="J3354" s="51" t="str">
        <f t="shared" si="355"/>
        <v xml:space="preserve"> years</v>
      </c>
      <c r="K3354" s="51" t="str">
        <f t="shared" si="356"/>
        <v xml:space="preserve">, </v>
      </c>
      <c r="L3354" s="51">
        <f t="shared" si="358"/>
        <v>9</v>
      </c>
      <c r="M3354" s="51">
        <f t="shared" si="359"/>
        <v>9</v>
      </c>
      <c r="N3354" s="51" t="str">
        <f t="shared" si="360"/>
        <v xml:space="preserve"> months</v>
      </c>
      <c r="O3354" s="52" t="str">
        <f t="shared" si="361"/>
        <v>63 years, 9 months</v>
      </c>
    </row>
    <row r="3355" spans="8:15" x14ac:dyDescent="0.25">
      <c r="H3355" s="49">
        <v>3312</v>
      </c>
      <c r="I3355" s="51">
        <f t="shared" si="357"/>
        <v>63</v>
      </c>
      <c r="J3355" s="51" t="str">
        <f t="shared" si="355"/>
        <v xml:space="preserve"> years</v>
      </c>
      <c r="K3355" s="51" t="str">
        <f t="shared" si="356"/>
        <v xml:space="preserve">, </v>
      </c>
      <c r="L3355" s="51">
        <f t="shared" si="358"/>
        <v>9</v>
      </c>
      <c r="M3355" s="51">
        <f t="shared" si="359"/>
        <v>9</v>
      </c>
      <c r="N3355" s="51" t="str">
        <f t="shared" si="360"/>
        <v xml:space="preserve"> months</v>
      </c>
      <c r="O3355" s="52" t="str">
        <f t="shared" si="361"/>
        <v>63 years, 9 months</v>
      </c>
    </row>
    <row r="3356" spans="8:15" x14ac:dyDescent="0.25">
      <c r="H3356" s="49">
        <v>3313</v>
      </c>
      <c r="I3356" s="51">
        <f t="shared" si="357"/>
        <v>63</v>
      </c>
      <c r="J3356" s="51" t="str">
        <f t="shared" ref="J3356:J3419" si="362">IF(I3356=1," year"," years")</f>
        <v xml:space="preserve"> years</v>
      </c>
      <c r="K3356" s="51" t="str">
        <f t="shared" ref="K3356:K3419" si="363">IF(OR(L3356=12,L3356=0),"",", ")</f>
        <v xml:space="preserve">, </v>
      </c>
      <c r="L3356" s="51">
        <f t="shared" si="358"/>
        <v>9</v>
      </c>
      <c r="M3356" s="51">
        <f t="shared" si="359"/>
        <v>9</v>
      </c>
      <c r="N3356" s="51" t="str">
        <f t="shared" si="360"/>
        <v xml:space="preserve"> months</v>
      </c>
      <c r="O3356" s="52" t="str">
        <f t="shared" si="361"/>
        <v>63 years, 9 months</v>
      </c>
    </row>
    <row r="3357" spans="8:15" x14ac:dyDescent="0.25">
      <c r="H3357" s="49">
        <v>3314</v>
      </c>
      <c r="I3357" s="51">
        <f t="shared" si="357"/>
        <v>63</v>
      </c>
      <c r="J3357" s="51" t="str">
        <f t="shared" si="362"/>
        <v xml:space="preserve"> years</v>
      </c>
      <c r="K3357" s="51" t="str">
        <f t="shared" si="363"/>
        <v xml:space="preserve">, </v>
      </c>
      <c r="L3357" s="51">
        <f t="shared" si="358"/>
        <v>9</v>
      </c>
      <c r="M3357" s="51">
        <f t="shared" si="359"/>
        <v>9</v>
      </c>
      <c r="N3357" s="51" t="str">
        <f t="shared" si="360"/>
        <v xml:space="preserve"> months</v>
      </c>
      <c r="O3357" s="52" t="str">
        <f t="shared" si="361"/>
        <v>63 years, 9 months</v>
      </c>
    </row>
    <row r="3358" spans="8:15" x14ac:dyDescent="0.25">
      <c r="H3358" s="49">
        <v>3315</v>
      </c>
      <c r="I3358" s="51">
        <f t="shared" si="357"/>
        <v>63</v>
      </c>
      <c r="J3358" s="51" t="str">
        <f t="shared" si="362"/>
        <v xml:space="preserve"> years</v>
      </c>
      <c r="K3358" s="51" t="str">
        <f t="shared" si="363"/>
        <v xml:space="preserve">, </v>
      </c>
      <c r="L3358" s="51">
        <f t="shared" si="358"/>
        <v>9</v>
      </c>
      <c r="M3358" s="51">
        <f t="shared" si="359"/>
        <v>9</v>
      </c>
      <c r="N3358" s="51" t="str">
        <f t="shared" si="360"/>
        <v xml:space="preserve"> months</v>
      </c>
      <c r="O3358" s="52" t="str">
        <f t="shared" si="361"/>
        <v>63 years, 9 months</v>
      </c>
    </row>
    <row r="3359" spans="8:15" x14ac:dyDescent="0.25">
      <c r="H3359" s="49">
        <v>3316</v>
      </c>
      <c r="I3359" s="51">
        <f t="shared" si="357"/>
        <v>63</v>
      </c>
      <c r="J3359" s="51" t="str">
        <f t="shared" si="362"/>
        <v xml:space="preserve"> years</v>
      </c>
      <c r="K3359" s="51" t="str">
        <f t="shared" si="363"/>
        <v xml:space="preserve">, </v>
      </c>
      <c r="L3359" s="51">
        <f t="shared" si="358"/>
        <v>10</v>
      </c>
      <c r="M3359" s="51">
        <f t="shared" si="359"/>
        <v>10</v>
      </c>
      <c r="N3359" s="51" t="str">
        <f t="shared" si="360"/>
        <v xml:space="preserve"> months</v>
      </c>
      <c r="O3359" s="52" t="str">
        <f t="shared" si="361"/>
        <v>63 years, 10 months</v>
      </c>
    </row>
    <row r="3360" spans="8:15" x14ac:dyDescent="0.25">
      <c r="H3360" s="49">
        <v>3317</v>
      </c>
      <c r="I3360" s="51">
        <f t="shared" ref="I3360:I3423" si="364">IF(INT(H3360/52)=0,"",INT(H3360/52))+IF(L3360=12,1,0)</f>
        <v>63</v>
      </c>
      <c r="J3360" s="51" t="str">
        <f t="shared" si="362"/>
        <v xml:space="preserve"> years</v>
      </c>
      <c r="K3360" s="51" t="str">
        <f t="shared" si="363"/>
        <v xml:space="preserve">, </v>
      </c>
      <c r="L3360" s="51">
        <f t="shared" si="358"/>
        <v>10</v>
      </c>
      <c r="M3360" s="51">
        <f t="shared" si="359"/>
        <v>10</v>
      </c>
      <c r="N3360" s="51" t="str">
        <f t="shared" si="360"/>
        <v xml:space="preserve"> months</v>
      </c>
      <c r="O3360" s="52" t="str">
        <f t="shared" si="361"/>
        <v>63 years, 10 months</v>
      </c>
    </row>
    <row r="3361" spans="8:15" x14ac:dyDescent="0.25">
      <c r="H3361" s="49">
        <v>3318</v>
      </c>
      <c r="I3361" s="51">
        <f t="shared" si="364"/>
        <v>63</v>
      </c>
      <c r="J3361" s="51" t="str">
        <f t="shared" si="362"/>
        <v xml:space="preserve"> years</v>
      </c>
      <c r="K3361" s="51" t="str">
        <f t="shared" si="363"/>
        <v xml:space="preserve">, </v>
      </c>
      <c r="L3361" s="51">
        <f t="shared" si="358"/>
        <v>10</v>
      </c>
      <c r="M3361" s="51">
        <f t="shared" si="359"/>
        <v>10</v>
      </c>
      <c r="N3361" s="51" t="str">
        <f t="shared" si="360"/>
        <v xml:space="preserve"> months</v>
      </c>
      <c r="O3361" s="52" t="str">
        <f t="shared" si="361"/>
        <v>63 years, 10 months</v>
      </c>
    </row>
    <row r="3362" spans="8:15" x14ac:dyDescent="0.25">
      <c r="H3362" s="49">
        <v>3319</v>
      </c>
      <c r="I3362" s="51">
        <f t="shared" si="364"/>
        <v>63</v>
      </c>
      <c r="J3362" s="51" t="str">
        <f t="shared" si="362"/>
        <v xml:space="preserve"> years</v>
      </c>
      <c r="K3362" s="51" t="str">
        <f t="shared" si="363"/>
        <v xml:space="preserve">, </v>
      </c>
      <c r="L3362" s="51">
        <f t="shared" si="358"/>
        <v>10</v>
      </c>
      <c r="M3362" s="51">
        <f t="shared" si="359"/>
        <v>10</v>
      </c>
      <c r="N3362" s="51" t="str">
        <f t="shared" si="360"/>
        <v xml:space="preserve"> months</v>
      </c>
      <c r="O3362" s="52" t="str">
        <f t="shared" si="361"/>
        <v>63 years, 10 months</v>
      </c>
    </row>
    <row r="3363" spans="8:15" x14ac:dyDescent="0.25">
      <c r="H3363" s="49">
        <v>3320</v>
      </c>
      <c r="I3363" s="51">
        <f t="shared" si="364"/>
        <v>63</v>
      </c>
      <c r="J3363" s="51" t="str">
        <f t="shared" si="362"/>
        <v xml:space="preserve"> years</v>
      </c>
      <c r="K3363" s="51" t="str">
        <f t="shared" si="363"/>
        <v xml:space="preserve">, </v>
      </c>
      <c r="L3363" s="51">
        <f t="shared" si="358"/>
        <v>11</v>
      </c>
      <c r="M3363" s="51">
        <f t="shared" si="359"/>
        <v>11</v>
      </c>
      <c r="N3363" s="51" t="str">
        <f t="shared" si="360"/>
        <v xml:space="preserve"> months</v>
      </c>
      <c r="O3363" s="52" t="str">
        <f t="shared" si="361"/>
        <v>63 years, 11 months</v>
      </c>
    </row>
    <row r="3364" spans="8:15" x14ac:dyDescent="0.25">
      <c r="H3364" s="49">
        <v>3321</v>
      </c>
      <c r="I3364" s="51">
        <f t="shared" si="364"/>
        <v>63</v>
      </c>
      <c r="J3364" s="51" t="str">
        <f t="shared" si="362"/>
        <v xml:space="preserve"> years</v>
      </c>
      <c r="K3364" s="51" t="str">
        <f t="shared" si="363"/>
        <v xml:space="preserve">, </v>
      </c>
      <c r="L3364" s="51">
        <f t="shared" si="358"/>
        <v>11</v>
      </c>
      <c r="M3364" s="51">
        <f t="shared" si="359"/>
        <v>11</v>
      </c>
      <c r="N3364" s="51" t="str">
        <f t="shared" si="360"/>
        <v xml:space="preserve"> months</v>
      </c>
      <c r="O3364" s="52" t="str">
        <f t="shared" si="361"/>
        <v>63 years, 11 months</v>
      </c>
    </row>
    <row r="3365" spans="8:15" x14ac:dyDescent="0.25">
      <c r="H3365" s="49">
        <v>3322</v>
      </c>
      <c r="I3365" s="51">
        <f t="shared" si="364"/>
        <v>63</v>
      </c>
      <c r="J3365" s="51" t="str">
        <f t="shared" si="362"/>
        <v xml:space="preserve"> years</v>
      </c>
      <c r="K3365" s="51" t="str">
        <f t="shared" si="363"/>
        <v xml:space="preserve">, </v>
      </c>
      <c r="L3365" s="51">
        <f t="shared" si="358"/>
        <v>11</v>
      </c>
      <c r="M3365" s="51">
        <f t="shared" si="359"/>
        <v>11</v>
      </c>
      <c r="N3365" s="51" t="str">
        <f t="shared" si="360"/>
        <v xml:space="preserve"> months</v>
      </c>
      <c r="O3365" s="52" t="str">
        <f t="shared" si="361"/>
        <v>63 years, 11 months</v>
      </c>
    </row>
    <row r="3366" spans="8:15" x14ac:dyDescent="0.25">
      <c r="H3366" s="49">
        <v>3323</v>
      </c>
      <c r="I3366" s="51">
        <f t="shared" si="364"/>
        <v>63</v>
      </c>
      <c r="J3366" s="51" t="str">
        <f t="shared" si="362"/>
        <v xml:space="preserve"> years</v>
      </c>
      <c r="K3366" s="51" t="str">
        <f t="shared" si="363"/>
        <v xml:space="preserve">, </v>
      </c>
      <c r="L3366" s="51">
        <f t="shared" si="358"/>
        <v>11</v>
      </c>
      <c r="M3366" s="51">
        <f t="shared" si="359"/>
        <v>11</v>
      </c>
      <c r="N3366" s="51" t="str">
        <f t="shared" si="360"/>
        <v xml:space="preserve"> months</v>
      </c>
      <c r="O3366" s="52" t="str">
        <f t="shared" si="361"/>
        <v>63 years, 11 months</v>
      </c>
    </row>
    <row r="3367" spans="8:15" x14ac:dyDescent="0.25">
      <c r="H3367" s="49">
        <v>3324</v>
      </c>
      <c r="I3367" s="51">
        <f t="shared" si="364"/>
        <v>64</v>
      </c>
      <c r="J3367" s="51" t="str">
        <f t="shared" si="362"/>
        <v xml:space="preserve"> years</v>
      </c>
      <c r="K3367" s="51" t="str">
        <f t="shared" si="363"/>
        <v/>
      </c>
      <c r="L3367" s="51">
        <f t="shared" si="358"/>
        <v>12</v>
      </c>
      <c r="M3367" s="51" t="str">
        <f t="shared" si="359"/>
        <v/>
      </c>
      <c r="N3367" s="51" t="str">
        <f t="shared" si="360"/>
        <v/>
      </c>
      <c r="O3367" s="52" t="str">
        <f t="shared" si="361"/>
        <v>64 years</v>
      </c>
    </row>
    <row r="3368" spans="8:15" x14ac:dyDescent="0.25">
      <c r="H3368" s="49">
        <v>3325</v>
      </c>
      <c r="I3368" s="51">
        <f t="shared" si="364"/>
        <v>64</v>
      </c>
      <c r="J3368" s="51" t="str">
        <f t="shared" si="362"/>
        <v xml:space="preserve"> years</v>
      </c>
      <c r="K3368" s="51" t="str">
        <f t="shared" si="363"/>
        <v/>
      </c>
      <c r="L3368" s="51">
        <f t="shared" si="358"/>
        <v>12</v>
      </c>
      <c r="M3368" s="51" t="str">
        <f t="shared" si="359"/>
        <v/>
      </c>
      <c r="N3368" s="51" t="str">
        <f t="shared" si="360"/>
        <v/>
      </c>
      <c r="O3368" s="52" t="str">
        <f t="shared" si="361"/>
        <v>64 years</v>
      </c>
    </row>
    <row r="3369" spans="8:15" x14ac:dyDescent="0.25">
      <c r="H3369" s="49">
        <v>3326</v>
      </c>
      <c r="I3369" s="51">
        <f t="shared" si="364"/>
        <v>64</v>
      </c>
      <c r="J3369" s="51" t="str">
        <f t="shared" si="362"/>
        <v xml:space="preserve"> years</v>
      </c>
      <c r="K3369" s="51" t="str">
        <f t="shared" si="363"/>
        <v/>
      </c>
      <c r="L3369" s="51">
        <f t="shared" si="358"/>
        <v>12</v>
      </c>
      <c r="M3369" s="51" t="str">
        <f t="shared" si="359"/>
        <v/>
      </c>
      <c r="N3369" s="51" t="str">
        <f t="shared" si="360"/>
        <v/>
      </c>
      <c r="O3369" s="52" t="str">
        <f t="shared" si="361"/>
        <v>64 years</v>
      </c>
    </row>
    <row r="3370" spans="8:15" x14ac:dyDescent="0.25">
      <c r="H3370" s="49">
        <v>3327</v>
      </c>
      <c r="I3370" s="51">
        <f t="shared" si="364"/>
        <v>64</v>
      </c>
      <c r="J3370" s="51" t="str">
        <f t="shared" si="362"/>
        <v xml:space="preserve"> years</v>
      </c>
      <c r="K3370" s="51" t="str">
        <f t="shared" si="363"/>
        <v/>
      </c>
      <c r="L3370" s="51">
        <f t="shared" si="358"/>
        <v>12</v>
      </c>
      <c r="M3370" s="51" t="str">
        <f t="shared" si="359"/>
        <v/>
      </c>
      <c r="N3370" s="51" t="str">
        <f t="shared" si="360"/>
        <v/>
      </c>
      <c r="O3370" s="52" t="str">
        <f t="shared" si="361"/>
        <v>64 years</v>
      </c>
    </row>
    <row r="3371" spans="8:15" x14ac:dyDescent="0.25">
      <c r="H3371" s="49">
        <v>3328</v>
      </c>
      <c r="I3371" s="51">
        <f t="shared" si="364"/>
        <v>64</v>
      </c>
      <c r="J3371" s="51" t="str">
        <f t="shared" si="362"/>
        <v xml:space="preserve"> years</v>
      </c>
      <c r="K3371" s="51" t="str">
        <f t="shared" si="363"/>
        <v/>
      </c>
      <c r="L3371" s="51">
        <f t="shared" si="358"/>
        <v>0</v>
      </c>
      <c r="M3371" s="51" t="str">
        <f t="shared" si="359"/>
        <v/>
      </c>
      <c r="N3371" s="51" t="str">
        <f t="shared" si="360"/>
        <v/>
      </c>
      <c r="O3371" s="52" t="str">
        <f t="shared" si="361"/>
        <v>64 years</v>
      </c>
    </row>
    <row r="3372" spans="8:15" x14ac:dyDescent="0.25">
      <c r="H3372" s="49">
        <v>3329</v>
      </c>
      <c r="I3372" s="51">
        <f t="shared" si="364"/>
        <v>64</v>
      </c>
      <c r="J3372" s="51" t="str">
        <f t="shared" si="362"/>
        <v xml:space="preserve"> years</v>
      </c>
      <c r="K3372" s="51" t="str">
        <f t="shared" si="363"/>
        <v xml:space="preserve">, </v>
      </c>
      <c r="L3372" s="51">
        <f t="shared" si="358"/>
        <v>1</v>
      </c>
      <c r="M3372" s="51">
        <f t="shared" si="359"/>
        <v>1</v>
      </c>
      <c r="N3372" s="51" t="str">
        <f t="shared" si="360"/>
        <v xml:space="preserve"> month</v>
      </c>
      <c r="O3372" s="52" t="str">
        <f t="shared" si="361"/>
        <v>64 years, 1 month</v>
      </c>
    </row>
    <row r="3373" spans="8:15" x14ac:dyDescent="0.25">
      <c r="H3373" s="49">
        <v>3330</v>
      </c>
      <c r="I3373" s="51">
        <f t="shared" si="364"/>
        <v>64</v>
      </c>
      <c r="J3373" s="51" t="str">
        <f t="shared" si="362"/>
        <v xml:space="preserve"> years</v>
      </c>
      <c r="K3373" s="51" t="str">
        <f t="shared" si="363"/>
        <v xml:space="preserve">, </v>
      </c>
      <c r="L3373" s="51">
        <f t="shared" ref="L3373:L3436" si="365">IF((H3373/52*12-INT(H3373/52*12))=0,(H3373/52-INT(H3373/52))*12,INT((H3373/52-INT(H3373/52))*12)+1)</f>
        <v>1</v>
      </c>
      <c r="M3373" s="51">
        <f t="shared" ref="M3373:M3436" si="366">IF(OR(L3373=0,L3373=12),"",L3373)</f>
        <v>1</v>
      </c>
      <c r="N3373" s="51" t="str">
        <f t="shared" ref="N3373:N3436" si="367">IF(L3373=1," month",IF(OR(L3373=0,L3373=12),""," months"))</f>
        <v xml:space="preserve"> month</v>
      </c>
      <c r="O3373" s="52" t="str">
        <f t="shared" ref="O3373:O3436" si="368">CONCATENATE(I3373&amp;J3373&amp;K3373&amp;M3373&amp;N3373)</f>
        <v>64 years, 1 month</v>
      </c>
    </row>
    <row r="3374" spans="8:15" x14ac:dyDescent="0.25">
      <c r="H3374" s="49">
        <v>3331</v>
      </c>
      <c r="I3374" s="51">
        <f t="shared" si="364"/>
        <v>64</v>
      </c>
      <c r="J3374" s="51" t="str">
        <f t="shared" si="362"/>
        <v xml:space="preserve"> years</v>
      </c>
      <c r="K3374" s="51" t="str">
        <f t="shared" si="363"/>
        <v xml:space="preserve">, </v>
      </c>
      <c r="L3374" s="51">
        <f t="shared" si="365"/>
        <v>1</v>
      </c>
      <c r="M3374" s="51">
        <f t="shared" si="366"/>
        <v>1</v>
      </c>
      <c r="N3374" s="51" t="str">
        <f t="shared" si="367"/>
        <v xml:space="preserve"> month</v>
      </c>
      <c r="O3374" s="52" t="str">
        <f t="shared" si="368"/>
        <v>64 years, 1 month</v>
      </c>
    </row>
    <row r="3375" spans="8:15" x14ac:dyDescent="0.25">
      <c r="H3375" s="49">
        <v>3332</v>
      </c>
      <c r="I3375" s="51">
        <f t="shared" si="364"/>
        <v>64</v>
      </c>
      <c r="J3375" s="51" t="str">
        <f t="shared" si="362"/>
        <v xml:space="preserve"> years</v>
      </c>
      <c r="K3375" s="51" t="str">
        <f t="shared" si="363"/>
        <v xml:space="preserve">, </v>
      </c>
      <c r="L3375" s="51">
        <f t="shared" si="365"/>
        <v>1</v>
      </c>
      <c r="M3375" s="51">
        <f t="shared" si="366"/>
        <v>1</v>
      </c>
      <c r="N3375" s="51" t="str">
        <f t="shared" si="367"/>
        <v xml:space="preserve"> month</v>
      </c>
      <c r="O3375" s="52" t="str">
        <f t="shared" si="368"/>
        <v>64 years, 1 month</v>
      </c>
    </row>
    <row r="3376" spans="8:15" x14ac:dyDescent="0.25">
      <c r="H3376" s="49">
        <v>3333</v>
      </c>
      <c r="I3376" s="51">
        <f t="shared" si="364"/>
        <v>64</v>
      </c>
      <c r="J3376" s="51" t="str">
        <f t="shared" si="362"/>
        <v xml:space="preserve"> years</v>
      </c>
      <c r="K3376" s="51" t="str">
        <f t="shared" si="363"/>
        <v xml:space="preserve">, </v>
      </c>
      <c r="L3376" s="51">
        <f t="shared" si="365"/>
        <v>2</v>
      </c>
      <c r="M3376" s="51">
        <f t="shared" si="366"/>
        <v>2</v>
      </c>
      <c r="N3376" s="51" t="str">
        <f t="shared" si="367"/>
        <v xml:space="preserve"> months</v>
      </c>
      <c r="O3376" s="52" t="str">
        <f t="shared" si="368"/>
        <v>64 years, 2 months</v>
      </c>
    </row>
    <row r="3377" spans="8:15" x14ac:dyDescent="0.25">
      <c r="H3377" s="49">
        <v>3334</v>
      </c>
      <c r="I3377" s="51">
        <f t="shared" si="364"/>
        <v>64</v>
      </c>
      <c r="J3377" s="51" t="str">
        <f t="shared" si="362"/>
        <v xml:space="preserve"> years</v>
      </c>
      <c r="K3377" s="51" t="str">
        <f t="shared" si="363"/>
        <v xml:space="preserve">, </v>
      </c>
      <c r="L3377" s="51">
        <f t="shared" si="365"/>
        <v>2</v>
      </c>
      <c r="M3377" s="51">
        <f t="shared" si="366"/>
        <v>2</v>
      </c>
      <c r="N3377" s="51" t="str">
        <f t="shared" si="367"/>
        <v xml:space="preserve"> months</v>
      </c>
      <c r="O3377" s="52" t="str">
        <f t="shared" si="368"/>
        <v>64 years, 2 months</v>
      </c>
    </row>
    <row r="3378" spans="8:15" x14ac:dyDescent="0.25">
      <c r="H3378" s="49">
        <v>3335</v>
      </c>
      <c r="I3378" s="51">
        <f t="shared" si="364"/>
        <v>64</v>
      </c>
      <c r="J3378" s="51" t="str">
        <f t="shared" si="362"/>
        <v xml:space="preserve"> years</v>
      </c>
      <c r="K3378" s="51" t="str">
        <f t="shared" si="363"/>
        <v xml:space="preserve">, </v>
      </c>
      <c r="L3378" s="51">
        <f t="shared" si="365"/>
        <v>2</v>
      </c>
      <c r="M3378" s="51">
        <f t="shared" si="366"/>
        <v>2</v>
      </c>
      <c r="N3378" s="51" t="str">
        <f t="shared" si="367"/>
        <v xml:space="preserve"> months</v>
      </c>
      <c r="O3378" s="52" t="str">
        <f t="shared" si="368"/>
        <v>64 years, 2 months</v>
      </c>
    </row>
    <row r="3379" spans="8:15" x14ac:dyDescent="0.25">
      <c r="H3379" s="49">
        <v>3336</v>
      </c>
      <c r="I3379" s="51">
        <f t="shared" si="364"/>
        <v>64</v>
      </c>
      <c r="J3379" s="51" t="str">
        <f t="shared" si="362"/>
        <v xml:space="preserve"> years</v>
      </c>
      <c r="K3379" s="51" t="str">
        <f t="shared" si="363"/>
        <v xml:space="preserve">, </v>
      </c>
      <c r="L3379" s="51">
        <f t="shared" si="365"/>
        <v>2</v>
      </c>
      <c r="M3379" s="51">
        <f t="shared" si="366"/>
        <v>2</v>
      </c>
      <c r="N3379" s="51" t="str">
        <f t="shared" si="367"/>
        <v xml:space="preserve"> months</v>
      </c>
      <c r="O3379" s="52" t="str">
        <f t="shared" si="368"/>
        <v>64 years, 2 months</v>
      </c>
    </row>
    <row r="3380" spans="8:15" x14ac:dyDescent="0.25">
      <c r="H3380" s="49">
        <v>3337</v>
      </c>
      <c r="I3380" s="51">
        <f t="shared" si="364"/>
        <v>64</v>
      </c>
      <c r="J3380" s="51" t="str">
        <f t="shared" si="362"/>
        <v xml:space="preserve"> years</v>
      </c>
      <c r="K3380" s="51" t="str">
        <f t="shared" si="363"/>
        <v xml:space="preserve">, </v>
      </c>
      <c r="L3380" s="51">
        <f t="shared" si="365"/>
        <v>3</v>
      </c>
      <c r="M3380" s="51">
        <f t="shared" si="366"/>
        <v>3</v>
      </c>
      <c r="N3380" s="51" t="str">
        <f t="shared" si="367"/>
        <v xml:space="preserve"> months</v>
      </c>
      <c r="O3380" s="52" t="str">
        <f t="shared" si="368"/>
        <v>64 years, 3 months</v>
      </c>
    </row>
    <row r="3381" spans="8:15" x14ac:dyDescent="0.25">
      <c r="H3381" s="49">
        <v>3338</v>
      </c>
      <c r="I3381" s="51">
        <f t="shared" si="364"/>
        <v>64</v>
      </c>
      <c r="J3381" s="51" t="str">
        <f t="shared" si="362"/>
        <v xml:space="preserve"> years</v>
      </c>
      <c r="K3381" s="51" t="str">
        <f t="shared" si="363"/>
        <v xml:space="preserve">, </v>
      </c>
      <c r="L3381" s="51">
        <f t="shared" si="365"/>
        <v>3</v>
      </c>
      <c r="M3381" s="51">
        <f t="shared" si="366"/>
        <v>3</v>
      </c>
      <c r="N3381" s="51" t="str">
        <f t="shared" si="367"/>
        <v xml:space="preserve"> months</v>
      </c>
      <c r="O3381" s="52" t="str">
        <f t="shared" si="368"/>
        <v>64 years, 3 months</v>
      </c>
    </row>
    <row r="3382" spans="8:15" x14ac:dyDescent="0.25">
      <c r="H3382" s="49">
        <v>3339</v>
      </c>
      <c r="I3382" s="51">
        <f t="shared" si="364"/>
        <v>64</v>
      </c>
      <c r="J3382" s="51" t="str">
        <f t="shared" si="362"/>
        <v xml:space="preserve"> years</v>
      </c>
      <c r="K3382" s="51" t="str">
        <f t="shared" si="363"/>
        <v xml:space="preserve">, </v>
      </c>
      <c r="L3382" s="51">
        <f t="shared" si="365"/>
        <v>3</v>
      </c>
      <c r="M3382" s="51">
        <f t="shared" si="366"/>
        <v>3</v>
      </c>
      <c r="N3382" s="51" t="str">
        <f t="shared" si="367"/>
        <v xml:space="preserve"> months</v>
      </c>
      <c r="O3382" s="52" t="str">
        <f t="shared" si="368"/>
        <v>64 years, 3 months</v>
      </c>
    </row>
    <row r="3383" spans="8:15" x14ac:dyDescent="0.25">
      <c r="H3383" s="49">
        <v>3340</v>
      </c>
      <c r="I3383" s="51">
        <f t="shared" si="364"/>
        <v>64</v>
      </c>
      <c r="J3383" s="51" t="str">
        <f t="shared" si="362"/>
        <v xml:space="preserve"> years</v>
      </c>
      <c r="K3383" s="51" t="str">
        <f t="shared" si="363"/>
        <v xml:space="preserve">, </v>
      </c>
      <c r="L3383" s="51">
        <f t="shared" si="365"/>
        <v>3</v>
      </c>
      <c r="M3383" s="51">
        <f t="shared" si="366"/>
        <v>3</v>
      </c>
      <c r="N3383" s="51" t="str">
        <f t="shared" si="367"/>
        <v xml:space="preserve"> months</v>
      </c>
      <c r="O3383" s="52" t="str">
        <f t="shared" si="368"/>
        <v>64 years, 3 months</v>
      </c>
    </row>
    <row r="3384" spans="8:15" x14ac:dyDescent="0.25">
      <c r="H3384" s="49">
        <v>3341</v>
      </c>
      <c r="I3384" s="51">
        <f t="shared" si="364"/>
        <v>64</v>
      </c>
      <c r="J3384" s="51" t="str">
        <f t="shared" si="362"/>
        <v xml:space="preserve"> years</v>
      </c>
      <c r="K3384" s="51" t="str">
        <f t="shared" si="363"/>
        <v xml:space="preserve">, </v>
      </c>
      <c r="L3384" s="51">
        <f t="shared" si="365"/>
        <v>3</v>
      </c>
      <c r="M3384" s="51">
        <f t="shared" si="366"/>
        <v>3</v>
      </c>
      <c r="N3384" s="51" t="str">
        <f t="shared" si="367"/>
        <v xml:space="preserve"> months</v>
      </c>
      <c r="O3384" s="52" t="str">
        <f t="shared" si="368"/>
        <v>64 years, 3 months</v>
      </c>
    </row>
    <row r="3385" spans="8:15" x14ac:dyDescent="0.25">
      <c r="H3385" s="49">
        <v>3342</v>
      </c>
      <c r="I3385" s="51">
        <f t="shared" si="364"/>
        <v>64</v>
      </c>
      <c r="J3385" s="51" t="str">
        <f t="shared" si="362"/>
        <v xml:space="preserve"> years</v>
      </c>
      <c r="K3385" s="51" t="str">
        <f t="shared" si="363"/>
        <v xml:space="preserve">, </v>
      </c>
      <c r="L3385" s="51">
        <f t="shared" si="365"/>
        <v>4</v>
      </c>
      <c r="M3385" s="51">
        <f t="shared" si="366"/>
        <v>4</v>
      </c>
      <c r="N3385" s="51" t="str">
        <f t="shared" si="367"/>
        <v xml:space="preserve"> months</v>
      </c>
      <c r="O3385" s="52" t="str">
        <f t="shared" si="368"/>
        <v>64 years, 4 months</v>
      </c>
    </row>
    <row r="3386" spans="8:15" x14ac:dyDescent="0.25">
      <c r="H3386" s="49">
        <v>3343</v>
      </c>
      <c r="I3386" s="51">
        <f t="shared" si="364"/>
        <v>64</v>
      </c>
      <c r="J3386" s="51" t="str">
        <f t="shared" si="362"/>
        <v xml:space="preserve"> years</v>
      </c>
      <c r="K3386" s="51" t="str">
        <f t="shared" si="363"/>
        <v xml:space="preserve">, </v>
      </c>
      <c r="L3386" s="51">
        <f t="shared" si="365"/>
        <v>4</v>
      </c>
      <c r="M3386" s="51">
        <f t="shared" si="366"/>
        <v>4</v>
      </c>
      <c r="N3386" s="51" t="str">
        <f t="shared" si="367"/>
        <v xml:space="preserve"> months</v>
      </c>
      <c r="O3386" s="52" t="str">
        <f t="shared" si="368"/>
        <v>64 years, 4 months</v>
      </c>
    </row>
    <row r="3387" spans="8:15" x14ac:dyDescent="0.25">
      <c r="H3387" s="49">
        <v>3344</v>
      </c>
      <c r="I3387" s="51">
        <f t="shared" si="364"/>
        <v>64</v>
      </c>
      <c r="J3387" s="51" t="str">
        <f t="shared" si="362"/>
        <v xml:space="preserve"> years</v>
      </c>
      <c r="K3387" s="51" t="str">
        <f t="shared" si="363"/>
        <v xml:space="preserve">, </v>
      </c>
      <c r="L3387" s="51">
        <f t="shared" si="365"/>
        <v>4</v>
      </c>
      <c r="M3387" s="51">
        <f t="shared" si="366"/>
        <v>4</v>
      </c>
      <c r="N3387" s="51" t="str">
        <f t="shared" si="367"/>
        <v xml:space="preserve"> months</v>
      </c>
      <c r="O3387" s="52" t="str">
        <f t="shared" si="368"/>
        <v>64 years, 4 months</v>
      </c>
    </row>
    <row r="3388" spans="8:15" x14ac:dyDescent="0.25">
      <c r="H3388" s="49">
        <v>3345</v>
      </c>
      <c r="I3388" s="51">
        <f t="shared" si="364"/>
        <v>64</v>
      </c>
      <c r="J3388" s="51" t="str">
        <f t="shared" si="362"/>
        <v xml:space="preserve"> years</v>
      </c>
      <c r="K3388" s="51" t="str">
        <f t="shared" si="363"/>
        <v xml:space="preserve">, </v>
      </c>
      <c r="L3388" s="51">
        <f t="shared" si="365"/>
        <v>4</v>
      </c>
      <c r="M3388" s="51">
        <f t="shared" si="366"/>
        <v>4</v>
      </c>
      <c r="N3388" s="51" t="str">
        <f t="shared" si="367"/>
        <v xml:space="preserve"> months</v>
      </c>
      <c r="O3388" s="52" t="str">
        <f t="shared" si="368"/>
        <v>64 years, 4 months</v>
      </c>
    </row>
    <row r="3389" spans="8:15" x14ac:dyDescent="0.25">
      <c r="H3389" s="49">
        <v>3346</v>
      </c>
      <c r="I3389" s="51">
        <f t="shared" si="364"/>
        <v>64</v>
      </c>
      <c r="J3389" s="51" t="str">
        <f t="shared" si="362"/>
        <v xml:space="preserve"> years</v>
      </c>
      <c r="K3389" s="51" t="str">
        <f t="shared" si="363"/>
        <v xml:space="preserve">, </v>
      </c>
      <c r="L3389" s="51">
        <f t="shared" si="365"/>
        <v>5</v>
      </c>
      <c r="M3389" s="51">
        <f t="shared" si="366"/>
        <v>5</v>
      </c>
      <c r="N3389" s="51" t="str">
        <f t="shared" si="367"/>
        <v xml:space="preserve"> months</v>
      </c>
      <c r="O3389" s="52" t="str">
        <f t="shared" si="368"/>
        <v>64 years, 5 months</v>
      </c>
    </row>
    <row r="3390" spans="8:15" x14ac:dyDescent="0.25">
      <c r="H3390" s="49">
        <v>3347</v>
      </c>
      <c r="I3390" s="51">
        <f t="shared" si="364"/>
        <v>64</v>
      </c>
      <c r="J3390" s="51" t="str">
        <f t="shared" si="362"/>
        <v xml:space="preserve"> years</v>
      </c>
      <c r="K3390" s="51" t="str">
        <f t="shared" si="363"/>
        <v xml:space="preserve">, </v>
      </c>
      <c r="L3390" s="51">
        <f t="shared" si="365"/>
        <v>5</v>
      </c>
      <c r="M3390" s="51">
        <f t="shared" si="366"/>
        <v>5</v>
      </c>
      <c r="N3390" s="51" t="str">
        <f t="shared" si="367"/>
        <v xml:space="preserve"> months</v>
      </c>
      <c r="O3390" s="52" t="str">
        <f t="shared" si="368"/>
        <v>64 years, 5 months</v>
      </c>
    </row>
    <row r="3391" spans="8:15" x14ac:dyDescent="0.25">
      <c r="H3391" s="49">
        <v>3348</v>
      </c>
      <c r="I3391" s="51">
        <f t="shared" si="364"/>
        <v>64</v>
      </c>
      <c r="J3391" s="51" t="str">
        <f t="shared" si="362"/>
        <v xml:space="preserve"> years</v>
      </c>
      <c r="K3391" s="51" t="str">
        <f t="shared" si="363"/>
        <v xml:space="preserve">, </v>
      </c>
      <c r="L3391" s="51">
        <f t="shared" si="365"/>
        <v>5</v>
      </c>
      <c r="M3391" s="51">
        <f t="shared" si="366"/>
        <v>5</v>
      </c>
      <c r="N3391" s="51" t="str">
        <f t="shared" si="367"/>
        <v xml:space="preserve"> months</v>
      </c>
      <c r="O3391" s="52" t="str">
        <f t="shared" si="368"/>
        <v>64 years, 5 months</v>
      </c>
    </row>
    <row r="3392" spans="8:15" x14ac:dyDescent="0.25">
      <c r="H3392" s="49">
        <v>3349</v>
      </c>
      <c r="I3392" s="51">
        <f t="shared" si="364"/>
        <v>64</v>
      </c>
      <c r="J3392" s="51" t="str">
        <f t="shared" si="362"/>
        <v xml:space="preserve"> years</v>
      </c>
      <c r="K3392" s="51" t="str">
        <f t="shared" si="363"/>
        <v xml:space="preserve">, </v>
      </c>
      <c r="L3392" s="51">
        <f t="shared" si="365"/>
        <v>5</v>
      </c>
      <c r="M3392" s="51">
        <f t="shared" si="366"/>
        <v>5</v>
      </c>
      <c r="N3392" s="51" t="str">
        <f t="shared" si="367"/>
        <v xml:space="preserve"> months</v>
      </c>
      <c r="O3392" s="52" t="str">
        <f t="shared" si="368"/>
        <v>64 years, 5 months</v>
      </c>
    </row>
    <row r="3393" spans="8:15" x14ac:dyDescent="0.25">
      <c r="H3393" s="49">
        <v>3350</v>
      </c>
      <c r="I3393" s="51">
        <f t="shared" si="364"/>
        <v>64</v>
      </c>
      <c r="J3393" s="51" t="str">
        <f t="shared" si="362"/>
        <v xml:space="preserve"> years</v>
      </c>
      <c r="K3393" s="51" t="str">
        <f t="shared" si="363"/>
        <v xml:space="preserve">, </v>
      </c>
      <c r="L3393" s="51">
        <f t="shared" si="365"/>
        <v>6</v>
      </c>
      <c r="M3393" s="51">
        <f t="shared" si="366"/>
        <v>6</v>
      </c>
      <c r="N3393" s="51" t="str">
        <f t="shared" si="367"/>
        <v xml:space="preserve"> months</v>
      </c>
      <c r="O3393" s="52" t="str">
        <f t="shared" si="368"/>
        <v>64 years, 6 months</v>
      </c>
    </row>
    <row r="3394" spans="8:15" x14ac:dyDescent="0.25">
      <c r="H3394" s="49">
        <v>3351</v>
      </c>
      <c r="I3394" s="51">
        <f t="shared" si="364"/>
        <v>64</v>
      </c>
      <c r="J3394" s="51" t="str">
        <f t="shared" si="362"/>
        <v xml:space="preserve"> years</v>
      </c>
      <c r="K3394" s="51" t="str">
        <f t="shared" si="363"/>
        <v xml:space="preserve">, </v>
      </c>
      <c r="L3394" s="51">
        <f t="shared" si="365"/>
        <v>6</v>
      </c>
      <c r="M3394" s="51">
        <f t="shared" si="366"/>
        <v>6</v>
      </c>
      <c r="N3394" s="51" t="str">
        <f t="shared" si="367"/>
        <v xml:space="preserve"> months</v>
      </c>
      <c r="O3394" s="52" t="str">
        <f t="shared" si="368"/>
        <v>64 years, 6 months</v>
      </c>
    </row>
    <row r="3395" spans="8:15" x14ac:dyDescent="0.25">
      <c r="H3395" s="49">
        <v>3352</v>
      </c>
      <c r="I3395" s="51">
        <f t="shared" si="364"/>
        <v>64</v>
      </c>
      <c r="J3395" s="51" t="str">
        <f t="shared" si="362"/>
        <v xml:space="preserve"> years</v>
      </c>
      <c r="K3395" s="51" t="str">
        <f t="shared" si="363"/>
        <v xml:space="preserve">, </v>
      </c>
      <c r="L3395" s="51">
        <f t="shared" si="365"/>
        <v>6</v>
      </c>
      <c r="M3395" s="51">
        <f t="shared" si="366"/>
        <v>6</v>
      </c>
      <c r="N3395" s="51" t="str">
        <f t="shared" si="367"/>
        <v xml:space="preserve"> months</v>
      </c>
      <c r="O3395" s="52" t="str">
        <f t="shared" si="368"/>
        <v>64 years, 6 months</v>
      </c>
    </row>
    <row r="3396" spans="8:15" x14ac:dyDescent="0.25">
      <c r="H3396" s="49">
        <v>3353</v>
      </c>
      <c r="I3396" s="51">
        <f t="shared" si="364"/>
        <v>64</v>
      </c>
      <c r="J3396" s="51" t="str">
        <f t="shared" si="362"/>
        <v xml:space="preserve"> years</v>
      </c>
      <c r="K3396" s="51" t="str">
        <f t="shared" si="363"/>
        <v xml:space="preserve">, </v>
      </c>
      <c r="L3396" s="51">
        <f t="shared" si="365"/>
        <v>6</v>
      </c>
      <c r="M3396" s="51">
        <f t="shared" si="366"/>
        <v>6</v>
      </c>
      <c r="N3396" s="51" t="str">
        <f t="shared" si="367"/>
        <v xml:space="preserve"> months</v>
      </c>
      <c r="O3396" s="52" t="str">
        <f t="shared" si="368"/>
        <v>64 years, 6 months</v>
      </c>
    </row>
    <row r="3397" spans="8:15" x14ac:dyDescent="0.25">
      <c r="H3397" s="49">
        <v>3354</v>
      </c>
      <c r="I3397" s="51">
        <f t="shared" si="364"/>
        <v>64</v>
      </c>
      <c r="J3397" s="51" t="str">
        <f t="shared" si="362"/>
        <v xml:space="preserve"> years</v>
      </c>
      <c r="K3397" s="51" t="str">
        <f t="shared" si="363"/>
        <v xml:space="preserve">, </v>
      </c>
      <c r="L3397" s="51">
        <f t="shared" si="365"/>
        <v>6</v>
      </c>
      <c r="M3397" s="51">
        <f t="shared" si="366"/>
        <v>6</v>
      </c>
      <c r="N3397" s="51" t="str">
        <f t="shared" si="367"/>
        <v xml:space="preserve"> months</v>
      </c>
      <c r="O3397" s="52" t="str">
        <f t="shared" si="368"/>
        <v>64 years, 6 months</v>
      </c>
    </row>
    <row r="3398" spans="8:15" x14ac:dyDescent="0.25">
      <c r="H3398" s="49">
        <v>3355</v>
      </c>
      <c r="I3398" s="51">
        <f t="shared" si="364"/>
        <v>64</v>
      </c>
      <c r="J3398" s="51" t="str">
        <f t="shared" si="362"/>
        <v xml:space="preserve"> years</v>
      </c>
      <c r="K3398" s="51" t="str">
        <f t="shared" si="363"/>
        <v xml:space="preserve">, </v>
      </c>
      <c r="L3398" s="51">
        <f t="shared" si="365"/>
        <v>7</v>
      </c>
      <c r="M3398" s="51">
        <f t="shared" si="366"/>
        <v>7</v>
      </c>
      <c r="N3398" s="51" t="str">
        <f t="shared" si="367"/>
        <v xml:space="preserve"> months</v>
      </c>
      <c r="O3398" s="52" t="str">
        <f t="shared" si="368"/>
        <v>64 years, 7 months</v>
      </c>
    </row>
    <row r="3399" spans="8:15" x14ac:dyDescent="0.25">
      <c r="H3399" s="49">
        <v>3356</v>
      </c>
      <c r="I3399" s="51">
        <f t="shared" si="364"/>
        <v>64</v>
      </c>
      <c r="J3399" s="51" t="str">
        <f t="shared" si="362"/>
        <v xml:space="preserve"> years</v>
      </c>
      <c r="K3399" s="51" t="str">
        <f t="shared" si="363"/>
        <v xml:space="preserve">, </v>
      </c>
      <c r="L3399" s="51">
        <f t="shared" si="365"/>
        <v>7</v>
      </c>
      <c r="M3399" s="51">
        <f t="shared" si="366"/>
        <v>7</v>
      </c>
      <c r="N3399" s="51" t="str">
        <f t="shared" si="367"/>
        <v xml:space="preserve"> months</v>
      </c>
      <c r="O3399" s="52" t="str">
        <f t="shared" si="368"/>
        <v>64 years, 7 months</v>
      </c>
    </row>
    <row r="3400" spans="8:15" x14ac:dyDescent="0.25">
      <c r="H3400" s="49">
        <v>3357</v>
      </c>
      <c r="I3400" s="51">
        <f t="shared" si="364"/>
        <v>64</v>
      </c>
      <c r="J3400" s="51" t="str">
        <f t="shared" si="362"/>
        <v xml:space="preserve"> years</v>
      </c>
      <c r="K3400" s="51" t="str">
        <f t="shared" si="363"/>
        <v xml:space="preserve">, </v>
      </c>
      <c r="L3400" s="51">
        <f t="shared" si="365"/>
        <v>7</v>
      </c>
      <c r="M3400" s="51">
        <f t="shared" si="366"/>
        <v>7</v>
      </c>
      <c r="N3400" s="51" t="str">
        <f t="shared" si="367"/>
        <v xml:space="preserve"> months</v>
      </c>
      <c r="O3400" s="52" t="str">
        <f t="shared" si="368"/>
        <v>64 years, 7 months</v>
      </c>
    </row>
    <row r="3401" spans="8:15" x14ac:dyDescent="0.25">
      <c r="H3401" s="49">
        <v>3358</v>
      </c>
      <c r="I3401" s="51">
        <f t="shared" si="364"/>
        <v>64</v>
      </c>
      <c r="J3401" s="51" t="str">
        <f t="shared" si="362"/>
        <v xml:space="preserve"> years</v>
      </c>
      <c r="K3401" s="51" t="str">
        <f t="shared" si="363"/>
        <v xml:space="preserve">, </v>
      </c>
      <c r="L3401" s="51">
        <f t="shared" si="365"/>
        <v>7</v>
      </c>
      <c r="M3401" s="51">
        <f t="shared" si="366"/>
        <v>7</v>
      </c>
      <c r="N3401" s="51" t="str">
        <f t="shared" si="367"/>
        <v xml:space="preserve"> months</v>
      </c>
      <c r="O3401" s="52" t="str">
        <f t="shared" si="368"/>
        <v>64 years, 7 months</v>
      </c>
    </row>
    <row r="3402" spans="8:15" x14ac:dyDescent="0.25">
      <c r="H3402" s="49">
        <v>3359</v>
      </c>
      <c r="I3402" s="51">
        <f t="shared" si="364"/>
        <v>64</v>
      </c>
      <c r="J3402" s="51" t="str">
        <f t="shared" si="362"/>
        <v xml:space="preserve"> years</v>
      </c>
      <c r="K3402" s="51" t="str">
        <f t="shared" si="363"/>
        <v xml:space="preserve">, </v>
      </c>
      <c r="L3402" s="51">
        <f t="shared" si="365"/>
        <v>8</v>
      </c>
      <c r="M3402" s="51">
        <f t="shared" si="366"/>
        <v>8</v>
      </c>
      <c r="N3402" s="51" t="str">
        <f t="shared" si="367"/>
        <v xml:space="preserve"> months</v>
      </c>
      <c r="O3402" s="52" t="str">
        <f t="shared" si="368"/>
        <v>64 years, 8 months</v>
      </c>
    </row>
    <row r="3403" spans="8:15" x14ac:dyDescent="0.25">
      <c r="H3403" s="49">
        <v>3360</v>
      </c>
      <c r="I3403" s="51">
        <f t="shared" si="364"/>
        <v>64</v>
      </c>
      <c r="J3403" s="51" t="str">
        <f t="shared" si="362"/>
        <v xml:space="preserve"> years</v>
      </c>
      <c r="K3403" s="51" t="str">
        <f t="shared" si="363"/>
        <v xml:space="preserve">, </v>
      </c>
      <c r="L3403" s="51">
        <f t="shared" si="365"/>
        <v>8</v>
      </c>
      <c r="M3403" s="51">
        <f t="shared" si="366"/>
        <v>8</v>
      </c>
      <c r="N3403" s="51" t="str">
        <f t="shared" si="367"/>
        <v xml:space="preserve"> months</v>
      </c>
      <c r="O3403" s="52" t="str">
        <f t="shared" si="368"/>
        <v>64 years, 8 months</v>
      </c>
    </row>
    <row r="3404" spans="8:15" x14ac:dyDescent="0.25">
      <c r="H3404" s="49">
        <v>3361</v>
      </c>
      <c r="I3404" s="51">
        <f t="shared" si="364"/>
        <v>64</v>
      </c>
      <c r="J3404" s="51" t="str">
        <f t="shared" si="362"/>
        <v xml:space="preserve"> years</v>
      </c>
      <c r="K3404" s="51" t="str">
        <f t="shared" si="363"/>
        <v xml:space="preserve">, </v>
      </c>
      <c r="L3404" s="51">
        <f t="shared" si="365"/>
        <v>8</v>
      </c>
      <c r="M3404" s="51">
        <f t="shared" si="366"/>
        <v>8</v>
      </c>
      <c r="N3404" s="51" t="str">
        <f t="shared" si="367"/>
        <v xml:space="preserve"> months</v>
      </c>
      <c r="O3404" s="52" t="str">
        <f t="shared" si="368"/>
        <v>64 years, 8 months</v>
      </c>
    </row>
    <row r="3405" spans="8:15" x14ac:dyDescent="0.25">
      <c r="H3405" s="49">
        <v>3362</v>
      </c>
      <c r="I3405" s="51">
        <f t="shared" si="364"/>
        <v>64</v>
      </c>
      <c r="J3405" s="51" t="str">
        <f t="shared" si="362"/>
        <v xml:space="preserve"> years</v>
      </c>
      <c r="K3405" s="51" t="str">
        <f t="shared" si="363"/>
        <v xml:space="preserve">, </v>
      </c>
      <c r="L3405" s="51">
        <f t="shared" si="365"/>
        <v>8</v>
      </c>
      <c r="M3405" s="51">
        <f t="shared" si="366"/>
        <v>8</v>
      </c>
      <c r="N3405" s="51" t="str">
        <f t="shared" si="367"/>
        <v xml:space="preserve"> months</v>
      </c>
      <c r="O3405" s="52" t="str">
        <f t="shared" si="368"/>
        <v>64 years, 8 months</v>
      </c>
    </row>
    <row r="3406" spans="8:15" x14ac:dyDescent="0.25">
      <c r="H3406" s="49">
        <v>3363</v>
      </c>
      <c r="I3406" s="51">
        <f t="shared" si="364"/>
        <v>64</v>
      </c>
      <c r="J3406" s="51" t="str">
        <f t="shared" si="362"/>
        <v xml:space="preserve"> years</v>
      </c>
      <c r="K3406" s="51" t="str">
        <f t="shared" si="363"/>
        <v xml:space="preserve">, </v>
      </c>
      <c r="L3406" s="51">
        <f t="shared" si="365"/>
        <v>9</v>
      </c>
      <c r="M3406" s="51">
        <f t="shared" si="366"/>
        <v>9</v>
      </c>
      <c r="N3406" s="51" t="str">
        <f t="shared" si="367"/>
        <v xml:space="preserve"> months</v>
      </c>
      <c r="O3406" s="52" t="str">
        <f t="shared" si="368"/>
        <v>64 years, 9 months</v>
      </c>
    </row>
    <row r="3407" spans="8:15" x14ac:dyDescent="0.25">
      <c r="H3407" s="49">
        <v>3364</v>
      </c>
      <c r="I3407" s="51">
        <f t="shared" si="364"/>
        <v>64</v>
      </c>
      <c r="J3407" s="51" t="str">
        <f t="shared" si="362"/>
        <v xml:space="preserve"> years</v>
      </c>
      <c r="K3407" s="51" t="str">
        <f t="shared" si="363"/>
        <v xml:space="preserve">, </v>
      </c>
      <c r="L3407" s="51">
        <f t="shared" si="365"/>
        <v>9</v>
      </c>
      <c r="M3407" s="51">
        <f t="shared" si="366"/>
        <v>9</v>
      </c>
      <c r="N3407" s="51" t="str">
        <f t="shared" si="367"/>
        <v xml:space="preserve"> months</v>
      </c>
      <c r="O3407" s="52" t="str">
        <f t="shared" si="368"/>
        <v>64 years, 9 months</v>
      </c>
    </row>
    <row r="3408" spans="8:15" x14ac:dyDescent="0.25">
      <c r="H3408" s="49">
        <v>3365</v>
      </c>
      <c r="I3408" s="51">
        <f t="shared" si="364"/>
        <v>64</v>
      </c>
      <c r="J3408" s="51" t="str">
        <f t="shared" si="362"/>
        <v xml:space="preserve"> years</v>
      </c>
      <c r="K3408" s="51" t="str">
        <f t="shared" si="363"/>
        <v xml:space="preserve">, </v>
      </c>
      <c r="L3408" s="51">
        <f t="shared" si="365"/>
        <v>9</v>
      </c>
      <c r="M3408" s="51">
        <f t="shared" si="366"/>
        <v>9</v>
      </c>
      <c r="N3408" s="51" t="str">
        <f t="shared" si="367"/>
        <v xml:space="preserve"> months</v>
      </c>
      <c r="O3408" s="52" t="str">
        <f t="shared" si="368"/>
        <v>64 years, 9 months</v>
      </c>
    </row>
    <row r="3409" spans="8:15" x14ac:dyDescent="0.25">
      <c r="H3409" s="49">
        <v>3366</v>
      </c>
      <c r="I3409" s="51">
        <f t="shared" si="364"/>
        <v>64</v>
      </c>
      <c r="J3409" s="51" t="str">
        <f t="shared" si="362"/>
        <v xml:space="preserve"> years</v>
      </c>
      <c r="K3409" s="51" t="str">
        <f t="shared" si="363"/>
        <v xml:space="preserve">, </v>
      </c>
      <c r="L3409" s="51">
        <f t="shared" si="365"/>
        <v>9</v>
      </c>
      <c r="M3409" s="51">
        <f t="shared" si="366"/>
        <v>9</v>
      </c>
      <c r="N3409" s="51" t="str">
        <f t="shared" si="367"/>
        <v xml:space="preserve"> months</v>
      </c>
      <c r="O3409" s="52" t="str">
        <f t="shared" si="368"/>
        <v>64 years, 9 months</v>
      </c>
    </row>
    <row r="3410" spans="8:15" x14ac:dyDescent="0.25">
      <c r="H3410" s="49">
        <v>3367</v>
      </c>
      <c r="I3410" s="51">
        <f t="shared" si="364"/>
        <v>64</v>
      </c>
      <c r="J3410" s="51" t="str">
        <f t="shared" si="362"/>
        <v xml:space="preserve"> years</v>
      </c>
      <c r="K3410" s="51" t="str">
        <f t="shared" si="363"/>
        <v xml:space="preserve">, </v>
      </c>
      <c r="L3410" s="51">
        <f t="shared" si="365"/>
        <v>9</v>
      </c>
      <c r="M3410" s="51">
        <f t="shared" si="366"/>
        <v>9</v>
      </c>
      <c r="N3410" s="51" t="str">
        <f t="shared" si="367"/>
        <v xml:space="preserve"> months</v>
      </c>
      <c r="O3410" s="52" t="str">
        <f t="shared" si="368"/>
        <v>64 years, 9 months</v>
      </c>
    </row>
    <row r="3411" spans="8:15" x14ac:dyDescent="0.25">
      <c r="H3411" s="49">
        <v>3368</v>
      </c>
      <c r="I3411" s="51">
        <f t="shared" si="364"/>
        <v>64</v>
      </c>
      <c r="J3411" s="51" t="str">
        <f t="shared" si="362"/>
        <v xml:space="preserve"> years</v>
      </c>
      <c r="K3411" s="51" t="str">
        <f t="shared" si="363"/>
        <v xml:space="preserve">, </v>
      </c>
      <c r="L3411" s="51">
        <f t="shared" si="365"/>
        <v>10</v>
      </c>
      <c r="M3411" s="51">
        <f t="shared" si="366"/>
        <v>10</v>
      </c>
      <c r="N3411" s="51" t="str">
        <f t="shared" si="367"/>
        <v xml:space="preserve"> months</v>
      </c>
      <c r="O3411" s="52" t="str">
        <f t="shared" si="368"/>
        <v>64 years, 10 months</v>
      </c>
    </row>
    <row r="3412" spans="8:15" x14ac:dyDescent="0.25">
      <c r="H3412" s="49">
        <v>3369</v>
      </c>
      <c r="I3412" s="51">
        <f t="shared" si="364"/>
        <v>64</v>
      </c>
      <c r="J3412" s="51" t="str">
        <f t="shared" si="362"/>
        <v xml:space="preserve"> years</v>
      </c>
      <c r="K3412" s="51" t="str">
        <f t="shared" si="363"/>
        <v xml:space="preserve">, </v>
      </c>
      <c r="L3412" s="51">
        <f t="shared" si="365"/>
        <v>10</v>
      </c>
      <c r="M3412" s="51">
        <f t="shared" si="366"/>
        <v>10</v>
      </c>
      <c r="N3412" s="51" t="str">
        <f t="shared" si="367"/>
        <v xml:space="preserve"> months</v>
      </c>
      <c r="O3412" s="52" t="str">
        <f t="shared" si="368"/>
        <v>64 years, 10 months</v>
      </c>
    </row>
    <row r="3413" spans="8:15" x14ac:dyDescent="0.25">
      <c r="H3413" s="49">
        <v>3370</v>
      </c>
      <c r="I3413" s="51">
        <f t="shared" si="364"/>
        <v>64</v>
      </c>
      <c r="J3413" s="51" t="str">
        <f t="shared" si="362"/>
        <v xml:space="preserve"> years</v>
      </c>
      <c r="K3413" s="51" t="str">
        <f t="shared" si="363"/>
        <v xml:space="preserve">, </v>
      </c>
      <c r="L3413" s="51">
        <f t="shared" si="365"/>
        <v>10</v>
      </c>
      <c r="M3413" s="51">
        <f t="shared" si="366"/>
        <v>10</v>
      </c>
      <c r="N3413" s="51" t="str">
        <f t="shared" si="367"/>
        <v xml:space="preserve"> months</v>
      </c>
      <c r="O3413" s="52" t="str">
        <f t="shared" si="368"/>
        <v>64 years, 10 months</v>
      </c>
    </row>
    <row r="3414" spans="8:15" x14ac:dyDescent="0.25">
      <c r="H3414" s="49">
        <v>3371</v>
      </c>
      <c r="I3414" s="51">
        <f t="shared" si="364"/>
        <v>64</v>
      </c>
      <c r="J3414" s="51" t="str">
        <f t="shared" si="362"/>
        <v xml:space="preserve"> years</v>
      </c>
      <c r="K3414" s="51" t="str">
        <f t="shared" si="363"/>
        <v xml:space="preserve">, </v>
      </c>
      <c r="L3414" s="51">
        <f t="shared" si="365"/>
        <v>10</v>
      </c>
      <c r="M3414" s="51">
        <f t="shared" si="366"/>
        <v>10</v>
      </c>
      <c r="N3414" s="51" t="str">
        <f t="shared" si="367"/>
        <v xml:space="preserve"> months</v>
      </c>
      <c r="O3414" s="52" t="str">
        <f t="shared" si="368"/>
        <v>64 years, 10 months</v>
      </c>
    </row>
    <row r="3415" spans="8:15" x14ac:dyDescent="0.25">
      <c r="H3415" s="49">
        <v>3372</v>
      </c>
      <c r="I3415" s="51">
        <f t="shared" si="364"/>
        <v>64</v>
      </c>
      <c r="J3415" s="51" t="str">
        <f t="shared" si="362"/>
        <v xml:space="preserve"> years</v>
      </c>
      <c r="K3415" s="51" t="str">
        <f t="shared" si="363"/>
        <v xml:space="preserve">, </v>
      </c>
      <c r="L3415" s="51">
        <f t="shared" si="365"/>
        <v>11</v>
      </c>
      <c r="M3415" s="51">
        <f t="shared" si="366"/>
        <v>11</v>
      </c>
      <c r="N3415" s="51" t="str">
        <f t="shared" si="367"/>
        <v xml:space="preserve"> months</v>
      </c>
      <c r="O3415" s="52" t="str">
        <f t="shared" si="368"/>
        <v>64 years, 11 months</v>
      </c>
    </row>
    <row r="3416" spans="8:15" x14ac:dyDescent="0.25">
      <c r="H3416" s="49">
        <v>3373</v>
      </c>
      <c r="I3416" s="51">
        <f t="shared" si="364"/>
        <v>64</v>
      </c>
      <c r="J3416" s="51" t="str">
        <f t="shared" si="362"/>
        <v xml:space="preserve"> years</v>
      </c>
      <c r="K3416" s="51" t="str">
        <f t="shared" si="363"/>
        <v xml:space="preserve">, </v>
      </c>
      <c r="L3416" s="51">
        <f t="shared" si="365"/>
        <v>11</v>
      </c>
      <c r="M3416" s="51">
        <f t="shared" si="366"/>
        <v>11</v>
      </c>
      <c r="N3416" s="51" t="str">
        <f t="shared" si="367"/>
        <v xml:space="preserve"> months</v>
      </c>
      <c r="O3416" s="52" t="str">
        <f t="shared" si="368"/>
        <v>64 years, 11 months</v>
      </c>
    </row>
    <row r="3417" spans="8:15" x14ac:dyDescent="0.25">
      <c r="H3417" s="49">
        <v>3374</v>
      </c>
      <c r="I3417" s="51">
        <f t="shared" si="364"/>
        <v>64</v>
      </c>
      <c r="J3417" s="51" t="str">
        <f t="shared" si="362"/>
        <v xml:space="preserve"> years</v>
      </c>
      <c r="K3417" s="51" t="str">
        <f t="shared" si="363"/>
        <v xml:space="preserve">, </v>
      </c>
      <c r="L3417" s="51">
        <f t="shared" si="365"/>
        <v>11</v>
      </c>
      <c r="M3417" s="51">
        <f t="shared" si="366"/>
        <v>11</v>
      </c>
      <c r="N3417" s="51" t="str">
        <f t="shared" si="367"/>
        <v xml:space="preserve"> months</v>
      </c>
      <c r="O3417" s="52" t="str">
        <f t="shared" si="368"/>
        <v>64 years, 11 months</v>
      </c>
    </row>
    <row r="3418" spans="8:15" x14ac:dyDescent="0.25">
      <c r="H3418" s="49">
        <v>3375</v>
      </c>
      <c r="I3418" s="51">
        <f t="shared" si="364"/>
        <v>64</v>
      </c>
      <c r="J3418" s="51" t="str">
        <f t="shared" si="362"/>
        <v xml:space="preserve"> years</v>
      </c>
      <c r="K3418" s="51" t="str">
        <f t="shared" si="363"/>
        <v xml:space="preserve">, </v>
      </c>
      <c r="L3418" s="51">
        <f t="shared" si="365"/>
        <v>11</v>
      </c>
      <c r="M3418" s="51">
        <f t="shared" si="366"/>
        <v>11</v>
      </c>
      <c r="N3418" s="51" t="str">
        <f t="shared" si="367"/>
        <v xml:space="preserve"> months</v>
      </c>
      <c r="O3418" s="52" t="str">
        <f t="shared" si="368"/>
        <v>64 years, 11 months</v>
      </c>
    </row>
    <row r="3419" spans="8:15" x14ac:dyDescent="0.25">
      <c r="H3419" s="49">
        <v>3376</v>
      </c>
      <c r="I3419" s="51">
        <f t="shared" si="364"/>
        <v>65</v>
      </c>
      <c r="J3419" s="51" t="str">
        <f t="shared" si="362"/>
        <v xml:space="preserve"> years</v>
      </c>
      <c r="K3419" s="51" t="str">
        <f t="shared" si="363"/>
        <v/>
      </c>
      <c r="L3419" s="51">
        <f t="shared" si="365"/>
        <v>12</v>
      </c>
      <c r="M3419" s="51" t="str">
        <f t="shared" si="366"/>
        <v/>
      </c>
      <c r="N3419" s="51" t="str">
        <f t="shared" si="367"/>
        <v/>
      </c>
      <c r="O3419" s="52" t="str">
        <f t="shared" si="368"/>
        <v>65 years</v>
      </c>
    </row>
    <row r="3420" spans="8:15" x14ac:dyDescent="0.25">
      <c r="H3420" s="49">
        <v>3377</v>
      </c>
      <c r="I3420" s="51">
        <f t="shared" si="364"/>
        <v>65</v>
      </c>
      <c r="J3420" s="51" t="str">
        <f t="shared" ref="J3420:J3483" si="369">IF(I3420=1," year"," years")</f>
        <v xml:space="preserve"> years</v>
      </c>
      <c r="K3420" s="51" t="str">
        <f t="shared" ref="K3420:K3483" si="370">IF(OR(L3420=12,L3420=0),"",", ")</f>
        <v/>
      </c>
      <c r="L3420" s="51">
        <f t="shared" si="365"/>
        <v>12</v>
      </c>
      <c r="M3420" s="51" t="str">
        <f t="shared" si="366"/>
        <v/>
      </c>
      <c r="N3420" s="51" t="str">
        <f t="shared" si="367"/>
        <v/>
      </c>
      <c r="O3420" s="52" t="str">
        <f t="shared" si="368"/>
        <v>65 years</v>
      </c>
    </row>
    <row r="3421" spans="8:15" x14ac:dyDescent="0.25">
      <c r="H3421" s="49">
        <v>3378</v>
      </c>
      <c r="I3421" s="51">
        <f t="shared" si="364"/>
        <v>65</v>
      </c>
      <c r="J3421" s="51" t="str">
        <f t="shared" si="369"/>
        <v xml:space="preserve"> years</v>
      </c>
      <c r="K3421" s="51" t="str">
        <f t="shared" si="370"/>
        <v/>
      </c>
      <c r="L3421" s="51">
        <f t="shared" si="365"/>
        <v>12</v>
      </c>
      <c r="M3421" s="51" t="str">
        <f t="shared" si="366"/>
        <v/>
      </c>
      <c r="N3421" s="51" t="str">
        <f t="shared" si="367"/>
        <v/>
      </c>
      <c r="O3421" s="52" t="str">
        <f t="shared" si="368"/>
        <v>65 years</v>
      </c>
    </row>
    <row r="3422" spans="8:15" x14ac:dyDescent="0.25">
      <c r="H3422" s="49">
        <v>3379</v>
      </c>
      <c r="I3422" s="51">
        <f t="shared" si="364"/>
        <v>65</v>
      </c>
      <c r="J3422" s="51" t="str">
        <f t="shared" si="369"/>
        <v xml:space="preserve"> years</v>
      </c>
      <c r="K3422" s="51" t="str">
        <f t="shared" si="370"/>
        <v/>
      </c>
      <c r="L3422" s="51">
        <f t="shared" si="365"/>
        <v>12</v>
      </c>
      <c r="M3422" s="51" t="str">
        <f t="shared" si="366"/>
        <v/>
      </c>
      <c r="N3422" s="51" t="str">
        <f t="shared" si="367"/>
        <v/>
      </c>
      <c r="O3422" s="52" t="str">
        <f t="shared" si="368"/>
        <v>65 years</v>
      </c>
    </row>
    <row r="3423" spans="8:15" x14ac:dyDescent="0.25">
      <c r="H3423" s="49">
        <v>3380</v>
      </c>
      <c r="I3423" s="51">
        <f t="shared" si="364"/>
        <v>65</v>
      </c>
      <c r="J3423" s="51" t="str">
        <f t="shared" si="369"/>
        <v xml:space="preserve"> years</v>
      </c>
      <c r="K3423" s="51" t="str">
        <f t="shared" si="370"/>
        <v/>
      </c>
      <c r="L3423" s="51">
        <f t="shared" si="365"/>
        <v>0</v>
      </c>
      <c r="M3423" s="51" t="str">
        <f t="shared" si="366"/>
        <v/>
      </c>
      <c r="N3423" s="51" t="str">
        <f t="shared" si="367"/>
        <v/>
      </c>
      <c r="O3423" s="52" t="str">
        <f t="shared" si="368"/>
        <v>65 years</v>
      </c>
    </row>
    <row r="3424" spans="8:15" x14ac:dyDescent="0.25">
      <c r="H3424" s="49">
        <v>3381</v>
      </c>
      <c r="I3424" s="51">
        <f t="shared" ref="I3424:I3487" si="371">IF(INT(H3424/52)=0,"",INT(H3424/52))+IF(L3424=12,1,0)</f>
        <v>65</v>
      </c>
      <c r="J3424" s="51" t="str">
        <f t="shared" si="369"/>
        <v xml:space="preserve"> years</v>
      </c>
      <c r="K3424" s="51" t="str">
        <f t="shared" si="370"/>
        <v xml:space="preserve">, </v>
      </c>
      <c r="L3424" s="51">
        <f t="shared" si="365"/>
        <v>1</v>
      </c>
      <c r="M3424" s="51">
        <f t="shared" si="366"/>
        <v>1</v>
      </c>
      <c r="N3424" s="51" t="str">
        <f t="shared" si="367"/>
        <v xml:space="preserve"> month</v>
      </c>
      <c r="O3424" s="52" t="str">
        <f t="shared" si="368"/>
        <v>65 years, 1 month</v>
      </c>
    </row>
    <row r="3425" spans="8:15" x14ac:dyDescent="0.25">
      <c r="H3425" s="49">
        <v>3382</v>
      </c>
      <c r="I3425" s="51">
        <f t="shared" si="371"/>
        <v>65</v>
      </c>
      <c r="J3425" s="51" t="str">
        <f t="shared" si="369"/>
        <v xml:space="preserve"> years</v>
      </c>
      <c r="K3425" s="51" t="str">
        <f t="shared" si="370"/>
        <v xml:space="preserve">, </v>
      </c>
      <c r="L3425" s="51">
        <f t="shared" si="365"/>
        <v>1</v>
      </c>
      <c r="M3425" s="51">
        <f t="shared" si="366"/>
        <v>1</v>
      </c>
      <c r="N3425" s="51" t="str">
        <f t="shared" si="367"/>
        <v xml:space="preserve"> month</v>
      </c>
      <c r="O3425" s="52" t="str">
        <f t="shared" si="368"/>
        <v>65 years, 1 month</v>
      </c>
    </row>
    <row r="3426" spans="8:15" x14ac:dyDescent="0.25">
      <c r="H3426" s="49">
        <v>3383</v>
      </c>
      <c r="I3426" s="51">
        <f t="shared" si="371"/>
        <v>65</v>
      </c>
      <c r="J3426" s="51" t="str">
        <f t="shared" si="369"/>
        <v xml:space="preserve"> years</v>
      </c>
      <c r="K3426" s="51" t="str">
        <f t="shared" si="370"/>
        <v xml:space="preserve">, </v>
      </c>
      <c r="L3426" s="51">
        <f t="shared" si="365"/>
        <v>1</v>
      </c>
      <c r="M3426" s="51">
        <f t="shared" si="366"/>
        <v>1</v>
      </c>
      <c r="N3426" s="51" t="str">
        <f t="shared" si="367"/>
        <v xml:space="preserve"> month</v>
      </c>
      <c r="O3426" s="52" t="str">
        <f t="shared" si="368"/>
        <v>65 years, 1 month</v>
      </c>
    </row>
    <row r="3427" spans="8:15" x14ac:dyDescent="0.25">
      <c r="H3427" s="49">
        <v>3384</v>
      </c>
      <c r="I3427" s="51">
        <f t="shared" si="371"/>
        <v>65</v>
      </c>
      <c r="J3427" s="51" t="str">
        <f t="shared" si="369"/>
        <v xml:space="preserve"> years</v>
      </c>
      <c r="K3427" s="51" t="str">
        <f t="shared" si="370"/>
        <v xml:space="preserve">, </v>
      </c>
      <c r="L3427" s="51">
        <f t="shared" si="365"/>
        <v>1</v>
      </c>
      <c r="M3427" s="51">
        <f t="shared" si="366"/>
        <v>1</v>
      </c>
      <c r="N3427" s="51" t="str">
        <f t="shared" si="367"/>
        <v xml:space="preserve"> month</v>
      </c>
      <c r="O3427" s="52" t="str">
        <f t="shared" si="368"/>
        <v>65 years, 1 month</v>
      </c>
    </row>
    <row r="3428" spans="8:15" x14ac:dyDescent="0.25">
      <c r="H3428" s="49">
        <v>3385</v>
      </c>
      <c r="I3428" s="51">
        <f t="shared" si="371"/>
        <v>65</v>
      </c>
      <c r="J3428" s="51" t="str">
        <f t="shared" si="369"/>
        <v xml:space="preserve"> years</v>
      </c>
      <c r="K3428" s="51" t="str">
        <f t="shared" si="370"/>
        <v xml:space="preserve">, </v>
      </c>
      <c r="L3428" s="51">
        <f t="shared" si="365"/>
        <v>2</v>
      </c>
      <c r="M3428" s="51">
        <f t="shared" si="366"/>
        <v>2</v>
      </c>
      <c r="N3428" s="51" t="str">
        <f t="shared" si="367"/>
        <v xml:space="preserve"> months</v>
      </c>
      <c r="O3428" s="52" t="str">
        <f t="shared" si="368"/>
        <v>65 years, 2 months</v>
      </c>
    </row>
    <row r="3429" spans="8:15" x14ac:dyDescent="0.25">
      <c r="H3429" s="49">
        <v>3386</v>
      </c>
      <c r="I3429" s="51">
        <f t="shared" si="371"/>
        <v>65</v>
      </c>
      <c r="J3429" s="51" t="str">
        <f t="shared" si="369"/>
        <v xml:space="preserve"> years</v>
      </c>
      <c r="K3429" s="51" t="str">
        <f t="shared" si="370"/>
        <v xml:space="preserve">, </v>
      </c>
      <c r="L3429" s="51">
        <f t="shared" si="365"/>
        <v>2</v>
      </c>
      <c r="M3429" s="51">
        <f t="shared" si="366"/>
        <v>2</v>
      </c>
      <c r="N3429" s="51" t="str">
        <f t="shared" si="367"/>
        <v xml:space="preserve"> months</v>
      </c>
      <c r="O3429" s="52" t="str">
        <f t="shared" si="368"/>
        <v>65 years, 2 months</v>
      </c>
    </row>
    <row r="3430" spans="8:15" x14ac:dyDescent="0.25">
      <c r="H3430" s="49">
        <v>3387</v>
      </c>
      <c r="I3430" s="51">
        <f t="shared" si="371"/>
        <v>65</v>
      </c>
      <c r="J3430" s="51" t="str">
        <f t="shared" si="369"/>
        <v xml:space="preserve"> years</v>
      </c>
      <c r="K3430" s="51" t="str">
        <f t="shared" si="370"/>
        <v xml:space="preserve">, </v>
      </c>
      <c r="L3430" s="51">
        <f t="shared" si="365"/>
        <v>2</v>
      </c>
      <c r="M3430" s="51">
        <f t="shared" si="366"/>
        <v>2</v>
      </c>
      <c r="N3430" s="51" t="str">
        <f t="shared" si="367"/>
        <v xml:space="preserve"> months</v>
      </c>
      <c r="O3430" s="52" t="str">
        <f t="shared" si="368"/>
        <v>65 years, 2 months</v>
      </c>
    </row>
    <row r="3431" spans="8:15" x14ac:dyDescent="0.25">
      <c r="H3431" s="49">
        <v>3388</v>
      </c>
      <c r="I3431" s="51">
        <f t="shared" si="371"/>
        <v>65</v>
      </c>
      <c r="J3431" s="51" t="str">
        <f t="shared" si="369"/>
        <v xml:space="preserve"> years</v>
      </c>
      <c r="K3431" s="51" t="str">
        <f t="shared" si="370"/>
        <v xml:space="preserve">, </v>
      </c>
      <c r="L3431" s="51">
        <f t="shared" si="365"/>
        <v>2</v>
      </c>
      <c r="M3431" s="51">
        <f t="shared" si="366"/>
        <v>2</v>
      </c>
      <c r="N3431" s="51" t="str">
        <f t="shared" si="367"/>
        <v xml:space="preserve"> months</v>
      </c>
      <c r="O3431" s="52" t="str">
        <f t="shared" si="368"/>
        <v>65 years, 2 months</v>
      </c>
    </row>
    <row r="3432" spans="8:15" x14ac:dyDescent="0.25">
      <c r="H3432" s="49">
        <v>3389</v>
      </c>
      <c r="I3432" s="51">
        <f t="shared" si="371"/>
        <v>65</v>
      </c>
      <c r="J3432" s="51" t="str">
        <f t="shared" si="369"/>
        <v xml:space="preserve"> years</v>
      </c>
      <c r="K3432" s="51" t="str">
        <f t="shared" si="370"/>
        <v xml:space="preserve">, </v>
      </c>
      <c r="L3432" s="51">
        <f t="shared" si="365"/>
        <v>3</v>
      </c>
      <c r="M3432" s="51">
        <f t="shared" si="366"/>
        <v>3</v>
      </c>
      <c r="N3432" s="51" t="str">
        <f t="shared" si="367"/>
        <v xml:space="preserve"> months</v>
      </c>
      <c r="O3432" s="52" t="str">
        <f t="shared" si="368"/>
        <v>65 years, 3 months</v>
      </c>
    </row>
    <row r="3433" spans="8:15" x14ac:dyDescent="0.25">
      <c r="H3433" s="49">
        <v>3390</v>
      </c>
      <c r="I3433" s="51">
        <f t="shared" si="371"/>
        <v>65</v>
      </c>
      <c r="J3433" s="51" t="str">
        <f t="shared" si="369"/>
        <v xml:space="preserve"> years</v>
      </c>
      <c r="K3433" s="51" t="str">
        <f t="shared" si="370"/>
        <v xml:space="preserve">, </v>
      </c>
      <c r="L3433" s="51">
        <f t="shared" si="365"/>
        <v>3</v>
      </c>
      <c r="M3433" s="51">
        <f t="shared" si="366"/>
        <v>3</v>
      </c>
      <c r="N3433" s="51" t="str">
        <f t="shared" si="367"/>
        <v xml:space="preserve"> months</v>
      </c>
      <c r="O3433" s="52" t="str">
        <f t="shared" si="368"/>
        <v>65 years, 3 months</v>
      </c>
    </row>
    <row r="3434" spans="8:15" x14ac:dyDescent="0.25">
      <c r="H3434" s="49">
        <v>3391</v>
      </c>
      <c r="I3434" s="51">
        <f t="shared" si="371"/>
        <v>65</v>
      </c>
      <c r="J3434" s="51" t="str">
        <f t="shared" si="369"/>
        <v xml:space="preserve"> years</v>
      </c>
      <c r="K3434" s="51" t="str">
        <f t="shared" si="370"/>
        <v xml:space="preserve">, </v>
      </c>
      <c r="L3434" s="51">
        <f t="shared" si="365"/>
        <v>3</v>
      </c>
      <c r="M3434" s="51">
        <f t="shared" si="366"/>
        <v>3</v>
      </c>
      <c r="N3434" s="51" t="str">
        <f t="shared" si="367"/>
        <v xml:space="preserve"> months</v>
      </c>
      <c r="O3434" s="52" t="str">
        <f t="shared" si="368"/>
        <v>65 years, 3 months</v>
      </c>
    </row>
    <row r="3435" spans="8:15" x14ac:dyDescent="0.25">
      <c r="H3435" s="49">
        <v>3392</v>
      </c>
      <c r="I3435" s="51">
        <f t="shared" si="371"/>
        <v>65</v>
      </c>
      <c r="J3435" s="51" t="str">
        <f t="shared" si="369"/>
        <v xml:space="preserve"> years</v>
      </c>
      <c r="K3435" s="51" t="str">
        <f t="shared" si="370"/>
        <v xml:space="preserve">, </v>
      </c>
      <c r="L3435" s="51">
        <f t="shared" si="365"/>
        <v>3</v>
      </c>
      <c r="M3435" s="51">
        <f t="shared" si="366"/>
        <v>3</v>
      </c>
      <c r="N3435" s="51" t="str">
        <f t="shared" si="367"/>
        <v xml:space="preserve"> months</v>
      </c>
      <c r="O3435" s="52" t="str">
        <f t="shared" si="368"/>
        <v>65 years, 3 months</v>
      </c>
    </row>
    <row r="3436" spans="8:15" x14ac:dyDescent="0.25">
      <c r="H3436" s="49">
        <v>3393</v>
      </c>
      <c r="I3436" s="51">
        <f t="shared" si="371"/>
        <v>65</v>
      </c>
      <c r="J3436" s="51" t="str">
        <f t="shared" si="369"/>
        <v xml:space="preserve"> years</v>
      </c>
      <c r="K3436" s="51" t="str">
        <f t="shared" si="370"/>
        <v xml:space="preserve">, </v>
      </c>
      <c r="L3436" s="51">
        <f t="shared" si="365"/>
        <v>3</v>
      </c>
      <c r="M3436" s="51">
        <f t="shared" si="366"/>
        <v>3</v>
      </c>
      <c r="N3436" s="51" t="str">
        <f t="shared" si="367"/>
        <v xml:space="preserve"> months</v>
      </c>
      <c r="O3436" s="52" t="str">
        <f t="shared" si="368"/>
        <v>65 years, 3 months</v>
      </c>
    </row>
    <row r="3437" spans="8:15" x14ac:dyDescent="0.25">
      <c r="H3437" s="49">
        <v>3394</v>
      </c>
      <c r="I3437" s="51">
        <f t="shared" si="371"/>
        <v>65</v>
      </c>
      <c r="J3437" s="51" t="str">
        <f t="shared" si="369"/>
        <v xml:space="preserve"> years</v>
      </c>
      <c r="K3437" s="51" t="str">
        <f t="shared" si="370"/>
        <v xml:space="preserve">, </v>
      </c>
      <c r="L3437" s="51">
        <f t="shared" ref="L3437:L3500" si="372">IF((H3437/52*12-INT(H3437/52*12))=0,(H3437/52-INT(H3437/52))*12,INT((H3437/52-INT(H3437/52))*12)+1)</f>
        <v>4</v>
      </c>
      <c r="M3437" s="51">
        <f t="shared" ref="M3437:M3500" si="373">IF(OR(L3437=0,L3437=12),"",L3437)</f>
        <v>4</v>
      </c>
      <c r="N3437" s="51" t="str">
        <f t="shared" ref="N3437:N3500" si="374">IF(L3437=1," month",IF(OR(L3437=0,L3437=12),""," months"))</f>
        <v xml:space="preserve"> months</v>
      </c>
      <c r="O3437" s="52" t="str">
        <f t="shared" ref="O3437:O3500" si="375">CONCATENATE(I3437&amp;J3437&amp;K3437&amp;M3437&amp;N3437)</f>
        <v>65 years, 4 months</v>
      </c>
    </row>
    <row r="3438" spans="8:15" x14ac:dyDescent="0.25">
      <c r="H3438" s="49">
        <v>3395</v>
      </c>
      <c r="I3438" s="51">
        <f t="shared" si="371"/>
        <v>65</v>
      </c>
      <c r="J3438" s="51" t="str">
        <f t="shared" si="369"/>
        <v xml:space="preserve"> years</v>
      </c>
      <c r="K3438" s="51" t="str">
        <f t="shared" si="370"/>
        <v xml:space="preserve">, </v>
      </c>
      <c r="L3438" s="51">
        <f t="shared" si="372"/>
        <v>4</v>
      </c>
      <c r="M3438" s="51">
        <f t="shared" si="373"/>
        <v>4</v>
      </c>
      <c r="N3438" s="51" t="str">
        <f t="shared" si="374"/>
        <v xml:space="preserve"> months</v>
      </c>
      <c r="O3438" s="52" t="str">
        <f t="shared" si="375"/>
        <v>65 years, 4 months</v>
      </c>
    </row>
    <row r="3439" spans="8:15" x14ac:dyDescent="0.25">
      <c r="H3439" s="49">
        <v>3396</v>
      </c>
      <c r="I3439" s="51">
        <f t="shared" si="371"/>
        <v>65</v>
      </c>
      <c r="J3439" s="51" t="str">
        <f t="shared" si="369"/>
        <v xml:space="preserve"> years</v>
      </c>
      <c r="K3439" s="51" t="str">
        <f t="shared" si="370"/>
        <v xml:space="preserve">, </v>
      </c>
      <c r="L3439" s="51">
        <f t="shared" si="372"/>
        <v>4</v>
      </c>
      <c r="M3439" s="51">
        <f t="shared" si="373"/>
        <v>4</v>
      </c>
      <c r="N3439" s="51" t="str">
        <f t="shared" si="374"/>
        <v xml:space="preserve"> months</v>
      </c>
      <c r="O3439" s="52" t="str">
        <f t="shared" si="375"/>
        <v>65 years, 4 months</v>
      </c>
    </row>
    <row r="3440" spans="8:15" x14ac:dyDescent="0.25">
      <c r="H3440" s="49">
        <v>3397</v>
      </c>
      <c r="I3440" s="51">
        <f t="shared" si="371"/>
        <v>65</v>
      </c>
      <c r="J3440" s="51" t="str">
        <f t="shared" si="369"/>
        <v xml:space="preserve"> years</v>
      </c>
      <c r="K3440" s="51" t="str">
        <f t="shared" si="370"/>
        <v xml:space="preserve">, </v>
      </c>
      <c r="L3440" s="51">
        <f t="shared" si="372"/>
        <v>4</v>
      </c>
      <c r="M3440" s="51">
        <f t="shared" si="373"/>
        <v>4</v>
      </c>
      <c r="N3440" s="51" t="str">
        <f t="shared" si="374"/>
        <v xml:space="preserve"> months</v>
      </c>
      <c r="O3440" s="52" t="str">
        <f t="shared" si="375"/>
        <v>65 years, 4 months</v>
      </c>
    </row>
    <row r="3441" spans="8:15" x14ac:dyDescent="0.25">
      <c r="H3441" s="49">
        <v>3398</v>
      </c>
      <c r="I3441" s="51">
        <f t="shared" si="371"/>
        <v>65</v>
      </c>
      <c r="J3441" s="51" t="str">
        <f t="shared" si="369"/>
        <v xml:space="preserve"> years</v>
      </c>
      <c r="K3441" s="51" t="str">
        <f t="shared" si="370"/>
        <v xml:space="preserve">, </v>
      </c>
      <c r="L3441" s="51">
        <f t="shared" si="372"/>
        <v>5</v>
      </c>
      <c r="M3441" s="51">
        <f t="shared" si="373"/>
        <v>5</v>
      </c>
      <c r="N3441" s="51" t="str">
        <f t="shared" si="374"/>
        <v xml:space="preserve"> months</v>
      </c>
      <c r="O3441" s="52" t="str">
        <f t="shared" si="375"/>
        <v>65 years, 5 months</v>
      </c>
    </row>
    <row r="3442" spans="8:15" x14ac:dyDescent="0.25">
      <c r="H3442" s="49">
        <v>3399</v>
      </c>
      <c r="I3442" s="51">
        <f t="shared" si="371"/>
        <v>65</v>
      </c>
      <c r="J3442" s="51" t="str">
        <f t="shared" si="369"/>
        <v xml:space="preserve"> years</v>
      </c>
      <c r="K3442" s="51" t="str">
        <f t="shared" si="370"/>
        <v xml:space="preserve">, </v>
      </c>
      <c r="L3442" s="51">
        <f t="shared" si="372"/>
        <v>5</v>
      </c>
      <c r="M3442" s="51">
        <f t="shared" si="373"/>
        <v>5</v>
      </c>
      <c r="N3442" s="51" t="str">
        <f t="shared" si="374"/>
        <v xml:space="preserve"> months</v>
      </c>
      <c r="O3442" s="52" t="str">
        <f t="shared" si="375"/>
        <v>65 years, 5 months</v>
      </c>
    </row>
    <row r="3443" spans="8:15" x14ac:dyDescent="0.25">
      <c r="H3443" s="49">
        <v>3400</v>
      </c>
      <c r="I3443" s="51">
        <f t="shared" si="371"/>
        <v>65</v>
      </c>
      <c r="J3443" s="51" t="str">
        <f t="shared" si="369"/>
        <v xml:space="preserve"> years</v>
      </c>
      <c r="K3443" s="51" t="str">
        <f t="shared" si="370"/>
        <v xml:space="preserve">, </v>
      </c>
      <c r="L3443" s="51">
        <f t="shared" si="372"/>
        <v>5</v>
      </c>
      <c r="M3443" s="51">
        <f t="shared" si="373"/>
        <v>5</v>
      </c>
      <c r="N3443" s="51" t="str">
        <f t="shared" si="374"/>
        <v xml:space="preserve"> months</v>
      </c>
      <c r="O3443" s="52" t="str">
        <f t="shared" si="375"/>
        <v>65 years, 5 months</v>
      </c>
    </row>
    <row r="3444" spans="8:15" x14ac:dyDescent="0.25">
      <c r="H3444" s="49">
        <v>3401</v>
      </c>
      <c r="I3444" s="51">
        <f t="shared" si="371"/>
        <v>65</v>
      </c>
      <c r="J3444" s="51" t="str">
        <f t="shared" si="369"/>
        <v xml:space="preserve"> years</v>
      </c>
      <c r="K3444" s="51" t="str">
        <f t="shared" si="370"/>
        <v xml:space="preserve">, </v>
      </c>
      <c r="L3444" s="51">
        <f t="shared" si="372"/>
        <v>5</v>
      </c>
      <c r="M3444" s="51">
        <f t="shared" si="373"/>
        <v>5</v>
      </c>
      <c r="N3444" s="51" t="str">
        <f t="shared" si="374"/>
        <v xml:space="preserve"> months</v>
      </c>
      <c r="O3444" s="52" t="str">
        <f t="shared" si="375"/>
        <v>65 years, 5 months</v>
      </c>
    </row>
    <row r="3445" spans="8:15" x14ac:dyDescent="0.25">
      <c r="H3445" s="49">
        <v>3402</v>
      </c>
      <c r="I3445" s="51">
        <f t="shared" si="371"/>
        <v>65</v>
      </c>
      <c r="J3445" s="51" t="str">
        <f t="shared" si="369"/>
        <v xml:space="preserve"> years</v>
      </c>
      <c r="K3445" s="51" t="str">
        <f t="shared" si="370"/>
        <v xml:space="preserve">, </v>
      </c>
      <c r="L3445" s="51">
        <f t="shared" si="372"/>
        <v>6</v>
      </c>
      <c r="M3445" s="51">
        <f t="shared" si="373"/>
        <v>6</v>
      </c>
      <c r="N3445" s="51" t="str">
        <f t="shared" si="374"/>
        <v xml:space="preserve"> months</v>
      </c>
      <c r="O3445" s="52" t="str">
        <f t="shared" si="375"/>
        <v>65 years, 6 months</v>
      </c>
    </row>
    <row r="3446" spans="8:15" x14ac:dyDescent="0.25">
      <c r="H3446" s="49">
        <v>3403</v>
      </c>
      <c r="I3446" s="51">
        <f t="shared" si="371"/>
        <v>65</v>
      </c>
      <c r="J3446" s="51" t="str">
        <f t="shared" si="369"/>
        <v xml:space="preserve"> years</v>
      </c>
      <c r="K3446" s="51" t="str">
        <f t="shared" si="370"/>
        <v xml:space="preserve">, </v>
      </c>
      <c r="L3446" s="51">
        <f t="shared" si="372"/>
        <v>6</v>
      </c>
      <c r="M3446" s="51">
        <f t="shared" si="373"/>
        <v>6</v>
      </c>
      <c r="N3446" s="51" t="str">
        <f t="shared" si="374"/>
        <v xml:space="preserve"> months</v>
      </c>
      <c r="O3446" s="52" t="str">
        <f t="shared" si="375"/>
        <v>65 years, 6 months</v>
      </c>
    </row>
    <row r="3447" spans="8:15" x14ac:dyDescent="0.25">
      <c r="H3447" s="49">
        <v>3404</v>
      </c>
      <c r="I3447" s="51">
        <f t="shared" si="371"/>
        <v>65</v>
      </c>
      <c r="J3447" s="51" t="str">
        <f t="shared" si="369"/>
        <v xml:space="preserve"> years</v>
      </c>
      <c r="K3447" s="51" t="str">
        <f t="shared" si="370"/>
        <v xml:space="preserve">, </v>
      </c>
      <c r="L3447" s="51">
        <f t="shared" si="372"/>
        <v>6</v>
      </c>
      <c r="M3447" s="51">
        <f t="shared" si="373"/>
        <v>6</v>
      </c>
      <c r="N3447" s="51" t="str">
        <f t="shared" si="374"/>
        <v xml:space="preserve"> months</v>
      </c>
      <c r="O3447" s="52" t="str">
        <f t="shared" si="375"/>
        <v>65 years, 6 months</v>
      </c>
    </row>
    <row r="3448" spans="8:15" x14ac:dyDescent="0.25">
      <c r="H3448" s="49">
        <v>3405</v>
      </c>
      <c r="I3448" s="51">
        <f t="shared" si="371"/>
        <v>65</v>
      </c>
      <c r="J3448" s="51" t="str">
        <f t="shared" si="369"/>
        <v xml:space="preserve"> years</v>
      </c>
      <c r="K3448" s="51" t="str">
        <f t="shared" si="370"/>
        <v xml:space="preserve">, </v>
      </c>
      <c r="L3448" s="51">
        <f t="shared" si="372"/>
        <v>6</v>
      </c>
      <c r="M3448" s="51">
        <f t="shared" si="373"/>
        <v>6</v>
      </c>
      <c r="N3448" s="51" t="str">
        <f t="shared" si="374"/>
        <v xml:space="preserve"> months</v>
      </c>
      <c r="O3448" s="52" t="str">
        <f t="shared" si="375"/>
        <v>65 years, 6 months</v>
      </c>
    </row>
    <row r="3449" spans="8:15" x14ac:dyDescent="0.25">
      <c r="H3449" s="49">
        <v>3406</v>
      </c>
      <c r="I3449" s="51">
        <f t="shared" si="371"/>
        <v>65</v>
      </c>
      <c r="J3449" s="51" t="str">
        <f t="shared" si="369"/>
        <v xml:space="preserve"> years</v>
      </c>
      <c r="K3449" s="51" t="str">
        <f t="shared" si="370"/>
        <v xml:space="preserve">, </v>
      </c>
      <c r="L3449" s="51">
        <f t="shared" si="372"/>
        <v>6</v>
      </c>
      <c r="M3449" s="51">
        <f t="shared" si="373"/>
        <v>6</v>
      </c>
      <c r="N3449" s="51" t="str">
        <f t="shared" si="374"/>
        <v xml:space="preserve"> months</v>
      </c>
      <c r="O3449" s="52" t="str">
        <f t="shared" si="375"/>
        <v>65 years, 6 months</v>
      </c>
    </row>
    <row r="3450" spans="8:15" x14ac:dyDescent="0.25">
      <c r="H3450" s="49">
        <v>3407</v>
      </c>
      <c r="I3450" s="51">
        <f t="shared" si="371"/>
        <v>65</v>
      </c>
      <c r="J3450" s="51" t="str">
        <f t="shared" si="369"/>
        <v xml:space="preserve"> years</v>
      </c>
      <c r="K3450" s="51" t="str">
        <f t="shared" si="370"/>
        <v xml:space="preserve">, </v>
      </c>
      <c r="L3450" s="51">
        <f t="shared" si="372"/>
        <v>7</v>
      </c>
      <c r="M3450" s="51">
        <f t="shared" si="373"/>
        <v>7</v>
      </c>
      <c r="N3450" s="51" t="str">
        <f t="shared" si="374"/>
        <v xml:space="preserve"> months</v>
      </c>
      <c r="O3450" s="52" t="str">
        <f t="shared" si="375"/>
        <v>65 years, 7 months</v>
      </c>
    </row>
    <row r="3451" spans="8:15" x14ac:dyDescent="0.25">
      <c r="H3451" s="49">
        <v>3408</v>
      </c>
      <c r="I3451" s="51">
        <f t="shared" si="371"/>
        <v>65</v>
      </c>
      <c r="J3451" s="51" t="str">
        <f t="shared" si="369"/>
        <v xml:space="preserve"> years</v>
      </c>
      <c r="K3451" s="51" t="str">
        <f t="shared" si="370"/>
        <v xml:space="preserve">, </v>
      </c>
      <c r="L3451" s="51">
        <f t="shared" si="372"/>
        <v>7</v>
      </c>
      <c r="M3451" s="51">
        <f t="shared" si="373"/>
        <v>7</v>
      </c>
      <c r="N3451" s="51" t="str">
        <f t="shared" si="374"/>
        <v xml:space="preserve"> months</v>
      </c>
      <c r="O3451" s="52" t="str">
        <f t="shared" si="375"/>
        <v>65 years, 7 months</v>
      </c>
    </row>
    <row r="3452" spans="8:15" x14ac:dyDescent="0.25">
      <c r="H3452" s="49">
        <v>3409</v>
      </c>
      <c r="I3452" s="51">
        <f t="shared" si="371"/>
        <v>65</v>
      </c>
      <c r="J3452" s="51" t="str">
        <f t="shared" si="369"/>
        <v xml:space="preserve"> years</v>
      </c>
      <c r="K3452" s="51" t="str">
        <f t="shared" si="370"/>
        <v xml:space="preserve">, </v>
      </c>
      <c r="L3452" s="51">
        <f t="shared" si="372"/>
        <v>7</v>
      </c>
      <c r="M3452" s="51">
        <f t="shared" si="373"/>
        <v>7</v>
      </c>
      <c r="N3452" s="51" t="str">
        <f t="shared" si="374"/>
        <v xml:space="preserve"> months</v>
      </c>
      <c r="O3452" s="52" t="str">
        <f t="shared" si="375"/>
        <v>65 years, 7 months</v>
      </c>
    </row>
    <row r="3453" spans="8:15" x14ac:dyDescent="0.25">
      <c r="H3453" s="49">
        <v>3410</v>
      </c>
      <c r="I3453" s="51">
        <f t="shared" si="371"/>
        <v>65</v>
      </c>
      <c r="J3453" s="51" t="str">
        <f t="shared" si="369"/>
        <v xml:space="preserve"> years</v>
      </c>
      <c r="K3453" s="51" t="str">
        <f t="shared" si="370"/>
        <v xml:space="preserve">, </v>
      </c>
      <c r="L3453" s="51">
        <f t="shared" si="372"/>
        <v>7</v>
      </c>
      <c r="M3453" s="51">
        <f t="shared" si="373"/>
        <v>7</v>
      </c>
      <c r="N3453" s="51" t="str">
        <f t="shared" si="374"/>
        <v xml:space="preserve"> months</v>
      </c>
      <c r="O3453" s="52" t="str">
        <f t="shared" si="375"/>
        <v>65 years, 7 months</v>
      </c>
    </row>
    <row r="3454" spans="8:15" x14ac:dyDescent="0.25">
      <c r="H3454" s="49">
        <v>3411</v>
      </c>
      <c r="I3454" s="51">
        <f t="shared" si="371"/>
        <v>65</v>
      </c>
      <c r="J3454" s="51" t="str">
        <f t="shared" si="369"/>
        <v xml:space="preserve"> years</v>
      </c>
      <c r="K3454" s="51" t="str">
        <f t="shared" si="370"/>
        <v xml:space="preserve">, </v>
      </c>
      <c r="L3454" s="51">
        <f t="shared" si="372"/>
        <v>8</v>
      </c>
      <c r="M3454" s="51">
        <f t="shared" si="373"/>
        <v>8</v>
      </c>
      <c r="N3454" s="51" t="str">
        <f t="shared" si="374"/>
        <v xml:space="preserve"> months</v>
      </c>
      <c r="O3454" s="52" t="str">
        <f t="shared" si="375"/>
        <v>65 years, 8 months</v>
      </c>
    </row>
    <row r="3455" spans="8:15" x14ac:dyDescent="0.25">
      <c r="H3455" s="49">
        <v>3412</v>
      </c>
      <c r="I3455" s="51">
        <f t="shared" si="371"/>
        <v>65</v>
      </c>
      <c r="J3455" s="51" t="str">
        <f t="shared" si="369"/>
        <v xml:space="preserve"> years</v>
      </c>
      <c r="K3455" s="51" t="str">
        <f t="shared" si="370"/>
        <v xml:space="preserve">, </v>
      </c>
      <c r="L3455" s="51">
        <f t="shared" si="372"/>
        <v>8</v>
      </c>
      <c r="M3455" s="51">
        <f t="shared" si="373"/>
        <v>8</v>
      </c>
      <c r="N3455" s="51" t="str">
        <f t="shared" si="374"/>
        <v xml:space="preserve"> months</v>
      </c>
      <c r="O3455" s="52" t="str">
        <f t="shared" si="375"/>
        <v>65 years, 8 months</v>
      </c>
    </row>
    <row r="3456" spans="8:15" x14ac:dyDescent="0.25">
      <c r="H3456" s="49">
        <v>3413</v>
      </c>
      <c r="I3456" s="51">
        <f t="shared" si="371"/>
        <v>65</v>
      </c>
      <c r="J3456" s="51" t="str">
        <f t="shared" si="369"/>
        <v xml:space="preserve"> years</v>
      </c>
      <c r="K3456" s="51" t="str">
        <f t="shared" si="370"/>
        <v xml:space="preserve">, </v>
      </c>
      <c r="L3456" s="51">
        <f t="shared" si="372"/>
        <v>8</v>
      </c>
      <c r="M3456" s="51">
        <f t="shared" si="373"/>
        <v>8</v>
      </c>
      <c r="N3456" s="51" t="str">
        <f t="shared" si="374"/>
        <v xml:space="preserve"> months</v>
      </c>
      <c r="O3456" s="52" t="str">
        <f t="shared" si="375"/>
        <v>65 years, 8 months</v>
      </c>
    </row>
    <row r="3457" spans="8:15" x14ac:dyDescent="0.25">
      <c r="H3457" s="49">
        <v>3414</v>
      </c>
      <c r="I3457" s="51">
        <f t="shared" si="371"/>
        <v>65</v>
      </c>
      <c r="J3457" s="51" t="str">
        <f t="shared" si="369"/>
        <v xml:space="preserve"> years</v>
      </c>
      <c r="K3457" s="51" t="str">
        <f t="shared" si="370"/>
        <v xml:space="preserve">, </v>
      </c>
      <c r="L3457" s="51">
        <f t="shared" si="372"/>
        <v>8</v>
      </c>
      <c r="M3457" s="51">
        <f t="shared" si="373"/>
        <v>8</v>
      </c>
      <c r="N3457" s="51" t="str">
        <f t="shared" si="374"/>
        <v xml:space="preserve"> months</v>
      </c>
      <c r="O3457" s="52" t="str">
        <f t="shared" si="375"/>
        <v>65 years, 8 months</v>
      </c>
    </row>
    <row r="3458" spans="8:15" x14ac:dyDescent="0.25">
      <c r="H3458" s="49">
        <v>3415</v>
      </c>
      <c r="I3458" s="51">
        <f t="shared" si="371"/>
        <v>65</v>
      </c>
      <c r="J3458" s="51" t="str">
        <f t="shared" si="369"/>
        <v xml:space="preserve"> years</v>
      </c>
      <c r="K3458" s="51" t="str">
        <f t="shared" si="370"/>
        <v xml:space="preserve">, </v>
      </c>
      <c r="L3458" s="51">
        <f t="shared" si="372"/>
        <v>9</v>
      </c>
      <c r="M3458" s="51">
        <f t="shared" si="373"/>
        <v>9</v>
      </c>
      <c r="N3458" s="51" t="str">
        <f t="shared" si="374"/>
        <v xml:space="preserve"> months</v>
      </c>
      <c r="O3458" s="52" t="str">
        <f t="shared" si="375"/>
        <v>65 years, 9 months</v>
      </c>
    </row>
    <row r="3459" spans="8:15" x14ac:dyDescent="0.25">
      <c r="H3459" s="49">
        <v>3416</v>
      </c>
      <c r="I3459" s="51">
        <f t="shared" si="371"/>
        <v>65</v>
      </c>
      <c r="J3459" s="51" t="str">
        <f t="shared" si="369"/>
        <v xml:space="preserve"> years</v>
      </c>
      <c r="K3459" s="51" t="str">
        <f t="shared" si="370"/>
        <v xml:space="preserve">, </v>
      </c>
      <c r="L3459" s="51">
        <f t="shared" si="372"/>
        <v>9</v>
      </c>
      <c r="M3459" s="51">
        <f t="shared" si="373"/>
        <v>9</v>
      </c>
      <c r="N3459" s="51" t="str">
        <f t="shared" si="374"/>
        <v xml:space="preserve"> months</v>
      </c>
      <c r="O3459" s="52" t="str">
        <f t="shared" si="375"/>
        <v>65 years, 9 months</v>
      </c>
    </row>
    <row r="3460" spans="8:15" x14ac:dyDescent="0.25">
      <c r="H3460" s="49">
        <v>3417</v>
      </c>
      <c r="I3460" s="51">
        <f t="shared" si="371"/>
        <v>65</v>
      </c>
      <c r="J3460" s="51" t="str">
        <f t="shared" si="369"/>
        <v xml:space="preserve"> years</v>
      </c>
      <c r="K3460" s="51" t="str">
        <f t="shared" si="370"/>
        <v xml:space="preserve">, </v>
      </c>
      <c r="L3460" s="51">
        <f t="shared" si="372"/>
        <v>9</v>
      </c>
      <c r="M3460" s="51">
        <f t="shared" si="373"/>
        <v>9</v>
      </c>
      <c r="N3460" s="51" t="str">
        <f t="shared" si="374"/>
        <v xml:space="preserve"> months</v>
      </c>
      <c r="O3460" s="52" t="str">
        <f t="shared" si="375"/>
        <v>65 years, 9 months</v>
      </c>
    </row>
    <row r="3461" spans="8:15" x14ac:dyDescent="0.25">
      <c r="H3461" s="49">
        <v>3418</v>
      </c>
      <c r="I3461" s="51">
        <f t="shared" si="371"/>
        <v>65</v>
      </c>
      <c r="J3461" s="51" t="str">
        <f t="shared" si="369"/>
        <v xml:space="preserve"> years</v>
      </c>
      <c r="K3461" s="51" t="str">
        <f t="shared" si="370"/>
        <v xml:space="preserve">, </v>
      </c>
      <c r="L3461" s="51">
        <f t="shared" si="372"/>
        <v>9</v>
      </c>
      <c r="M3461" s="51">
        <f t="shared" si="373"/>
        <v>9</v>
      </c>
      <c r="N3461" s="51" t="str">
        <f t="shared" si="374"/>
        <v xml:space="preserve"> months</v>
      </c>
      <c r="O3461" s="52" t="str">
        <f t="shared" si="375"/>
        <v>65 years, 9 months</v>
      </c>
    </row>
    <row r="3462" spans="8:15" x14ac:dyDescent="0.25">
      <c r="H3462" s="49">
        <v>3419</v>
      </c>
      <c r="I3462" s="51">
        <f t="shared" si="371"/>
        <v>65</v>
      </c>
      <c r="J3462" s="51" t="str">
        <f t="shared" si="369"/>
        <v xml:space="preserve"> years</v>
      </c>
      <c r="K3462" s="51" t="str">
        <f t="shared" si="370"/>
        <v xml:space="preserve">, </v>
      </c>
      <c r="L3462" s="51">
        <f t="shared" si="372"/>
        <v>9</v>
      </c>
      <c r="M3462" s="51">
        <f t="shared" si="373"/>
        <v>9</v>
      </c>
      <c r="N3462" s="51" t="str">
        <f t="shared" si="374"/>
        <v xml:space="preserve"> months</v>
      </c>
      <c r="O3462" s="52" t="str">
        <f t="shared" si="375"/>
        <v>65 years, 9 months</v>
      </c>
    </row>
    <row r="3463" spans="8:15" x14ac:dyDescent="0.25">
      <c r="H3463" s="49">
        <v>3420</v>
      </c>
      <c r="I3463" s="51">
        <f t="shared" si="371"/>
        <v>65</v>
      </c>
      <c r="J3463" s="51" t="str">
        <f t="shared" si="369"/>
        <v xml:space="preserve"> years</v>
      </c>
      <c r="K3463" s="51" t="str">
        <f t="shared" si="370"/>
        <v xml:space="preserve">, </v>
      </c>
      <c r="L3463" s="51">
        <f t="shared" si="372"/>
        <v>10</v>
      </c>
      <c r="M3463" s="51">
        <f t="shared" si="373"/>
        <v>10</v>
      </c>
      <c r="N3463" s="51" t="str">
        <f t="shared" si="374"/>
        <v xml:space="preserve"> months</v>
      </c>
      <c r="O3463" s="52" t="str">
        <f t="shared" si="375"/>
        <v>65 years, 10 months</v>
      </c>
    </row>
    <row r="3464" spans="8:15" x14ac:dyDescent="0.25">
      <c r="H3464" s="49">
        <v>3421</v>
      </c>
      <c r="I3464" s="51">
        <f t="shared" si="371"/>
        <v>65</v>
      </c>
      <c r="J3464" s="51" t="str">
        <f t="shared" si="369"/>
        <v xml:space="preserve"> years</v>
      </c>
      <c r="K3464" s="51" t="str">
        <f t="shared" si="370"/>
        <v xml:space="preserve">, </v>
      </c>
      <c r="L3464" s="51">
        <f t="shared" si="372"/>
        <v>10</v>
      </c>
      <c r="M3464" s="51">
        <f t="shared" si="373"/>
        <v>10</v>
      </c>
      <c r="N3464" s="51" t="str">
        <f t="shared" si="374"/>
        <v xml:space="preserve"> months</v>
      </c>
      <c r="O3464" s="52" t="str">
        <f t="shared" si="375"/>
        <v>65 years, 10 months</v>
      </c>
    </row>
    <row r="3465" spans="8:15" x14ac:dyDescent="0.25">
      <c r="H3465" s="49">
        <v>3422</v>
      </c>
      <c r="I3465" s="51">
        <f t="shared" si="371"/>
        <v>65</v>
      </c>
      <c r="J3465" s="51" t="str">
        <f t="shared" si="369"/>
        <v xml:space="preserve"> years</v>
      </c>
      <c r="K3465" s="51" t="str">
        <f t="shared" si="370"/>
        <v xml:space="preserve">, </v>
      </c>
      <c r="L3465" s="51">
        <f t="shared" si="372"/>
        <v>10</v>
      </c>
      <c r="M3465" s="51">
        <f t="shared" si="373"/>
        <v>10</v>
      </c>
      <c r="N3465" s="51" t="str">
        <f t="shared" si="374"/>
        <v xml:space="preserve"> months</v>
      </c>
      <c r="O3465" s="52" t="str">
        <f t="shared" si="375"/>
        <v>65 years, 10 months</v>
      </c>
    </row>
    <row r="3466" spans="8:15" x14ac:dyDescent="0.25">
      <c r="H3466" s="49">
        <v>3423</v>
      </c>
      <c r="I3466" s="51">
        <f t="shared" si="371"/>
        <v>65</v>
      </c>
      <c r="J3466" s="51" t="str">
        <f t="shared" si="369"/>
        <v xml:space="preserve"> years</v>
      </c>
      <c r="K3466" s="51" t="str">
        <f t="shared" si="370"/>
        <v xml:space="preserve">, </v>
      </c>
      <c r="L3466" s="51">
        <f t="shared" si="372"/>
        <v>10</v>
      </c>
      <c r="M3466" s="51">
        <f t="shared" si="373"/>
        <v>10</v>
      </c>
      <c r="N3466" s="51" t="str">
        <f t="shared" si="374"/>
        <v xml:space="preserve"> months</v>
      </c>
      <c r="O3466" s="52" t="str">
        <f t="shared" si="375"/>
        <v>65 years, 10 months</v>
      </c>
    </row>
    <row r="3467" spans="8:15" x14ac:dyDescent="0.25">
      <c r="H3467" s="49">
        <v>3424</v>
      </c>
      <c r="I3467" s="51">
        <f t="shared" si="371"/>
        <v>65</v>
      </c>
      <c r="J3467" s="51" t="str">
        <f t="shared" si="369"/>
        <v xml:space="preserve"> years</v>
      </c>
      <c r="K3467" s="51" t="str">
        <f t="shared" si="370"/>
        <v xml:space="preserve">, </v>
      </c>
      <c r="L3467" s="51">
        <f t="shared" si="372"/>
        <v>11</v>
      </c>
      <c r="M3467" s="51">
        <f t="shared" si="373"/>
        <v>11</v>
      </c>
      <c r="N3467" s="51" t="str">
        <f t="shared" si="374"/>
        <v xml:space="preserve"> months</v>
      </c>
      <c r="O3467" s="52" t="str">
        <f t="shared" si="375"/>
        <v>65 years, 11 months</v>
      </c>
    </row>
    <row r="3468" spans="8:15" x14ac:dyDescent="0.25">
      <c r="H3468" s="49">
        <v>3425</v>
      </c>
      <c r="I3468" s="51">
        <f t="shared" si="371"/>
        <v>65</v>
      </c>
      <c r="J3468" s="51" t="str">
        <f t="shared" si="369"/>
        <v xml:space="preserve"> years</v>
      </c>
      <c r="K3468" s="51" t="str">
        <f t="shared" si="370"/>
        <v xml:space="preserve">, </v>
      </c>
      <c r="L3468" s="51">
        <f t="shared" si="372"/>
        <v>11</v>
      </c>
      <c r="M3468" s="51">
        <f t="shared" si="373"/>
        <v>11</v>
      </c>
      <c r="N3468" s="51" t="str">
        <f t="shared" si="374"/>
        <v xml:space="preserve"> months</v>
      </c>
      <c r="O3468" s="52" t="str">
        <f t="shared" si="375"/>
        <v>65 years, 11 months</v>
      </c>
    </row>
    <row r="3469" spans="8:15" x14ac:dyDescent="0.25">
      <c r="H3469" s="49">
        <v>3426</v>
      </c>
      <c r="I3469" s="51">
        <f t="shared" si="371"/>
        <v>65</v>
      </c>
      <c r="J3469" s="51" t="str">
        <f t="shared" si="369"/>
        <v xml:space="preserve"> years</v>
      </c>
      <c r="K3469" s="51" t="str">
        <f t="shared" si="370"/>
        <v xml:space="preserve">, </v>
      </c>
      <c r="L3469" s="51">
        <f t="shared" si="372"/>
        <v>11</v>
      </c>
      <c r="M3469" s="51">
        <f t="shared" si="373"/>
        <v>11</v>
      </c>
      <c r="N3469" s="51" t="str">
        <f t="shared" si="374"/>
        <v xml:space="preserve"> months</v>
      </c>
      <c r="O3469" s="52" t="str">
        <f t="shared" si="375"/>
        <v>65 years, 11 months</v>
      </c>
    </row>
    <row r="3470" spans="8:15" x14ac:dyDescent="0.25">
      <c r="H3470" s="49">
        <v>3427</v>
      </c>
      <c r="I3470" s="51">
        <f t="shared" si="371"/>
        <v>65</v>
      </c>
      <c r="J3470" s="51" t="str">
        <f t="shared" si="369"/>
        <v xml:space="preserve"> years</v>
      </c>
      <c r="K3470" s="51" t="str">
        <f t="shared" si="370"/>
        <v xml:space="preserve">, </v>
      </c>
      <c r="L3470" s="51">
        <f t="shared" si="372"/>
        <v>11</v>
      </c>
      <c r="M3470" s="51">
        <f t="shared" si="373"/>
        <v>11</v>
      </c>
      <c r="N3470" s="51" t="str">
        <f t="shared" si="374"/>
        <v xml:space="preserve"> months</v>
      </c>
      <c r="O3470" s="52" t="str">
        <f t="shared" si="375"/>
        <v>65 years, 11 months</v>
      </c>
    </row>
    <row r="3471" spans="8:15" x14ac:dyDescent="0.25">
      <c r="H3471" s="49">
        <v>3428</v>
      </c>
      <c r="I3471" s="51">
        <f t="shared" si="371"/>
        <v>66</v>
      </c>
      <c r="J3471" s="51" t="str">
        <f t="shared" si="369"/>
        <v xml:space="preserve"> years</v>
      </c>
      <c r="K3471" s="51" t="str">
        <f t="shared" si="370"/>
        <v/>
      </c>
      <c r="L3471" s="51">
        <f t="shared" si="372"/>
        <v>12</v>
      </c>
      <c r="M3471" s="51" t="str">
        <f t="shared" si="373"/>
        <v/>
      </c>
      <c r="N3471" s="51" t="str">
        <f t="shared" si="374"/>
        <v/>
      </c>
      <c r="O3471" s="52" t="str">
        <f t="shared" si="375"/>
        <v>66 years</v>
      </c>
    </row>
    <row r="3472" spans="8:15" x14ac:dyDescent="0.25">
      <c r="H3472" s="49">
        <v>3429</v>
      </c>
      <c r="I3472" s="51">
        <f t="shared" si="371"/>
        <v>66</v>
      </c>
      <c r="J3472" s="51" t="str">
        <f t="shared" si="369"/>
        <v xml:space="preserve"> years</v>
      </c>
      <c r="K3472" s="51" t="str">
        <f t="shared" si="370"/>
        <v/>
      </c>
      <c r="L3472" s="51">
        <f t="shared" si="372"/>
        <v>12</v>
      </c>
      <c r="M3472" s="51" t="str">
        <f t="shared" si="373"/>
        <v/>
      </c>
      <c r="N3472" s="51" t="str">
        <f t="shared" si="374"/>
        <v/>
      </c>
      <c r="O3472" s="52" t="str">
        <f t="shared" si="375"/>
        <v>66 years</v>
      </c>
    </row>
    <row r="3473" spans="8:15" x14ac:dyDescent="0.25">
      <c r="H3473" s="49">
        <v>3430</v>
      </c>
      <c r="I3473" s="51">
        <f t="shared" si="371"/>
        <v>66</v>
      </c>
      <c r="J3473" s="51" t="str">
        <f t="shared" si="369"/>
        <v xml:space="preserve"> years</v>
      </c>
      <c r="K3473" s="51" t="str">
        <f t="shared" si="370"/>
        <v/>
      </c>
      <c r="L3473" s="51">
        <f t="shared" si="372"/>
        <v>12</v>
      </c>
      <c r="M3473" s="51" t="str">
        <f t="shared" si="373"/>
        <v/>
      </c>
      <c r="N3473" s="51" t="str">
        <f t="shared" si="374"/>
        <v/>
      </c>
      <c r="O3473" s="52" t="str">
        <f t="shared" si="375"/>
        <v>66 years</v>
      </c>
    </row>
    <row r="3474" spans="8:15" x14ac:dyDescent="0.25">
      <c r="H3474" s="49">
        <v>3431</v>
      </c>
      <c r="I3474" s="51">
        <f t="shared" si="371"/>
        <v>66</v>
      </c>
      <c r="J3474" s="51" t="str">
        <f t="shared" si="369"/>
        <v xml:space="preserve"> years</v>
      </c>
      <c r="K3474" s="51" t="str">
        <f t="shared" si="370"/>
        <v/>
      </c>
      <c r="L3474" s="51">
        <f t="shared" si="372"/>
        <v>12</v>
      </c>
      <c r="M3474" s="51" t="str">
        <f t="shared" si="373"/>
        <v/>
      </c>
      <c r="N3474" s="51" t="str">
        <f t="shared" si="374"/>
        <v/>
      </c>
      <c r="O3474" s="52" t="str">
        <f t="shared" si="375"/>
        <v>66 years</v>
      </c>
    </row>
    <row r="3475" spans="8:15" x14ac:dyDescent="0.25">
      <c r="H3475" s="49">
        <v>3432</v>
      </c>
      <c r="I3475" s="51">
        <f t="shared" si="371"/>
        <v>66</v>
      </c>
      <c r="J3475" s="51" t="str">
        <f t="shared" si="369"/>
        <v xml:space="preserve"> years</v>
      </c>
      <c r="K3475" s="51" t="str">
        <f t="shared" si="370"/>
        <v/>
      </c>
      <c r="L3475" s="51">
        <f t="shared" si="372"/>
        <v>0</v>
      </c>
      <c r="M3475" s="51" t="str">
        <f t="shared" si="373"/>
        <v/>
      </c>
      <c r="N3475" s="51" t="str">
        <f t="shared" si="374"/>
        <v/>
      </c>
      <c r="O3475" s="52" t="str">
        <f t="shared" si="375"/>
        <v>66 years</v>
      </c>
    </row>
    <row r="3476" spans="8:15" x14ac:dyDescent="0.25">
      <c r="H3476" s="49">
        <v>3433</v>
      </c>
      <c r="I3476" s="51">
        <f t="shared" si="371"/>
        <v>66</v>
      </c>
      <c r="J3476" s="51" t="str">
        <f t="shared" si="369"/>
        <v xml:space="preserve"> years</v>
      </c>
      <c r="K3476" s="51" t="str">
        <f t="shared" si="370"/>
        <v xml:space="preserve">, </v>
      </c>
      <c r="L3476" s="51">
        <f t="shared" si="372"/>
        <v>1</v>
      </c>
      <c r="M3476" s="51">
        <f t="shared" si="373"/>
        <v>1</v>
      </c>
      <c r="N3476" s="51" t="str">
        <f t="shared" si="374"/>
        <v xml:space="preserve"> month</v>
      </c>
      <c r="O3476" s="52" t="str">
        <f t="shared" si="375"/>
        <v>66 years, 1 month</v>
      </c>
    </row>
    <row r="3477" spans="8:15" x14ac:dyDescent="0.25">
      <c r="H3477" s="49">
        <v>3434</v>
      </c>
      <c r="I3477" s="51">
        <f t="shared" si="371"/>
        <v>66</v>
      </c>
      <c r="J3477" s="51" t="str">
        <f t="shared" si="369"/>
        <v xml:space="preserve"> years</v>
      </c>
      <c r="K3477" s="51" t="str">
        <f t="shared" si="370"/>
        <v xml:space="preserve">, </v>
      </c>
      <c r="L3477" s="51">
        <f t="shared" si="372"/>
        <v>1</v>
      </c>
      <c r="M3477" s="51">
        <f t="shared" si="373"/>
        <v>1</v>
      </c>
      <c r="N3477" s="51" t="str">
        <f t="shared" si="374"/>
        <v xml:space="preserve"> month</v>
      </c>
      <c r="O3477" s="52" t="str">
        <f t="shared" si="375"/>
        <v>66 years, 1 month</v>
      </c>
    </row>
    <row r="3478" spans="8:15" x14ac:dyDescent="0.25">
      <c r="H3478" s="49">
        <v>3435</v>
      </c>
      <c r="I3478" s="51">
        <f t="shared" si="371"/>
        <v>66</v>
      </c>
      <c r="J3478" s="51" t="str">
        <f t="shared" si="369"/>
        <v xml:space="preserve"> years</v>
      </c>
      <c r="K3478" s="51" t="str">
        <f t="shared" si="370"/>
        <v xml:space="preserve">, </v>
      </c>
      <c r="L3478" s="51">
        <f t="shared" si="372"/>
        <v>1</v>
      </c>
      <c r="M3478" s="51">
        <f t="shared" si="373"/>
        <v>1</v>
      </c>
      <c r="N3478" s="51" t="str">
        <f t="shared" si="374"/>
        <v xml:space="preserve"> month</v>
      </c>
      <c r="O3478" s="52" t="str">
        <f t="shared" si="375"/>
        <v>66 years, 1 month</v>
      </c>
    </row>
    <row r="3479" spans="8:15" x14ac:dyDescent="0.25">
      <c r="H3479" s="49">
        <v>3436</v>
      </c>
      <c r="I3479" s="51">
        <f t="shared" si="371"/>
        <v>66</v>
      </c>
      <c r="J3479" s="51" t="str">
        <f t="shared" si="369"/>
        <v xml:space="preserve"> years</v>
      </c>
      <c r="K3479" s="51" t="str">
        <f t="shared" si="370"/>
        <v xml:space="preserve">, </v>
      </c>
      <c r="L3479" s="51">
        <f t="shared" si="372"/>
        <v>1</v>
      </c>
      <c r="M3479" s="51">
        <f t="shared" si="373"/>
        <v>1</v>
      </c>
      <c r="N3479" s="51" t="str">
        <f t="shared" si="374"/>
        <v xml:space="preserve"> month</v>
      </c>
      <c r="O3479" s="52" t="str">
        <f t="shared" si="375"/>
        <v>66 years, 1 month</v>
      </c>
    </row>
    <row r="3480" spans="8:15" x14ac:dyDescent="0.25">
      <c r="H3480" s="49">
        <v>3437</v>
      </c>
      <c r="I3480" s="51">
        <f t="shared" si="371"/>
        <v>66</v>
      </c>
      <c r="J3480" s="51" t="str">
        <f t="shared" si="369"/>
        <v xml:space="preserve"> years</v>
      </c>
      <c r="K3480" s="51" t="str">
        <f t="shared" si="370"/>
        <v xml:space="preserve">, </v>
      </c>
      <c r="L3480" s="51">
        <f t="shared" si="372"/>
        <v>2</v>
      </c>
      <c r="M3480" s="51">
        <f t="shared" si="373"/>
        <v>2</v>
      </c>
      <c r="N3480" s="51" t="str">
        <f t="shared" si="374"/>
        <v xml:space="preserve"> months</v>
      </c>
      <c r="O3480" s="52" t="str">
        <f t="shared" si="375"/>
        <v>66 years, 2 months</v>
      </c>
    </row>
    <row r="3481" spans="8:15" x14ac:dyDescent="0.25">
      <c r="H3481" s="49">
        <v>3438</v>
      </c>
      <c r="I3481" s="51">
        <f t="shared" si="371"/>
        <v>66</v>
      </c>
      <c r="J3481" s="51" t="str">
        <f t="shared" si="369"/>
        <v xml:space="preserve"> years</v>
      </c>
      <c r="K3481" s="51" t="str">
        <f t="shared" si="370"/>
        <v xml:space="preserve">, </v>
      </c>
      <c r="L3481" s="51">
        <f t="shared" si="372"/>
        <v>2</v>
      </c>
      <c r="M3481" s="51">
        <f t="shared" si="373"/>
        <v>2</v>
      </c>
      <c r="N3481" s="51" t="str">
        <f t="shared" si="374"/>
        <v xml:space="preserve"> months</v>
      </c>
      <c r="O3481" s="52" t="str">
        <f t="shared" si="375"/>
        <v>66 years, 2 months</v>
      </c>
    </row>
    <row r="3482" spans="8:15" x14ac:dyDescent="0.25">
      <c r="H3482" s="49">
        <v>3439</v>
      </c>
      <c r="I3482" s="51">
        <f t="shared" si="371"/>
        <v>66</v>
      </c>
      <c r="J3482" s="51" t="str">
        <f t="shared" si="369"/>
        <v xml:space="preserve"> years</v>
      </c>
      <c r="K3482" s="51" t="str">
        <f t="shared" si="370"/>
        <v xml:space="preserve">, </v>
      </c>
      <c r="L3482" s="51">
        <f t="shared" si="372"/>
        <v>2</v>
      </c>
      <c r="M3482" s="51">
        <f t="shared" si="373"/>
        <v>2</v>
      </c>
      <c r="N3482" s="51" t="str">
        <f t="shared" si="374"/>
        <v xml:space="preserve"> months</v>
      </c>
      <c r="O3482" s="52" t="str">
        <f t="shared" si="375"/>
        <v>66 years, 2 months</v>
      </c>
    </row>
    <row r="3483" spans="8:15" x14ac:dyDescent="0.25">
      <c r="H3483" s="49">
        <v>3440</v>
      </c>
      <c r="I3483" s="51">
        <f t="shared" si="371"/>
        <v>66</v>
      </c>
      <c r="J3483" s="51" t="str">
        <f t="shared" si="369"/>
        <v xml:space="preserve"> years</v>
      </c>
      <c r="K3483" s="51" t="str">
        <f t="shared" si="370"/>
        <v xml:space="preserve">, </v>
      </c>
      <c r="L3483" s="51">
        <f t="shared" si="372"/>
        <v>2</v>
      </c>
      <c r="M3483" s="51">
        <f t="shared" si="373"/>
        <v>2</v>
      </c>
      <c r="N3483" s="51" t="str">
        <f t="shared" si="374"/>
        <v xml:space="preserve"> months</v>
      </c>
      <c r="O3483" s="52" t="str">
        <f t="shared" si="375"/>
        <v>66 years, 2 months</v>
      </c>
    </row>
    <row r="3484" spans="8:15" x14ac:dyDescent="0.25">
      <c r="H3484" s="49">
        <v>3441</v>
      </c>
      <c r="I3484" s="51">
        <f t="shared" si="371"/>
        <v>66</v>
      </c>
      <c r="J3484" s="51" t="str">
        <f t="shared" ref="J3484:J3547" si="376">IF(I3484=1," year"," years")</f>
        <v xml:space="preserve"> years</v>
      </c>
      <c r="K3484" s="51" t="str">
        <f t="shared" ref="K3484:K3547" si="377">IF(OR(L3484=12,L3484=0),"",", ")</f>
        <v xml:space="preserve">, </v>
      </c>
      <c r="L3484" s="51">
        <f t="shared" si="372"/>
        <v>3</v>
      </c>
      <c r="M3484" s="51">
        <f t="shared" si="373"/>
        <v>3</v>
      </c>
      <c r="N3484" s="51" t="str">
        <f t="shared" si="374"/>
        <v xml:space="preserve"> months</v>
      </c>
      <c r="O3484" s="52" t="str">
        <f t="shared" si="375"/>
        <v>66 years, 3 months</v>
      </c>
    </row>
    <row r="3485" spans="8:15" x14ac:dyDescent="0.25">
      <c r="H3485" s="49">
        <v>3442</v>
      </c>
      <c r="I3485" s="51">
        <f t="shared" si="371"/>
        <v>66</v>
      </c>
      <c r="J3485" s="51" t="str">
        <f t="shared" si="376"/>
        <v xml:space="preserve"> years</v>
      </c>
      <c r="K3485" s="51" t="str">
        <f t="shared" si="377"/>
        <v xml:space="preserve">, </v>
      </c>
      <c r="L3485" s="51">
        <f t="shared" si="372"/>
        <v>3</v>
      </c>
      <c r="M3485" s="51">
        <f t="shared" si="373"/>
        <v>3</v>
      </c>
      <c r="N3485" s="51" t="str">
        <f t="shared" si="374"/>
        <v xml:space="preserve"> months</v>
      </c>
      <c r="O3485" s="52" t="str">
        <f t="shared" si="375"/>
        <v>66 years, 3 months</v>
      </c>
    </row>
    <row r="3486" spans="8:15" x14ac:dyDescent="0.25">
      <c r="H3486" s="49">
        <v>3443</v>
      </c>
      <c r="I3486" s="51">
        <f t="shared" si="371"/>
        <v>66</v>
      </c>
      <c r="J3486" s="51" t="str">
        <f t="shared" si="376"/>
        <v xml:space="preserve"> years</v>
      </c>
      <c r="K3486" s="51" t="str">
        <f t="shared" si="377"/>
        <v xml:space="preserve">, </v>
      </c>
      <c r="L3486" s="51">
        <f t="shared" si="372"/>
        <v>3</v>
      </c>
      <c r="M3486" s="51">
        <f t="shared" si="373"/>
        <v>3</v>
      </c>
      <c r="N3486" s="51" t="str">
        <f t="shared" si="374"/>
        <v xml:space="preserve"> months</v>
      </c>
      <c r="O3486" s="52" t="str">
        <f t="shared" si="375"/>
        <v>66 years, 3 months</v>
      </c>
    </row>
    <row r="3487" spans="8:15" x14ac:dyDescent="0.25">
      <c r="H3487" s="49">
        <v>3444</v>
      </c>
      <c r="I3487" s="51">
        <f t="shared" si="371"/>
        <v>66</v>
      </c>
      <c r="J3487" s="51" t="str">
        <f t="shared" si="376"/>
        <v xml:space="preserve"> years</v>
      </c>
      <c r="K3487" s="51" t="str">
        <f t="shared" si="377"/>
        <v xml:space="preserve">, </v>
      </c>
      <c r="L3487" s="51">
        <f t="shared" si="372"/>
        <v>3</v>
      </c>
      <c r="M3487" s="51">
        <f t="shared" si="373"/>
        <v>3</v>
      </c>
      <c r="N3487" s="51" t="str">
        <f t="shared" si="374"/>
        <v xml:space="preserve"> months</v>
      </c>
      <c r="O3487" s="52" t="str">
        <f t="shared" si="375"/>
        <v>66 years, 3 months</v>
      </c>
    </row>
    <row r="3488" spans="8:15" x14ac:dyDescent="0.25">
      <c r="H3488" s="49">
        <v>3445</v>
      </c>
      <c r="I3488" s="51">
        <f t="shared" ref="I3488:I3551" si="378">IF(INT(H3488/52)=0,"",INT(H3488/52))+IF(L3488=12,1,0)</f>
        <v>66</v>
      </c>
      <c r="J3488" s="51" t="str">
        <f t="shared" si="376"/>
        <v xml:space="preserve"> years</v>
      </c>
      <c r="K3488" s="51" t="str">
        <f t="shared" si="377"/>
        <v xml:space="preserve">, </v>
      </c>
      <c r="L3488" s="51">
        <f t="shared" si="372"/>
        <v>3</v>
      </c>
      <c r="M3488" s="51">
        <f t="shared" si="373"/>
        <v>3</v>
      </c>
      <c r="N3488" s="51" t="str">
        <f t="shared" si="374"/>
        <v xml:space="preserve"> months</v>
      </c>
      <c r="O3488" s="52" t="str">
        <f t="shared" si="375"/>
        <v>66 years, 3 months</v>
      </c>
    </row>
    <row r="3489" spans="8:15" x14ac:dyDescent="0.25">
      <c r="H3489" s="49">
        <v>3446</v>
      </c>
      <c r="I3489" s="51">
        <f t="shared" si="378"/>
        <v>66</v>
      </c>
      <c r="J3489" s="51" t="str">
        <f t="shared" si="376"/>
        <v xml:space="preserve"> years</v>
      </c>
      <c r="K3489" s="51" t="str">
        <f t="shared" si="377"/>
        <v xml:space="preserve">, </v>
      </c>
      <c r="L3489" s="51">
        <f t="shared" si="372"/>
        <v>4</v>
      </c>
      <c r="M3489" s="51">
        <f t="shared" si="373"/>
        <v>4</v>
      </c>
      <c r="N3489" s="51" t="str">
        <f t="shared" si="374"/>
        <v xml:space="preserve"> months</v>
      </c>
      <c r="O3489" s="52" t="str">
        <f t="shared" si="375"/>
        <v>66 years, 4 months</v>
      </c>
    </row>
    <row r="3490" spans="8:15" x14ac:dyDescent="0.25">
      <c r="H3490" s="49">
        <v>3447</v>
      </c>
      <c r="I3490" s="51">
        <f t="shared" si="378"/>
        <v>66</v>
      </c>
      <c r="J3490" s="51" t="str">
        <f t="shared" si="376"/>
        <v xml:space="preserve"> years</v>
      </c>
      <c r="K3490" s="51" t="str">
        <f t="shared" si="377"/>
        <v xml:space="preserve">, </v>
      </c>
      <c r="L3490" s="51">
        <f t="shared" si="372"/>
        <v>4</v>
      </c>
      <c r="M3490" s="51">
        <f t="shared" si="373"/>
        <v>4</v>
      </c>
      <c r="N3490" s="51" t="str">
        <f t="shared" si="374"/>
        <v xml:space="preserve"> months</v>
      </c>
      <c r="O3490" s="52" t="str">
        <f t="shared" si="375"/>
        <v>66 years, 4 months</v>
      </c>
    </row>
    <row r="3491" spans="8:15" x14ac:dyDescent="0.25">
      <c r="H3491" s="49">
        <v>3448</v>
      </c>
      <c r="I3491" s="51">
        <f t="shared" si="378"/>
        <v>66</v>
      </c>
      <c r="J3491" s="51" t="str">
        <f t="shared" si="376"/>
        <v xml:space="preserve"> years</v>
      </c>
      <c r="K3491" s="51" t="str">
        <f t="shared" si="377"/>
        <v xml:space="preserve">, </v>
      </c>
      <c r="L3491" s="51">
        <f t="shared" si="372"/>
        <v>4</v>
      </c>
      <c r="M3491" s="51">
        <f t="shared" si="373"/>
        <v>4</v>
      </c>
      <c r="N3491" s="51" t="str">
        <f t="shared" si="374"/>
        <v xml:space="preserve"> months</v>
      </c>
      <c r="O3491" s="52" t="str">
        <f t="shared" si="375"/>
        <v>66 years, 4 months</v>
      </c>
    </row>
    <row r="3492" spans="8:15" x14ac:dyDescent="0.25">
      <c r="H3492" s="49">
        <v>3449</v>
      </c>
      <c r="I3492" s="51">
        <f t="shared" si="378"/>
        <v>66</v>
      </c>
      <c r="J3492" s="51" t="str">
        <f t="shared" si="376"/>
        <v xml:space="preserve"> years</v>
      </c>
      <c r="K3492" s="51" t="str">
        <f t="shared" si="377"/>
        <v xml:space="preserve">, </v>
      </c>
      <c r="L3492" s="51">
        <f t="shared" si="372"/>
        <v>4</v>
      </c>
      <c r="M3492" s="51">
        <f t="shared" si="373"/>
        <v>4</v>
      </c>
      <c r="N3492" s="51" t="str">
        <f t="shared" si="374"/>
        <v xml:space="preserve"> months</v>
      </c>
      <c r="O3492" s="52" t="str">
        <f t="shared" si="375"/>
        <v>66 years, 4 months</v>
      </c>
    </row>
    <row r="3493" spans="8:15" x14ac:dyDescent="0.25">
      <c r="H3493" s="49">
        <v>3450</v>
      </c>
      <c r="I3493" s="51">
        <f t="shared" si="378"/>
        <v>66</v>
      </c>
      <c r="J3493" s="51" t="str">
        <f t="shared" si="376"/>
        <v xml:space="preserve"> years</v>
      </c>
      <c r="K3493" s="51" t="str">
        <f t="shared" si="377"/>
        <v xml:space="preserve">, </v>
      </c>
      <c r="L3493" s="51">
        <f t="shared" si="372"/>
        <v>5</v>
      </c>
      <c r="M3493" s="51">
        <f t="shared" si="373"/>
        <v>5</v>
      </c>
      <c r="N3493" s="51" t="str">
        <f t="shared" si="374"/>
        <v xml:space="preserve"> months</v>
      </c>
      <c r="O3493" s="52" t="str">
        <f t="shared" si="375"/>
        <v>66 years, 5 months</v>
      </c>
    </row>
    <row r="3494" spans="8:15" x14ac:dyDescent="0.25">
      <c r="H3494" s="49">
        <v>3451</v>
      </c>
      <c r="I3494" s="51">
        <f t="shared" si="378"/>
        <v>66</v>
      </c>
      <c r="J3494" s="51" t="str">
        <f t="shared" si="376"/>
        <v xml:space="preserve"> years</v>
      </c>
      <c r="K3494" s="51" t="str">
        <f t="shared" si="377"/>
        <v xml:space="preserve">, </v>
      </c>
      <c r="L3494" s="51">
        <f t="shared" si="372"/>
        <v>5</v>
      </c>
      <c r="M3494" s="51">
        <f t="shared" si="373"/>
        <v>5</v>
      </c>
      <c r="N3494" s="51" t="str">
        <f t="shared" si="374"/>
        <v xml:space="preserve"> months</v>
      </c>
      <c r="O3494" s="52" t="str">
        <f t="shared" si="375"/>
        <v>66 years, 5 months</v>
      </c>
    </row>
    <row r="3495" spans="8:15" x14ac:dyDescent="0.25">
      <c r="H3495" s="49">
        <v>3452</v>
      </c>
      <c r="I3495" s="51">
        <f t="shared" si="378"/>
        <v>66</v>
      </c>
      <c r="J3495" s="51" t="str">
        <f t="shared" si="376"/>
        <v xml:space="preserve"> years</v>
      </c>
      <c r="K3495" s="51" t="str">
        <f t="shared" si="377"/>
        <v xml:space="preserve">, </v>
      </c>
      <c r="L3495" s="51">
        <f t="shared" si="372"/>
        <v>5</v>
      </c>
      <c r="M3495" s="51">
        <f t="shared" si="373"/>
        <v>5</v>
      </c>
      <c r="N3495" s="51" t="str">
        <f t="shared" si="374"/>
        <v xml:space="preserve"> months</v>
      </c>
      <c r="O3495" s="52" t="str">
        <f t="shared" si="375"/>
        <v>66 years, 5 months</v>
      </c>
    </row>
    <row r="3496" spans="8:15" x14ac:dyDescent="0.25">
      <c r="H3496" s="49">
        <v>3453</v>
      </c>
      <c r="I3496" s="51">
        <f t="shared" si="378"/>
        <v>66</v>
      </c>
      <c r="J3496" s="51" t="str">
        <f t="shared" si="376"/>
        <v xml:space="preserve"> years</v>
      </c>
      <c r="K3496" s="51" t="str">
        <f t="shared" si="377"/>
        <v xml:space="preserve">, </v>
      </c>
      <c r="L3496" s="51">
        <f t="shared" si="372"/>
        <v>5</v>
      </c>
      <c r="M3496" s="51">
        <f t="shared" si="373"/>
        <v>5</v>
      </c>
      <c r="N3496" s="51" t="str">
        <f t="shared" si="374"/>
        <v xml:space="preserve"> months</v>
      </c>
      <c r="O3496" s="52" t="str">
        <f t="shared" si="375"/>
        <v>66 years, 5 months</v>
      </c>
    </row>
    <row r="3497" spans="8:15" x14ac:dyDescent="0.25">
      <c r="H3497" s="49">
        <v>3454</v>
      </c>
      <c r="I3497" s="51">
        <f t="shared" si="378"/>
        <v>66</v>
      </c>
      <c r="J3497" s="51" t="str">
        <f t="shared" si="376"/>
        <v xml:space="preserve"> years</v>
      </c>
      <c r="K3497" s="51" t="str">
        <f t="shared" si="377"/>
        <v xml:space="preserve">, </v>
      </c>
      <c r="L3497" s="51">
        <f t="shared" si="372"/>
        <v>6</v>
      </c>
      <c r="M3497" s="51">
        <f t="shared" si="373"/>
        <v>6</v>
      </c>
      <c r="N3497" s="51" t="str">
        <f t="shared" si="374"/>
        <v xml:space="preserve"> months</v>
      </c>
      <c r="O3497" s="52" t="str">
        <f t="shared" si="375"/>
        <v>66 years, 6 months</v>
      </c>
    </row>
    <row r="3498" spans="8:15" x14ac:dyDescent="0.25">
      <c r="H3498" s="49">
        <v>3455</v>
      </c>
      <c r="I3498" s="51">
        <f t="shared" si="378"/>
        <v>66</v>
      </c>
      <c r="J3498" s="51" t="str">
        <f t="shared" si="376"/>
        <v xml:space="preserve"> years</v>
      </c>
      <c r="K3498" s="51" t="str">
        <f t="shared" si="377"/>
        <v xml:space="preserve">, </v>
      </c>
      <c r="L3498" s="51">
        <f t="shared" si="372"/>
        <v>6</v>
      </c>
      <c r="M3498" s="51">
        <f t="shared" si="373"/>
        <v>6</v>
      </c>
      <c r="N3498" s="51" t="str">
        <f t="shared" si="374"/>
        <v xml:space="preserve"> months</v>
      </c>
      <c r="O3498" s="52" t="str">
        <f t="shared" si="375"/>
        <v>66 years, 6 months</v>
      </c>
    </row>
    <row r="3499" spans="8:15" x14ac:dyDescent="0.25">
      <c r="H3499" s="49">
        <v>3456</v>
      </c>
      <c r="I3499" s="51">
        <f t="shared" si="378"/>
        <v>66</v>
      </c>
      <c r="J3499" s="51" t="str">
        <f t="shared" si="376"/>
        <v xml:space="preserve"> years</v>
      </c>
      <c r="K3499" s="51" t="str">
        <f t="shared" si="377"/>
        <v xml:space="preserve">, </v>
      </c>
      <c r="L3499" s="51">
        <f t="shared" si="372"/>
        <v>6</v>
      </c>
      <c r="M3499" s="51">
        <f t="shared" si="373"/>
        <v>6</v>
      </c>
      <c r="N3499" s="51" t="str">
        <f t="shared" si="374"/>
        <v xml:space="preserve"> months</v>
      </c>
      <c r="O3499" s="52" t="str">
        <f t="shared" si="375"/>
        <v>66 years, 6 months</v>
      </c>
    </row>
    <row r="3500" spans="8:15" x14ac:dyDescent="0.25">
      <c r="H3500" s="49">
        <v>3457</v>
      </c>
      <c r="I3500" s="51">
        <f t="shared" si="378"/>
        <v>66</v>
      </c>
      <c r="J3500" s="51" t="str">
        <f t="shared" si="376"/>
        <v xml:space="preserve"> years</v>
      </c>
      <c r="K3500" s="51" t="str">
        <f t="shared" si="377"/>
        <v xml:space="preserve">, </v>
      </c>
      <c r="L3500" s="51">
        <f t="shared" si="372"/>
        <v>6</v>
      </c>
      <c r="M3500" s="51">
        <f t="shared" si="373"/>
        <v>6</v>
      </c>
      <c r="N3500" s="51" t="str">
        <f t="shared" si="374"/>
        <v xml:space="preserve"> months</v>
      </c>
      <c r="O3500" s="52" t="str">
        <f t="shared" si="375"/>
        <v>66 years, 6 months</v>
      </c>
    </row>
    <row r="3501" spans="8:15" x14ac:dyDescent="0.25">
      <c r="H3501" s="49">
        <v>3458</v>
      </c>
      <c r="I3501" s="51">
        <f t="shared" si="378"/>
        <v>66</v>
      </c>
      <c r="J3501" s="51" t="str">
        <f t="shared" si="376"/>
        <v xml:space="preserve"> years</v>
      </c>
      <c r="K3501" s="51" t="str">
        <f t="shared" si="377"/>
        <v xml:space="preserve">, </v>
      </c>
      <c r="L3501" s="51">
        <f t="shared" ref="L3501:L3564" si="379">IF((H3501/52*12-INT(H3501/52*12))=0,(H3501/52-INT(H3501/52))*12,INT((H3501/52-INT(H3501/52))*12)+1)</f>
        <v>6</v>
      </c>
      <c r="M3501" s="51">
        <f t="shared" ref="M3501:M3564" si="380">IF(OR(L3501=0,L3501=12),"",L3501)</f>
        <v>6</v>
      </c>
      <c r="N3501" s="51" t="str">
        <f t="shared" ref="N3501:N3564" si="381">IF(L3501=1," month",IF(OR(L3501=0,L3501=12),""," months"))</f>
        <v xml:space="preserve"> months</v>
      </c>
      <c r="O3501" s="52" t="str">
        <f t="shared" ref="O3501:O3564" si="382">CONCATENATE(I3501&amp;J3501&amp;K3501&amp;M3501&amp;N3501)</f>
        <v>66 years, 6 months</v>
      </c>
    </row>
    <row r="3502" spans="8:15" x14ac:dyDescent="0.25">
      <c r="H3502" s="49">
        <v>3459</v>
      </c>
      <c r="I3502" s="51">
        <f t="shared" si="378"/>
        <v>66</v>
      </c>
      <c r="J3502" s="51" t="str">
        <f t="shared" si="376"/>
        <v xml:space="preserve"> years</v>
      </c>
      <c r="K3502" s="51" t="str">
        <f t="shared" si="377"/>
        <v xml:space="preserve">, </v>
      </c>
      <c r="L3502" s="51">
        <f t="shared" si="379"/>
        <v>7</v>
      </c>
      <c r="M3502" s="51">
        <f t="shared" si="380"/>
        <v>7</v>
      </c>
      <c r="N3502" s="51" t="str">
        <f t="shared" si="381"/>
        <v xml:space="preserve"> months</v>
      </c>
      <c r="O3502" s="52" t="str">
        <f t="shared" si="382"/>
        <v>66 years, 7 months</v>
      </c>
    </row>
    <row r="3503" spans="8:15" x14ac:dyDescent="0.25">
      <c r="H3503" s="49">
        <v>3460</v>
      </c>
      <c r="I3503" s="51">
        <f t="shared" si="378"/>
        <v>66</v>
      </c>
      <c r="J3503" s="51" t="str">
        <f t="shared" si="376"/>
        <v xml:space="preserve"> years</v>
      </c>
      <c r="K3503" s="51" t="str">
        <f t="shared" si="377"/>
        <v xml:space="preserve">, </v>
      </c>
      <c r="L3503" s="51">
        <f t="shared" si="379"/>
        <v>7</v>
      </c>
      <c r="M3503" s="51">
        <f t="shared" si="380"/>
        <v>7</v>
      </c>
      <c r="N3503" s="51" t="str">
        <f t="shared" si="381"/>
        <v xml:space="preserve"> months</v>
      </c>
      <c r="O3503" s="52" t="str">
        <f t="shared" si="382"/>
        <v>66 years, 7 months</v>
      </c>
    </row>
    <row r="3504" spans="8:15" x14ac:dyDescent="0.25">
      <c r="H3504" s="49">
        <v>3461</v>
      </c>
      <c r="I3504" s="51">
        <f t="shared" si="378"/>
        <v>66</v>
      </c>
      <c r="J3504" s="51" t="str">
        <f t="shared" si="376"/>
        <v xml:space="preserve"> years</v>
      </c>
      <c r="K3504" s="51" t="str">
        <f t="shared" si="377"/>
        <v xml:space="preserve">, </v>
      </c>
      <c r="L3504" s="51">
        <f t="shared" si="379"/>
        <v>7</v>
      </c>
      <c r="M3504" s="51">
        <f t="shared" si="380"/>
        <v>7</v>
      </c>
      <c r="N3504" s="51" t="str">
        <f t="shared" si="381"/>
        <v xml:space="preserve"> months</v>
      </c>
      <c r="O3504" s="52" t="str">
        <f t="shared" si="382"/>
        <v>66 years, 7 months</v>
      </c>
    </row>
    <row r="3505" spans="8:15" x14ac:dyDescent="0.25">
      <c r="H3505" s="49">
        <v>3462</v>
      </c>
      <c r="I3505" s="51">
        <f t="shared" si="378"/>
        <v>66</v>
      </c>
      <c r="J3505" s="51" t="str">
        <f t="shared" si="376"/>
        <v xml:space="preserve"> years</v>
      </c>
      <c r="K3505" s="51" t="str">
        <f t="shared" si="377"/>
        <v xml:space="preserve">, </v>
      </c>
      <c r="L3505" s="51">
        <f t="shared" si="379"/>
        <v>7</v>
      </c>
      <c r="M3505" s="51">
        <f t="shared" si="380"/>
        <v>7</v>
      </c>
      <c r="N3505" s="51" t="str">
        <f t="shared" si="381"/>
        <v xml:space="preserve"> months</v>
      </c>
      <c r="O3505" s="52" t="str">
        <f t="shared" si="382"/>
        <v>66 years, 7 months</v>
      </c>
    </row>
    <row r="3506" spans="8:15" x14ac:dyDescent="0.25">
      <c r="H3506" s="49">
        <v>3463</v>
      </c>
      <c r="I3506" s="51">
        <f t="shared" si="378"/>
        <v>66</v>
      </c>
      <c r="J3506" s="51" t="str">
        <f t="shared" si="376"/>
        <v xml:space="preserve"> years</v>
      </c>
      <c r="K3506" s="51" t="str">
        <f t="shared" si="377"/>
        <v xml:space="preserve">, </v>
      </c>
      <c r="L3506" s="51">
        <f t="shared" si="379"/>
        <v>8</v>
      </c>
      <c r="M3506" s="51">
        <f t="shared" si="380"/>
        <v>8</v>
      </c>
      <c r="N3506" s="51" t="str">
        <f t="shared" si="381"/>
        <v xml:space="preserve"> months</v>
      </c>
      <c r="O3506" s="52" t="str">
        <f t="shared" si="382"/>
        <v>66 years, 8 months</v>
      </c>
    </row>
    <row r="3507" spans="8:15" x14ac:dyDescent="0.25">
      <c r="H3507" s="49">
        <v>3464</v>
      </c>
      <c r="I3507" s="51">
        <f t="shared" si="378"/>
        <v>66</v>
      </c>
      <c r="J3507" s="51" t="str">
        <f t="shared" si="376"/>
        <v xml:space="preserve"> years</v>
      </c>
      <c r="K3507" s="51" t="str">
        <f t="shared" si="377"/>
        <v xml:space="preserve">, </v>
      </c>
      <c r="L3507" s="51">
        <f t="shared" si="379"/>
        <v>8</v>
      </c>
      <c r="M3507" s="51">
        <f t="shared" si="380"/>
        <v>8</v>
      </c>
      <c r="N3507" s="51" t="str">
        <f t="shared" si="381"/>
        <v xml:space="preserve"> months</v>
      </c>
      <c r="O3507" s="52" t="str">
        <f t="shared" si="382"/>
        <v>66 years, 8 months</v>
      </c>
    </row>
    <row r="3508" spans="8:15" x14ac:dyDescent="0.25">
      <c r="H3508" s="49">
        <v>3465</v>
      </c>
      <c r="I3508" s="51">
        <f t="shared" si="378"/>
        <v>66</v>
      </c>
      <c r="J3508" s="51" t="str">
        <f t="shared" si="376"/>
        <v xml:space="preserve"> years</v>
      </c>
      <c r="K3508" s="51" t="str">
        <f t="shared" si="377"/>
        <v xml:space="preserve">, </v>
      </c>
      <c r="L3508" s="51">
        <f t="shared" si="379"/>
        <v>8</v>
      </c>
      <c r="M3508" s="51">
        <f t="shared" si="380"/>
        <v>8</v>
      </c>
      <c r="N3508" s="51" t="str">
        <f t="shared" si="381"/>
        <v xml:space="preserve"> months</v>
      </c>
      <c r="O3508" s="52" t="str">
        <f t="shared" si="382"/>
        <v>66 years, 8 months</v>
      </c>
    </row>
    <row r="3509" spans="8:15" x14ac:dyDescent="0.25">
      <c r="H3509" s="49">
        <v>3466</v>
      </c>
      <c r="I3509" s="51">
        <f t="shared" si="378"/>
        <v>66</v>
      </c>
      <c r="J3509" s="51" t="str">
        <f t="shared" si="376"/>
        <v xml:space="preserve"> years</v>
      </c>
      <c r="K3509" s="51" t="str">
        <f t="shared" si="377"/>
        <v xml:space="preserve">, </v>
      </c>
      <c r="L3509" s="51">
        <f t="shared" si="379"/>
        <v>8</v>
      </c>
      <c r="M3509" s="51">
        <f t="shared" si="380"/>
        <v>8</v>
      </c>
      <c r="N3509" s="51" t="str">
        <f t="shared" si="381"/>
        <v xml:space="preserve"> months</v>
      </c>
      <c r="O3509" s="52" t="str">
        <f t="shared" si="382"/>
        <v>66 years, 8 months</v>
      </c>
    </row>
    <row r="3510" spans="8:15" x14ac:dyDescent="0.25">
      <c r="H3510" s="49">
        <v>3467</v>
      </c>
      <c r="I3510" s="51">
        <f t="shared" si="378"/>
        <v>66</v>
      </c>
      <c r="J3510" s="51" t="str">
        <f t="shared" si="376"/>
        <v xml:space="preserve"> years</v>
      </c>
      <c r="K3510" s="51" t="str">
        <f t="shared" si="377"/>
        <v xml:space="preserve">, </v>
      </c>
      <c r="L3510" s="51">
        <f t="shared" si="379"/>
        <v>9</v>
      </c>
      <c r="M3510" s="51">
        <f t="shared" si="380"/>
        <v>9</v>
      </c>
      <c r="N3510" s="51" t="str">
        <f t="shared" si="381"/>
        <v xml:space="preserve"> months</v>
      </c>
      <c r="O3510" s="52" t="str">
        <f t="shared" si="382"/>
        <v>66 years, 9 months</v>
      </c>
    </row>
    <row r="3511" spans="8:15" x14ac:dyDescent="0.25">
      <c r="H3511" s="49">
        <v>3468</v>
      </c>
      <c r="I3511" s="51">
        <f t="shared" si="378"/>
        <v>66</v>
      </c>
      <c r="J3511" s="51" t="str">
        <f t="shared" si="376"/>
        <v xml:space="preserve"> years</v>
      </c>
      <c r="K3511" s="51" t="str">
        <f t="shared" si="377"/>
        <v xml:space="preserve">, </v>
      </c>
      <c r="L3511" s="51">
        <f t="shared" si="379"/>
        <v>9</v>
      </c>
      <c r="M3511" s="51">
        <f t="shared" si="380"/>
        <v>9</v>
      </c>
      <c r="N3511" s="51" t="str">
        <f t="shared" si="381"/>
        <v xml:space="preserve"> months</v>
      </c>
      <c r="O3511" s="52" t="str">
        <f t="shared" si="382"/>
        <v>66 years, 9 months</v>
      </c>
    </row>
    <row r="3512" spans="8:15" x14ac:dyDescent="0.25">
      <c r="H3512" s="49">
        <v>3469</v>
      </c>
      <c r="I3512" s="51">
        <f t="shared" si="378"/>
        <v>66</v>
      </c>
      <c r="J3512" s="51" t="str">
        <f t="shared" si="376"/>
        <v xml:space="preserve"> years</v>
      </c>
      <c r="K3512" s="51" t="str">
        <f t="shared" si="377"/>
        <v xml:space="preserve">, </v>
      </c>
      <c r="L3512" s="51">
        <f t="shared" si="379"/>
        <v>9</v>
      </c>
      <c r="M3512" s="51">
        <f t="shared" si="380"/>
        <v>9</v>
      </c>
      <c r="N3512" s="51" t="str">
        <f t="shared" si="381"/>
        <v xml:space="preserve"> months</v>
      </c>
      <c r="O3512" s="52" t="str">
        <f t="shared" si="382"/>
        <v>66 years, 9 months</v>
      </c>
    </row>
    <row r="3513" spans="8:15" x14ac:dyDescent="0.25">
      <c r="H3513" s="49">
        <v>3470</v>
      </c>
      <c r="I3513" s="51">
        <f t="shared" si="378"/>
        <v>66</v>
      </c>
      <c r="J3513" s="51" t="str">
        <f t="shared" si="376"/>
        <v xml:space="preserve"> years</v>
      </c>
      <c r="K3513" s="51" t="str">
        <f t="shared" si="377"/>
        <v xml:space="preserve">, </v>
      </c>
      <c r="L3513" s="51">
        <f t="shared" si="379"/>
        <v>9</v>
      </c>
      <c r="M3513" s="51">
        <f t="shared" si="380"/>
        <v>9</v>
      </c>
      <c r="N3513" s="51" t="str">
        <f t="shared" si="381"/>
        <v xml:space="preserve"> months</v>
      </c>
      <c r="O3513" s="52" t="str">
        <f t="shared" si="382"/>
        <v>66 years, 9 months</v>
      </c>
    </row>
    <row r="3514" spans="8:15" x14ac:dyDescent="0.25">
      <c r="H3514" s="49">
        <v>3471</v>
      </c>
      <c r="I3514" s="51">
        <f t="shared" si="378"/>
        <v>66</v>
      </c>
      <c r="J3514" s="51" t="str">
        <f t="shared" si="376"/>
        <v xml:space="preserve"> years</v>
      </c>
      <c r="K3514" s="51" t="str">
        <f t="shared" si="377"/>
        <v xml:space="preserve">, </v>
      </c>
      <c r="L3514" s="51">
        <f t="shared" si="379"/>
        <v>9</v>
      </c>
      <c r="M3514" s="51">
        <f t="shared" si="380"/>
        <v>9</v>
      </c>
      <c r="N3514" s="51" t="str">
        <f t="shared" si="381"/>
        <v xml:space="preserve"> months</v>
      </c>
      <c r="O3514" s="52" t="str">
        <f t="shared" si="382"/>
        <v>66 years, 9 months</v>
      </c>
    </row>
    <row r="3515" spans="8:15" x14ac:dyDescent="0.25">
      <c r="H3515" s="49">
        <v>3472</v>
      </c>
      <c r="I3515" s="51">
        <f t="shared" si="378"/>
        <v>66</v>
      </c>
      <c r="J3515" s="51" t="str">
        <f t="shared" si="376"/>
        <v xml:space="preserve"> years</v>
      </c>
      <c r="K3515" s="51" t="str">
        <f t="shared" si="377"/>
        <v xml:space="preserve">, </v>
      </c>
      <c r="L3515" s="51">
        <f t="shared" si="379"/>
        <v>10</v>
      </c>
      <c r="M3515" s="51">
        <f t="shared" si="380"/>
        <v>10</v>
      </c>
      <c r="N3515" s="51" t="str">
        <f t="shared" si="381"/>
        <v xml:space="preserve"> months</v>
      </c>
      <c r="O3515" s="52" t="str">
        <f t="shared" si="382"/>
        <v>66 years, 10 months</v>
      </c>
    </row>
    <row r="3516" spans="8:15" x14ac:dyDescent="0.25">
      <c r="H3516" s="49">
        <v>3473</v>
      </c>
      <c r="I3516" s="51">
        <f t="shared" si="378"/>
        <v>66</v>
      </c>
      <c r="J3516" s="51" t="str">
        <f t="shared" si="376"/>
        <v xml:space="preserve"> years</v>
      </c>
      <c r="K3516" s="51" t="str">
        <f t="shared" si="377"/>
        <v xml:space="preserve">, </v>
      </c>
      <c r="L3516" s="51">
        <f t="shared" si="379"/>
        <v>10</v>
      </c>
      <c r="M3516" s="51">
        <f t="shared" si="380"/>
        <v>10</v>
      </c>
      <c r="N3516" s="51" t="str">
        <f t="shared" si="381"/>
        <v xml:space="preserve"> months</v>
      </c>
      <c r="O3516" s="52" t="str">
        <f t="shared" si="382"/>
        <v>66 years, 10 months</v>
      </c>
    </row>
    <row r="3517" spans="8:15" x14ac:dyDescent="0.25">
      <c r="H3517" s="49">
        <v>3474</v>
      </c>
      <c r="I3517" s="51">
        <f t="shared" si="378"/>
        <v>66</v>
      </c>
      <c r="J3517" s="51" t="str">
        <f t="shared" si="376"/>
        <v xml:space="preserve"> years</v>
      </c>
      <c r="K3517" s="51" t="str">
        <f t="shared" si="377"/>
        <v xml:space="preserve">, </v>
      </c>
      <c r="L3517" s="51">
        <f t="shared" si="379"/>
        <v>10</v>
      </c>
      <c r="M3517" s="51">
        <f t="shared" si="380"/>
        <v>10</v>
      </c>
      <c r="N3517" s="51" t="str">
        <f t="shared" si="381"/>
        <v xml:space="preserve"> months</v>
      </c>
      <c r="O3517" s="52" t="str">
        <f t="shared" si="382"/>
        <v>66 years, 10 months</v>
      </c>
    </row>
    <row r="3518" spans="8:15" x14ac:dyDescent="0.25">
      <c r="H3518" s="49">
        <v>3475</v>
      </c>
      <c r="I3518" s="51">
        <f t="shared" si="378"/>
        <v>66</v>
      </c>
      <c r="J3518" s="51" t="str">
        <f t="shared" si="376"/>
        <v xml:space="preserve"> years</v>
      </c>
      <c r="K3518" s="51" t="str">
        <f t="shared" si="377"/>
        <v xml:space="preserve">, </v>
      </c>
      <c r="L3518" s="51">
        <f t="shared" si="379"/>
        <v>10</v>
      </c>
      <c r="M3518" s="51">
        <f t="shared" si="380"/>
        <v>10</v>
      </c>
      <c r="N3518" s="51" t="str">
        <f t="shared" si="381"/>
        <v xml:space="preserve"> months</v>
      </c>
      <c r="O3518" s="52" t="str">
        <f t="shared" si="382"/>
        <v>66 years, 10 months</v>
      </c>
    </row>
    <row r="3519" spans="8:15" x14ac:dyDescent="0.25">
      <c r="H3519" s="49">
        <v>3476</v>
      </c>
      <c r="I3519" s="51">
        <f t="shared" si="378"/>
        <v>66</v>
      </c>
      <c r="J3519" s="51" t="str">
        <f t="shared" si="376"/>
        <v xml:space="preserve"> years</v>
      </c>
      <c r="K3519" s="51" t="str">
        <f t="shared" si="377"/>
        <v xml:space="preserve">, </v>
      </c>
      <c r="L3519" s="51">
        <f t="shared" si="379"/>
        <v>11</v>
      </c>
      <c r="M3519" s="51">
        <f t="shared" si="380"/>
        <v>11</v>
      </c>
      <c r="N3519" s="51" t="str">
        <f t="shared" si="381"/>
        <v xml:space="preserve"> months</v>
      </c>
      <c r="O3519" s="52" t="str">
        <f t="shared" si="382"/>
        <v>66 years, 11 months</v>
      </c>
    </row>
    <row r="3520" spans="8:15" x14ac:dyDescent="0.25">
      <c r="H3520" s="49">
        <v>3477</v>
      </c>
      <c r="I3520" s="51">
        <f t="shared" si="378"/>
        <v>66</v>
      </c>
      <c r="J3520" s="51" t="str">
        <f t="shared" si="376"/>
        <v xml:space="preserve"> years</v>
      </c>
      <c r="K3520" s="51" t="str">
        <f t="shared" si="377"/>
        <v xml:space="preserve">, </v>
      </c>
      <c r="L3520" s="51">
        <f t="shared" si="379"/>
        <v>11</v>
      </c>
      <c r="M3520" s="51">
        <f t="shared" si="380"/>
        <v>11</v>
      </c>
      <c r="N3520" s="51" t="str">
        <f t="shared" si="381"/>
        <v xml:space="preserve"> months</v>
      </c>
      <c r="O3520" s="52" t="str">
        <f t="shared" si="382"/>
        <v>66 years, 11 months</v>
      </c>
    </row>
    <row r="3521" spans="8:15" x14ac:dyDescent="0.25">
      <c r="H3521" s="49">
        <v>3478</v>
      </c>
      <c r="I3521" s="51">
        <f t="shared" si="378"/>
        <v>66</v>
      </c>
      <c r="J3521" s="51" t="str">
        <f t="shared" si="376"/>
        <v xml:space="preserve"> years</v>
      </c>
      <c r="K3521" s="51" t="str">
        <f t="shared" si="377"/>
        <v xml:space="preserve">, </v>
      </c>
      <c r="L3521" s="51">
        <f t="shared" si="379"/>
        <v>11</v>
      </c>
      <c r="M3521" s="51">
        <f t="shared" si="380"/>
        <v>11</v>
      </c>
      <c r="N3521" s="51" t="str">
        <f t="shared" si="381"/>
        <v xml:space="preserve"> months</v>
      </c>
      <c r="O3521" s="52" t="str">
        <f t="shared" si="382"/>
        <v>66 years, 11 months</v>
      </c>
    </row>
    <row r="3522" spans="8:15" x14ac:dyDescent="0.25">
      <c r="H3522" s="49">
        <v>3479</v>
      </c>
      <c r="I3522" s="51">
        <f t="shared" si="378"/>
        <v>66</v>
      </c>
      <c r="J3522" s="51" t="str">
        <f t="shared" si="376"/>
        <v xml:space="preserve"> years</v>
      </c>
      <c r="K3522" s="51" t="str">
        <f t="shared" si="377"/>
        <v xml:space="preserve">, </v>
      </c>
      <c r="L3522" s="51">
        <f t="shared" si="379"/>
        <v>11</v>
      </c>
      <c r="M3522" s="51">
        <f t="shared" si="380"/>
        <v>11</v>
      </c>
      <c r="N3522" s="51" t="str">
        <f t="shared" si="381"/>
        <v xml:space="preserve"> months</v>
      </c>
      <c r="O3522" s="52" t="str">
        <f t="shared" si="382"/>
        <v>66 years, 11 months</v>
      </c>
    </row>
    <row r="3523" spans="8:15" x14ac:dyDescent="0.25">
      <c r="H3523" s="49">
        <v>3480</v>
      </c>
      <c r="I3523" s="51">
        <f t="shared" si="378"/>
        <v>67</v>
      </c>
      <c r="J3523" s="51" t="str">
        <f t="shared" si="376"/>
        <v xml:space="preserve"> years</v>
      </c>
      <c r="K3523" s="51" t="str">
        <f t="shared" si="377"/>
        <v/>
      </c>
      <c r="L3523" s="51">
        <f t="shared" si="379"/>
        <v>12</v>
      </c>
      <c r="M3523" s="51" t="str">
        <f t="shared" si="380"/>
        <v/>
      </c>
      <c r="N3523" s="51" t="str">
        <f t="shared" si="381"/>
        <v/>
      </c>
      <c r="O3523" s="52" t="str">
        <f t="shared" si="382"/>
        <v>67 years</v>
      </c>
    </row>
    <row r="3524" spans="8:15" x14ac:dyDescent="0.25">
      <c r="H3524" s="49">
        <v>3481</v>
      </c>
      <c r="I3524" s="51">
        <f t="shared" si="378"/>
        <v>67</v>
      </c>
      <c r="J3524" s="51" t="str">
        <f t="shared" si="376"/>
        <v xml:space="preserve"> years</v>
      </c>
      <c r="K3524" s="51" t="str">
        <f t="shared" si="377"/>
        <v/>
      </c>
      <c r="L3524" s="51">
        <f t="shared" si="379"/>
        <v>12</v>
      </c>
      <c r="M3524" s="51" t="str">
        <f t="shared" si="380"/>
        <v/>
      </c>
      <c r="N3524" s="51" t="str">
        <f t="shared" si="381"/>
        <v/>
      </c>
      <c r="O3524" s="52" t="str">
        <f t="shared" si="382"/>
        <v>67 years</v>
      </c>
    </row>
    <row r="3525" spans="8:15" x14ac:dyDescent="0.25">
      <c r="H3525" s="49">
        <v>3482</v>
      </c>
      <c r="I3525" s="51">
        <f t="shared" si="378"/>
        <v>67</v>
      </c>
      <c r="J3525" s="51" t="str">
        <f t="shared" si="376"/>
        <v xml:space="preserve"> years</v>
      </c>
      <c r="K3525" s="51" t="str">
        <f t="shared" si="377"/>
        <v/>
      </c>
      <c r="L3525" s="51">
        <f t="shared" si="379"/>
        <v>12</v>
      </c>
      <c r="M3525" s="51" t="str">
        <f t="shared" si="380"/>
        <v/>
      </c>
      <c r="N3525" s="51" t="str">
        <f t="shared" si="381"/>
        <v/>
      </c>
      <c r="O3525" s="52" t="str">
        <f t="shared" si="382"/>
        <v>67 years</v>
      </c>
    </row>
    <row r="3526" spans="8:15" x14ac:dyDescent="0.25">
      <c r="H3526" s="49">
        <v>3483</v>
      </c>
      <c r="I3526" s="51">
        <f t="shared" si="378"/>
        <v>67</v>
      </c>
      <c r="J3526" s="51" t="str">
        <f t="shared" si="376"/>
        <v xml:space="preserve"> years</v>
      </c>
      <c r="K3526" s="51" t="str">
        <f t="shared" si="377"/>
        <v/>
      </c>
      <c r="L3526" s="51">
        <f t="shared" si="379"/>
        <v>12</v>
      </c>
      <c r="M3526" s="51" t="str">
        <f t="shared" si="380"/>
        <v/>
      </c>
      <c r="N3526" s="51" t="str">
        <f t="shared" si="381"/>
        <v/>
      </c>
      <c r="O3526" s="52" t="str">
        <f t="shared" si="382"/>
        <v>67 years</v>
      </c>
    </row>
    <row r="3527" spans="8:15" x14ac:dyDescent="0.25">
      <c r="H3527" s="49">
        <v>3484</v>
      </c>
      <c r="I3527" s="51">
        <f t="shared" si="378"/>
        <v>67</v>
      </c>
      <c r="J3527" s="51" t="str">
        <f t="shared" si="376"/>
        <v xml:space="preserve"> years</v>
      </c>
      <c r="K3527" s="51" t="str">
        <f t="shared" si="377"/>
        <v/>
      </c>
      <c r="L3527" s="51">
        <f t="shared" si="379"/>
        <v>0</v>
      </c>
      <c r="M3527" s="51" t="str">
        <f t="shared" si="380"/>
        <v/>
      </c>
      <c r="N3527" s="51" t="str">
        <f t="shared" si="381"/>
        <v/>
      </c>
      <c r="O3527" s="52" t="str">
        <f t="shared" si="382"/>
        <v>67 years</v>
      </c>
    </row>
    <row r="3528" spans="8:15" x14ac:dyDescent="0.25">
      <c r="H3528" s="49">
        <v>3485</v>
      </c>
      <c r="I3528" s="51">
        <f t="shared" si="378"/>
        <v>67</v>
      </c>
      <c r="J3528" s="51" t="str">
        <f t="shared" si="376"/>
        <v xml:space="preserve"> years</v>
      </c>
      <c r="K3528" s="51" t="str">
        <f t="shared" si="377"/>
        <v xml:space="preserve">, </v>
      </c>
      <c r="L3528" s="51">
        <f t="shared" si="379"/>
        <v>1</v>
      </c>
      <c r="M3528" s="51">
        <f t="shared" si="380"/>
        <v>1</v>
      </c>
      <c r="N3528" s="51" t="str">
        <f t="shared" si="381"/>
        <v xml:space="preserve"> month</v>
      </c>
      <c r="O3528" s="52" t="str">
        <f t="shared" si="382"/>
        <v>67 years, 1 month</v>
      </c>
    </row>
    <row r="3529" spans="8:15" x14ac:dyDescent="0.25">
      <c r="H3529" s="49">
        <v>3486</v>
      </c>
      <c r="I3529" s="51">
        <f t="shared" si="378"/>
        <v>67</v>
      </c>
      <c r="J3529" s="51" t="str">
        <f t="shared" si="376"/>
        <v xml:space="preserve"> years</v>
      </c>
      <c r="K3529" s="51" t="str">
        <f t="shared" si="377"/>
        <v xml:space="preserve">, </v>
      </c>
      <c r="L3529" s="51">
        <f t="shared" si="379"/>
        <v>1</v>
      </c>
      <c r="M3529" s="51">
        <f t="shared" si="380"/>
        <v>1</v>
      </c>
      <c r="N3529" s="51" t="str">
        <f t="shared" si="381"/>
        <v xml:space="preserve"> month</v>
      </c>
      <c r="O3529" s="52" t="str">
        <f t="shared" si="382"/>
        <v>67 years, 1 month</v>
      </c>
    </row>
    <row r="3530" spans="8:15" x14ac:dyDescent="0.25">
      <c r="H3530" s="49">
        <v>3487</v>
      </c>
      <c r="I3530" s="51">
        <f t="shared" si="378"/>
        <v>67</v>
      </c>
      <c r="J3530" s="51" t="str">
        <f t="shared" si="376"/>
        <v xml:space="preserve"> years</v>
      </c>
      <c r="K3530" s="51" t="str">
        <f t="shared" si="377"/>
        <v xml:space="preserve">, </v>
      </c>
      <c r="L3530" s="51">
        <f t="shared" si="379"/>
        <v>1</v>
      </c>
      <c r="M3530" s="51">
        <f t="shared" si="380"/>
        <v>1</v>
      </c>
      <c r="N3530" s="51" t="str">
        <f t="shared" si="381"/>
        <v xml:space="preserve"> month</v>
      </c>
      <c r="O3530" s="52" t="str">
        <f t="shared" si="382"/>
        <v>67 years, 1 month</v>
      </c>
    </row>
    <row r="3531" spans="8:15" x14ac:dyDescent="0.25">
      <c r="H3531" s="49">
        <v>3488</v>
      </c>
      <c r="I3531" s="51">
        <f t="shared" si="378"/>
        <v>67</v>
      </c>
      <c r="J3531" s="51" t="str">
        <f t="shared" si="376"/>
        <v xml:space="preserve"> years</v>
      </c>
      <c r="K3531" s="51" t="str">
        <f t="shared" si="377"/>
        <v xml:space="preserve">, </v>
      </c>
      <c r="L3531" s="51">
        <f t="shared" si="379"/>
        <v>1</v>
      </c>
      <c r="M3531" s="51">
        <f t="shared" si="380"/>
        <v>1</v>
      </c>
      <c r="N3531" s="51" t="str">
        <f t="shared" si="381"/>
        <v xml:space="preserve"> month</v>
      </c>
      <c r="O3531" s="52" t="str">
        <f t="shared" si="382"/>
        <v>67 years, 1 month</v>
      </c>
    </row>
    <row r="3532" spans="8:15" x14ac:dyDescent="0.25">
      <c r="H3532" s="49">
        <v>3489</v>
      </c>
      <c r="I3532" s="51">
        <f t="shared" si="378"/>
        <v>67</v>
      </c>
      <c r="J3532" s="51" t="str">
        <f t="shared" si="376"/>
        <v xml:space="preserve"> years</v>
      </c>
      <c r="K3532" s="51" t="str">
        <f t="shared" si="377"/>
        <v xml:space="preserve">, </v>
      </c>
      <c r="L3532" s="51">
        <f t="shared" si="379"/>
        <v>2</v>
      </c>
      <c r="M3532" s="51">
        <f t="shared" si="380"/>
        <v>2</v>
      </c>
      <c r="N3532" s="51" t="str">
        <f t="shared" si="381"/>
        <v xml:space="preserve"> months</v>
      </c>
      <c r="O3532" s="52" t="str">
        <f t="shared" si="382"/>
        <v>67 years, 2 months</v>
      </c>
    </row>
    <row r="3533" spans="8:15" x14ac:dyDescent="0.25">
      <c r="H3533" s="49">
        <v>3490</v>
      </c>
      <c r="I3533" s="51">
        <f t="shared" si="378"/>
        <v>67</v>
      </c>
      <c r="J3533" s="51" t="str">
        <f t="shared" si="376"/>
        <v xml:space="preserve"> years</v>
      </c>
      <c r="K3533" s="51" t="str">
        <f t="shared" si="377"/>
        <v xml:space="preserve">, </v>
      </c>
      <c r="L3533" s="51">
        <f t="shared" si="379"/>
        <v>2</v>
      </c>
      <c r="M3533" s="51">
        <f t="shared" si="380"/>
        <v>2</v>
      </c>
      <c r="N3533" s="51" t="str">
        <f t="shared" si="381"/>
        <v xml:space="preserve"> months</v>
      </c>
      <c r="O3533" s="52" t="str">
        <f t="shared" si="382"/>
        <v>67 years, 2 months</v>
      </c>
    </row>
    <row r="3534" spans="8:15" x14ac:dyDescent="0.25">
      <c r="H3534" s="49">
        <v>3491</v>
      </c>
      <c r="I3534" s="51">
        <f t="shared" si="378"/>
        <v>67</v>
      </c>
      <c r="J3534" s="51" t="str">
        <f t="shared" si="376"/>
        <v xml:space="preserve"> years</v>
      </c>
      <c r="K3534" s="51" t="str">
        <f t="shared" si="377"/>
        <v xml:space="preserve">, </v>
      </c>
      <c r="L3534" s="51">
        <f t="shared" si="379"/>
        <v>2</v>
      </c>
      <c r="M3534" s="51">
        <f t="shared" si="380"/>
        <v>2</v>
      </c>
      <c r="N3534" s="51" t="str">
        <f t="shared" si="381"/>
        <v xml:space="preserve"> months</v>
      </c>
      <c r="O3534" s="52" t="str">
        <f t="shared" si="382"/>
        <v>67 years, 2 months</v>
      </c>
    </row>
    <row r="3535" spans="8:15" x14ac:dyDescent="0.25">
      <c r="H3535" s="49">
        <v>3492</v>
      </c>
      <c r="I3535" s="51">
        <f t="shared" si="378"/>
        <v>67</v>
      </c>
      <c r="J3535" s="51" t="str">
        <f t="shared" si="376"/>
        <v xml:space="preserve"> years</v>
      </c>
      <c r="K3535" s="51" t="str">
        <f t="shared" si="377"/>
        <v xml:space="preserve">, </v>
      </c>
      <c r="L3535" s="51">
        <f t="shared" si="379"/>
        <v>2</v>
      </c>
      <c r="M3535" s="51">
        <f t="shared" si="380"/>
        <v>2</v>
      </c>
      <c r="N3535" s="51" t="str">
        <f t="shared" si="381"/>
        <v xml:space="preserve"> months</v>
      </c>
      <c r="O3535" s="52" t="str">
        <f t="shared" si="382"/>
        <v>67 years, 2 months</v>
      </c>
    </row>
    <row r="3536" spans="8:15" x14ac:dyDescent="0.25">
      <c r="H3536" s="49">
        <v>3493</v>
      </c>
      <c r="I3536" s="51">
        <f t="shared" si="378"/>
        <v>67</v>
      </c>
      <c r="J3536" s="51" t="str">
        <f t="shared" si="376"/>
        <v xml:space="preserve"> years</v>
      </c>
      <c r="K3536" s="51" t="str">
        <f t="shared" si="377"/>
        <v xml:space="preserve">, </v>
      </c>
      <c r="L3536" s="51">
        <f t="shared" si="379"/>
        <v>3</v>
      </c>
      <c r="M3536" s="51">
        <f t="shared" si="380"/>
        <v>3</v>
      </c>
      <c r="N3536" s="51" t="str">
        <f t="shared" si="381"/>
        <v xml:space="preserve"> months</v>
      </c>
      <c r="O3536" s="52" t="str">
        <f t="shared" si="382"/>
        <v>67 years, 3 months</v>
      </c>
    </row>
    <row r="3537" spans="8:15" x14ac:dyDescent="0.25">
      <c r="H3537" s="49">
        <v>3494</v>
      </c>
      <c r="I3537" s="51">
        <f t="shared" si="378"/>
        <v>67</v>
      </c>
      <c r="J3537" s="51" t="str">
        <f t="shared" si="376"/>
        <v xml:space="preserve"> years</v>
      </c>
      <c r="K3537" s="51" t="str">
        <f t="shared" si="377"/>
        <v xml:space="preserve">, </v>
      </c>
      <c r="L3537" s="51">
        <f t="shared" si="379"/>
        <v>3</v>
      </c>
      <c r="M3537" s="51">
        <f t="shared" si="380"/>
        <v>3</v>
      </c>
      <c r="N3537" s="51" t="str">
        <f t="shared" si="381"/>
        <v xml:space="preserve"> months</v>
      </c>
      <c r="O3537" s="52" t="str">
        <f t="shared" si="382"/>
        <v>67 years, 3 months</v>
      </c>
    </row>
    <row r="3538" spans="8:15" x14ac:dyDescent="0.25">
      <c r="H3538" s="49">
        <v>3495</v>
      </c>
      <c r="I3538" s="51">
        <f t="shared" si="378"/>
        <v>67</v>
      </c>
      <c r="J3538" s="51" t="str">
        <f t="shared" si="376"/>
        <v xml:space="preserve"> years</v>
      </c>
      <c r="K3538" s="51" t="str">
        <f t="shared" si="377"/>
        <v xml:space="preserve">, </v>
      </c>
      <c r="L3538" s="51">
        <f t="shared" si="379"/>
        <v>3</v>
      </c>
      <c r="M3538" s="51">
        <f t="shared" si="380"/>
        <v>3</v>
      </c>
      <c r="N3538" s="51" t="str">
        <f t="shared" si="381"/>
        <v xml:space="preserve"> months</v>
      </c>
      <c r="O3538" s="52" t="str">
        <f t="shared" si="382"/>
        <v>67 years, 3 months</v>
      </c>
    </row>
    <row r="3539" spans="8:15" x14ac:dyDescent="0.25">
      <c r="H3539" s="49">
        <v>3496</v>
      </c>
      <c r="I3539" s="51">
        <f t="shared" si="378"/>
        <v>67</v>
      </c>
      <c r="J3539" s="51" t="str">
        <f t="shared" si="376"/>
        <v xml:space="preserve"> years</v>
      </c>
      <c r="K3539" s="51" t="str">
        <f t="shared" si="377"/>
        <v xml:space="preserve">, </v>
      </c>
      <c r="L3539" s="51">
        <f t="shared" si="379"/>
        <v>3</v>
      </c>
      <c r="M3539" s="51">
        <f t="shared" si="380"/>
        <v>3</v>
      </c>
      <c r="N3539" s="51" t="str">
        <f t="shared" si="381"/>
        <v xml:space="preserve"> months</v>
      </c>
      <c r="O3539" s="52" t="str">
        <f t="shared" si="382"/>
        <v>67 years, 3 months</v>
      </c>
    </row>
    <row r="3540" spans="8:15" x14ac:dyDescent="0.25">
      <c r="H3540" s="49">
        <v>3497</v>
      </c>
      <c r="I3540" s="51">
        <f t="shared" si="378"/>
        <v>67</v>
      </c>
      <c r="J3540" s="51" t="str">
        <f t="shared" si="376"/>
        <v xml:space="preserve"> years</v>
      </c>
      <c r="K3540" s="51" t="str">
        <f t="shared" si="377"/>
        <v xml:space="preserve">, </v>
      </c>
      <c r="L3540" s="51">
        <f t="shared" si="379"/>
        <v>3</v>
      </c>
      <c r="M3540" s="51">
        <f t="shared" si="380"/>
        <v>3</v>
      </c>
      <c r="N3540" s="51" t="str">
        <f t="shared" si="381"/>
        <v xml:space="preserve"> months</v>
      </c>
      <c r="O3540" s="52" t="str">
        <f t="shared" si="382"/>
        <v>67 years, 3 months</v>
      </c>
    </row>
    <row r="3541" spans="8:15" x14ac:dyDescent="0.25">
      <c r="H3541" s="49">
        <v>3498</v>
      </c>
      <c r="I3541" s="51">
        <f t="shared" si="378"/>
        <v>67</v>
      </c>
      <c r="J3541" s="51" t="str">
        <f t="shared" si="376"/>
        <v xml:space="preserve"> years</v>
      </c>
      <c r="K3541" s="51" t="str">
        <f t="shared" si="377"/>
        <v xml:space="preserve">, </v>
      </c>
      <c r="L3541" s="51">
        <f t="shared" si="379"/>
        <v>4</v>
      </c>
      <c r="M3541" s="51">
        <f t="shared" si="380"/>
        <v>4</v>
      </c>
      <c r="N3541" s="51" t="str">
        <f t="shared" si="381"/>
        <v xml:space="preserve"> months</v>
      </c>
      <c r="O3541" s="52" t="str">
        <f t="shared" si="382"/>
        <v>67 years, 4 months</v>
      </c>
    </row>
    <row r="3542" spans="8:15" x14ac:dyDescent="0.25">
      <c r="H3542" s="49">
        <v>3499</v>
      </c>
      <c r="I3542" s="51">
        <f t="shared" si="378"/>
        <v>67</v>
      </c>
      <c r="J3542" s="51" t="str">
        <f t="shared" si="376"/>
        <v xml:space="preserve"> years</v>
      </c>
      <c r="K3542" s="51" t="str">
        <f t="shared" si="377"/>
        <v xml:space="preserve">, </v>
      </c>
      <c r="L3542" s="51">
        <f t="shared" si="379"/>
        <v>4</v>
      </c>
      <c r="M3542" s="51">
        <f t="shared" si="380"/>
        <v>4</v>
      </c>
      <c r="N3542" s="51" t="str">
        <f t="shared" si="381"/>
        <v xml:space="preserve"> months</v>
      </c>
      <c r="O3542" s="52" t="str">
        <f t="shared" si="382"/>
        <v>67 years, 4 months</v>
      </c>
    </row>
    <row r="3543" spans="8:15" x14ac:dyDescent="0.25">
      <c r="H3543" s="49">
        <v>3500</v>
      </c>
      <c r="I3543" s="51">
        <f t="shared" si="378"/>
        <v>67</v>
      </c>
      <c r="J3543" s="51" t="str">
        <f t="shared" si="376"/>
        <v xml:space="preserve"> years</v>
      </c>
      <c r="K3543" s="51" t="str">
        <f t="shared" si="377"/>
        <v xml:space="preserve">, </v>
      </c>
      <c r="L3543" s="51">
        <f t="shared" si="379"/>
        <v>4</v>
      </c>
      <c r="M3543" s="51">
        <f t="shared" si="380"/>
        <v>4</v>
      </c>
      <c r="N3543" s="51" t="str">
        <f t="shared" si="381"/>
        <v xml:space="preserve"> months</v>
      </c>
      <c r="O3543" s="52" t="str">
        <f t="shared" si="382"/>
        <v>67 years, 4 months</v>
      </c>
    </row>
    <row r="3544" spans="8:15" x14ac:dyDescent="0.25">
      <c r="H3544" s="49">
        <v>3501</v>
      </c>
      <c r="I3544" s="51">
        <f t="shared" si="378"/>
        <v>67</v>
      </c>
      <c r="J3544" s="51" t="str">
        <f t="shared" si="376"/>
        <v xml:space="preserve"> years</v>
      </c>
      <c r="K3544" s="51" t="str">
        <f t="shared" si="377"/>
        <v xml:space="preserve">, </v>
      </c>
      <c r="L3544" s="51">
        <f t="shared" si="379"/>
        <v>4</v>
      </c>
      <c r="M3544" s="51">
        <f t="shared" si="380"/>
        <v>4</v>
      </c>
      <c r="N3544" s="51" t="str">
        <f t="shared" si="381"/>
        <v xml:space="preserve"> months</v>
      </c>
      <c r="O3544" s="52" t="str">
        <f t="shared" si="382"/>
        <v>67 years, 4 months</v>
      </c>
    </row>
    <row r="3545" spans="8:15" x14ac:dyDescent="0.25">
      <c r="H3545" s="49">
        <v>3502</v>
      </c>
      <c r="I3545" s="51">
        <f t="shared" si="378"/>
        <v>67</v>
      </c>
      <c r="J3545" s="51" t="str">
        <f t="shared" si="376"/>
        <v xml:space="preserve"> years</v>
      </c>
      <c r="K3545" s="51" t="str">
        <f t="shared" si="377"/>
        <v xml:space="preserve">, </v>
      </c>
      <c r="L3545" s="51">
        <f t="shared" si="379"/>
        <v>5</v>
      </c>
      <c r="M3545" s="51">
        <f t="shared" si="380"/>
        <v>5</v>
      </c>
      <c r="N3545" s="51" t="str">
        <f t="shared" si="381"/>
        <v xml:space="preserve"> months</v>
      </c>
      <c r="O3545" s="52" t="str">
        <f t="shared" si="382"/>
        <v>67 years, 5 months</v>
      </c>
    </row>
    <row r="3546" spans="8:15" x14ac:dyDescent="0.25">
      <c r="H3546" s="49">
        <v>3503</v>
      </c>
      <c r="I3546" s="51">
        <f t="shared" si="378"/>
        <v>67</v>
      </c>
      <c r="J3546" s="51" t="str">
        <f t="shared" si="376"/>
        <v xml:space="preserve"> years</v>
      </c>
      <c r="K3546" s="51" t="str">
        <f t="shared" si="377"/>
        <v xml:space="preserve">, </v>
      </c>
      <c r="L3546" s="51">
        <f t="shared" si="379"/>
        <v>5</v>
      </c>
      <c r="M3546" s="51">
        <f t="shared" si="380"/>
        <v>5</v>
      </c>
      <c r="N3546" s="51" t="str">
        <f t="shared" si="381"/>
        <v xml:space="preserve"> months</v>
      </c>
      <c r="O3546" s="52" t="str">
        <f t="shared" si="382"/>
        <v>67 years, 5 months</v>
      </c>
    </row>
    <row r="3547" spans="8:15" x14ac:dyDescent="0.25">
      <c r="H3547" s="49">
        <v>3504</v>
      </c>
      <c r="I3547" s="51">
        <f t="shared" si="378"/>
        <v>67</v>
      </c>
      <c r="J3547" s="51" t="str">
        <f t="shared" si="376"/>
        <v xml:space="preserve"> years</v>
      </c>
      <c r="K3547" s="51" t="str">
        <f t="shared" si="377"/>
        <v xml:space="preserve">, </v>
      </c>
      <c r="L3547" s="51">
        <f t="shared" si="379"/>
        <v>5</v>
      </c>
      <c r="M3547" s="51">
        <f t="shared" si="380"/>
        <v>5</v>
      </c>
      <c r="N3547" s="51" t="str">
        <f t="shared" si="381"/>
        <v xml:space="preserve"> months</v>
      </c>
      <c r="O3547" s="52" t="str">
        <f t="shared" si="382"/>
        <v>67 years, 5 months</v>
      </c>
    </row>
    <row r="3548" spans="8:15" x14ac:dyDescent="0.25">
      <c r="H3548" s="49">
        <v>3505</v>
      </c>
      <c r="I3548" s="51">
        <f t="shared" si="378"/>
        <v>67</v>
      </c>
      <c r="J3548" s="51" t="str">
        <f t="shared" ref="J3548:J3611" si="383">IF(I3548=1," year"," years")</f>
        <v xml:space="preserve"> years</v>
      </c>
      <c r="K3548" s="51" t="str">
        <f t="shared" ref="K3548:K3611" si="384">IF(OR(L3548=12,L3548=0),"",", ")</f>
        <v xml:space="preserve">, </v>
      </c>
      <c r="L3548" s="51">
        <f t="shared" si="379"/>
        <v>5</v>
      </c>
      <c r="M3548" s="51">
        <f t="shared" si="380"/>
        <v>5</v>
      </c>
      <c r="N3548" s="51" t="str">
        <f t="shared" si="381"/>
        <v xml:space="preserve"> months</v>
      </c>
      <c r="O3548" s="52" t="str">
        <f t="shared" si="382"/>
        <v>67 years, 5 months</v>
      </c>
    </row>
    <row r="3549" spans="8:15" x14ac:dyDescent="0.25">
      <c r="H3549" s="49">
        <v>3506</v>
      </c>
      <c r="I3549" s="51">
        <f t="shared" si="378"/>
        <v>67</v>
      </c>
      <c r="J3549" s="51" t="str">
        <f t="shared" si="383"/>
        <v xml:space="preserve"> years</v>
      </c>
      <c r="K3549" s="51" t="str">
        <f t="shared" si="384"/>
        <v xml:space="preserve">, </v>
      </c>
      <c r="L3549" s="51">
        <f t="shared" si="379"/>
        <v>6</v>
      </c>
      <c r="M3549" s="51">
        <f t="shared" si="380"/>
        <v>6</v>
      </c>
      <c r="N3549" s="51" t="str">
        <f t="shared" si="381"/>
        <v xml:space="preserve"> months</v>
      </c>
      <c r="O3549" s="52" t="str">
        <f t="shared" si="382"/>
        <v>67 years, 6 months</v>
      </c>
    </row>
    <row r="3550" spans="8:15" x14ac:dyDescent="0.25">
      <c r="H3550" s="49">
        <v>3507</v>
      </c>
      <c r="I3550" s="51">
        <f t="shared" si="378"/>
        <v>67</v>
      </c>
      <c r="J3550" s="51" t="str">
        <f t="shared" si="383"/>
        <v xml:space="preserve"> years</v>
      </c>
      <c r="K3550" s="51" t="str">
        <f t="shared" si="384"/>
        <v xml:space="preserve">, </v>
      </c>
      <c r="L3550" s="51">
        <f t="shared" si="379"/>
        <v>6</v>
      </c>
      <c r="M3550" s="51">
        <f t="shared" si="380"/>
        <v>6</v>
      </c>
      <c r="N3550" s="51" t="str">
        <f t="shared" si="381"/>
        <v xml:space="preserve"> months</v>
      </c>
      <c r="O3550" s="52" t="str">
        <f t="shared" si="382"/>
        <v>67 years, 6 months</v>
      </c>
    </row>
    <row r="3551" spans="8:15" x14ac:dyDescent="0.25">
      <c r="H3551" s="49">
        <v>3508</v>
      </c>
      <c r="I3551" s="51">
        <f t="shared" si="378"/>
        <v>67</v>
      </c>
      <c r="J3551" s="51" t="str">
        <f t="shared" si="383"/>
        <v xml:space="preserve"> years</v>
      </c>
      <c r="K3551" s="51" t="str">
        <f t="shared" si="384"/>
        <v xml:space="preserve">, </v>
      </c>
      <c r="L3551" s="51">
        <f t="shared" si="379"/>
        <v>6</v>
      </c>
      <c r="M3551" s="51">
        <f t="shared" si="380"/>
        <v>6</v>
      </c>
      <c r="N3551" s="51" t="str">
        <f t="shared" si="381"/>
        <v xml:space="preserve"> months</v>
      </c>
      <c r="O3551" s="52" t="str">
        <f t="shared" si="382"/>
        <v>67 years, 6 months</v>
      </c>
    </row>
    <row r="3552" spans="8:15" x14ac:dyDescent="0.25">
      <c r="H3552" s="49">
        <v>3509</v>
      </c>
      <c r="I3552" s="51">
        <f t="shared" ref="I3552:I3615" si="385">IF(INT(H3552/52)=0,"",INT(H3552/52))+IF(L3552=12,1,0)</f>
        <v>67</v>
      </c>
      <c r="J3552" s="51" t="str">
        <f t="shared" si="383"/>
        <v xml:space="preserve"> years</v>
      </c>
      <c r="K3552" s="51" t="str">
        <f t="shared" si="384"/>
        <v xml:space="preserve">, </v>
      </c>
      <c r="L3552" s="51">
        <f t="shared" si="379"/>
        <v>6</v>
      </c>
      <c r="M3552" s="51">
        <f t="shared" si="380"/>
        <v>6</v>
      </c>
      <c r="N3552" s="51" t="str">
        <f t="shared" si="381"/>
        <v xml:space="preserve"> months</v>
      </c>
      <c r="O3552" s="52" t="str">
        <f t="shared" si="382"/>
        <v>67 years, 6 months</v>
      </c>
    </row>
    <row r="3553" spans="8:15" x14ac:dyDescent="0.25">
      <c r="H3553" s="49">
        <v>3510</v>
      </c>
      <c r="I3553" s="51">
        <f t="shared" si="385"/>
        <v>67</v>
      </c>
      <c r="J3553" s="51" t="str">
        <f t="shared" si="383"/>
        <v xml:space="preserve"> years</v>
      </c>
      <c r="K3553" s="51" t="str">
        <f t="shared" si="384"/>
        <v xml:space="preserve">, </v>
      </c>
      <c r="L3553" s="51">
        <f t="shared" si="379"/>
        <v>6</v>
      </c>
      <c r="M3553" s="51">
        <f t="shared" si="380"/>
        <v>6</v>
      </c>
      <c r="N3553" s="51" t="str">
        <f t="shared" si="381"/>
        <v xml:space="preserve"> months</v>
      </c>
      <c r="O3553" s="52" t="str">
        <f t="shared" si="382"/>
        <v>67 years, 6 months</v>
      </c>
    </row>
    <row r="3554" spans="8:15" x14ac:dyDescent="0.25">
      <c r="H3554" s="49">
        <v>3511</v>
      </c>
      <c r="I3554" s="51">
        <f t="shared" si="385"/>
        <v>67</v>
      </c>
      <c r="J3554" s="51" t="str">
        <f t="shared" si="383"/>
        <v xml:space="preserve"> years</v>
      </c>
      <c r="K3554" s="51" t="str">
        <f t="shared" si="384"/>
        <v xml:space="preserve">, </v>
      </c>
      <c r="L3554" s="51">
        <f t="shared" si="379"/>
        <v>7</v>
      </c>
      <c r="M3554" s="51">
        <f t="shared" si="380"/>
        <v>7</v>
      </c>
      <c r="N3554" s="51" t="str">
        <f t="shared" si="381"/>
        <v xml:space="preserve"> months</v>
      </c>
      <c r="O3554" s="52" t="str">
        <f t="shared" si="382"/>
        <v>67 years, 7 months</v>
      </c>
    </row>
    <row r="3555" spans="8:15" x14ac:dyDescent="0.25">
      <c r="H3555" s="49">
        <v>3512</v>
      </c>
      <c r="I3555" s="51">
        <f t="shared" si="385"/>
        <v>67</v>
      </c>
      <c r="J3555" s="51" t="str">
        <f t="shared" si="383"/>
        <v xml:space="preserve"> years</v>
      </c>
      <c r="K3555" s="51" t="str">
        <f t="shared" si="384"/>
        <v xml:space="preserve">, </v>
      </c>
      <c r="L3555" s="51">
        <f t="shared" si="379"/>
        <v>7</v>
      </c>
      <c r="M3555" s="51">
        <f t="shared" si="380"/>
        <v>7</v>
      </c>
      <c r="N3555" s="51" t="str">
        <f t="shared" si="381"/>
        <v xml:space="preserve"> months</v>
      </c>
      <c r="O3555" s="52" t="str">
        <f t="shared" si="382"/>
        <v>67 years, 7 months</v>
      </c>
    </row>
    <row r="3556" spans="8:15" x14ac:dyDescent="0.25">
      <c r="H3556" s="49">
        <v>3513</v>
      </c>
      <c r="I3556" s="51">
        <f t="shared" si="385"/>
        <v>67</v>
      </c>
      <c r="J3556" s="51" t="str">
        <f t="shared" si="383"/>
        <v xml:space="preserve"> years</v>
      </c>
      <c r="K3556" s="51" t="str">
        <f t="shared" si="384"/>
        <v xml:space="preserve">, </v>
      </c>
      <c r="L3556" s="51">
        <f t="shared" si="379"/>
        <v>7</v>
      </c>
      <c r="M3556" s="51">
        <f t="shared" si="380"/>
        <v>7</v>
      </c>
      <c r="N3556" s="51" t="str">
        <f t="shared" si="381"/>
        <v xml:space="preserve"> months</v>
      </c>
      <c r="O3556" s="52" t="str">
        <f t="shared" si="382"/>
        <v>67 years, 7 months</v>
      </c>
    </row>
    <row r="3557" spans="8:15" x14ac:dyDescent="0.25">
      <c r="H3557" s="49">
        <v>3514</v>
      </c>
      <c r="I3557" s="51">
        <f t="shared" si="385"/>
        <v>67</v>
      </c>
      <c r="J3557" s="51" t="str">
        <f t="shared" si="383"/>
        <v xml:space="preserve"> years</v>
      </c>
      <c r="K3557" s="51" t="str">
        <f t="shared" si="384"/>
        <v xml:space="preserve">, </v>
      </c>
      <c r="L3557" s="51">
        <f t="shared" si="379"/>
        <v>7</v>
      </c>
      <c r="M3557" s="51">
        <f t="shared" si="380"/>
        <v>7</v>
      </c>
      <c r="N3557" s="51" t="str">
        <f t="shared" si="381"/>
        <v xml:space="preserve"> months</v>
      </c>
      <c r="O3557" s="52" t="str">
        <f t="shared" si="382"/>
        <v>67 years, 7 months</v>
      </c>
    </row>
    <row r="3558" spans="8:15" x14ac:dyDescent="0.25">
      <c r="H3558" s="49">
        <v>3515</v>
      </c>
      <c r="I3558" s="51">
        <f t="shared" si="385"/>
        <v>67</v>
      </c>
      <c r="J3558" s="51" t="str">
        <f t="shared" si="383"/>
        <v xml:space="preserve"> years</v>
      </c>
      <c r="K3558" s="51" t="str">
        <f t="shared" si="384"/>
        <v xml:space="preserve">, </v>
      </c>
      <c r="L3558" s="51">
        <f t="shared" si="379"/>
        <v>8</v>
      </c>
      <c r="M3558" s="51">
        <f t="shared" si="380"/>
        <v>8</v>
      </c>
      <c r="N3558" s="51" t="str">
        <f t="shared" si="381"/>
        <v xml:space="preserve"> months</v>
      </c>
      <c r="O3558" s="52" t="str">
        <f t="shared" si="382"/>
        <v>67 years, 8 months</v>
      </c>
    </row>
    <row r="3559" spans="8:15" x14ac:dyDescent="0.25">
      <c r="H3559" s="49">
        <v>3516</v>
      </c>
      <c r="I3559" s="51">
        <f t="shared" si="385"/>
        <v>67</v>
      </c>
      <c r="J3559" s="51" t="str">
        <f t="shared" si="383"/>
        <v xml:space="preserve"> years</v>
      </c>
      <c r="K3559" s="51" t="str">
        <f t="shared" si="384"/>
        <v xml:space="preserve">, </v>
      </c>
      <c r="L3559" s="51">
        <f t="shared" si="379"/>
        <v>8</v>
      </c>
      <c r="M3559" s="51">
        <f t="shared" si="380"/>
        <v>8</v>
      </c>
      <c r="N3559" s="51" t="str">
        <f t="shared" si="381"/>
        <v xml:space="preserve"> months</v>
      </c>
      <c r="O3559" s="52" t="str">
        <f t="shared" si="382"/>
        <v>67 years, 8 months</v>
      </c>
    </row>
    <row r="3560" spans="8:15" x14ac:dyDescent="0.25">
      <c r="H3560" s="49">
        <v>3517</v>
      </c>
      <c r="I3560" s="51">
        <f t="shared" si="385"/>
        <v>67</v>
      </c>
      <c r="J3560" s="51" t="str">
        <f t="shared" si="383"/>
        <v xml:space="preserve"> years</v>
      </c>
      <c r="K3560" s="51" t="str">
        <f t="shared" si="384"/>
        <v xml:space="preserve">, </v>
      </c>
      <c r="L3560" s="51">
        <f t="shared" si="379"/>
        <v>8</v>
      </c>
      <c r="M3560" s="51">
        <f t="shared" si="380"/>
        <v>8</v>
      </c>
      <c r="N3560" s="51" t="str">
        <f t="shared" si="381"/>
        <v xml:space="preserve"> months</v>
      </c>
      <c r="O3560" s="52" t="str">
        <f t="shared" si="382"/>
        <v>67 years, 8 months</v>
      </c>
    </row>
    <row r="3561" spans="8:15" x14ac:dyDescent="0.25">
      <c r="H3561" s="49">
        <v>3518</v>
      </c>
      <c r="I3561" s="51">
        <f t="shared" si="385"/>
        <v>67</v>
      </c>
      <c r="J3561" s="51" t="str">
        <f t="shared" si="383"/>
        <v xml:space="preserve"> years</v>
      </c>
      <c r="K3561" s="51" t="str">
        <f t="shared" si="384"/>
        <v xml:space="preserve">, </v>
      </c>
      <c r="L3561" s="51">
        <f t="shared" si="379"/>
        <v>8</v>
      </c>
      <c r="M3561" s="51">
        <f t="shared" si="380"/>
        <v>8</v>
      </c>
      <c r="N3561" s="51" t="str">
        <f t="shared" si="381"/>
        <v xml:space="preserve"> months</v>
      </c>
      <c r="O3561" s="52" t="str">
        <f t="shared" si="382"/>
        <v>67 years, 8 months</v>
      </c>
    </row>
    <row r="3562" spans="8:15" x14ac:dyDescent="0.25">
      <c r="H3562" s="49">
        <v>3519</v>
      </c>
      <c r="I3562" s="51">
        <f t="shared" si="385"/>
        <v>67</v>
      </c>
      <c r="J3562" s="51" t="str">
        <f t="shared" si="383"/>
        <v xml:space="preserve"> years</v>
      </c>
      <c r="K3562" s="51" t="str">
        <f t="shared" si="384"/>
        <v xml:space="preserve">, </v>
      </c>
      <c r="L3562" s="51">
        <f t="shared" si="379"/>
        <v>9</v>
      </c>
      <c r="M3562" s="51">
        <f t="shared" si="380"/>
        <v>9</v>
      </c>
      <c r="N3562" s="51" t="str">
        <f t="shared" si="381"/>
        <v xml:space="preserve"> months</v>
      </c>
      <c r="O3562" s="52" t="str">
        <f t="shared" si="382"/>
        <v>67 years, 9 months</v>
      </c>
    </row>
    <row r="3563" spans="8:15" x14ac:dyDescent="0.25">
      <c r="H3563" s="49">
        <v>3520</v>
      </c>
      <c r="I3563" s="51">
        <f t="shared" si="385"/>
        <v>67</v>
      </c>
      <c r="J3563" s="51" t="str">
        <f t="shared" si="383"/>
        <v xml:space="preserve"> years</v>
      </c>
      <c r="K3563" s="51" t="str">
        <f t="shared" si="384"/>
        <v xml:space="preserve">, </v>
      </c>
      <c r="L3563" s="51">
        <f t="shared" si="379"/>
        <v>9</v>
      </c>
      <c r="M3563" s="51">
        <f t="shared" si="380"/>
        <v>9</v>
      </c>
      <c r="N3563" s="51" t="str">
        <f t="shared" si="381"/>
        <v xml:space="preserve"> months</v>
      </c>
      <c r="O3563" s="52" t="str">
        <f t="shared" si="382"/>
        <v>67 years, 9 months</v>
      </c>
    </row>
    <row r="3564" spans="8:15" x14ac:dyDescent="0.25">
      <c r="H3564" s="49">
        <v>3521</v>
      </c>
      <c r="I3564" s="51">
        <f t="shared" si="385"/>
        <v>67</v>
      </c>
      <c r="J3564" s="51" t="str">
        <f t="shared" si="383"/>
        <v xml:space="preserve"> years</v>
      </c>
      <c r="K3564" s="51" t="str">
        <f t="shared" si="384"/>
        <v xml:space="preserve">, </v>
      </c>
      <c r="L3564" s="51">
        <f t="shared" si="379"/>
        <v>9</v>
      </c>
      <c r="M3564" s="51">
        <f t="shared" si="380"/>
        <v>9</v>
      </c>
      <c r="N3564" s="51" t="str">
        <f t="shared" si="381"/>
        <v xml:space="preserve"> months</v>
      </c>
      <c r="O3564" s="52" t="str">
        <f t="shared" si="382"/>
        <v>67 years, 9 months</v>
      </c>
    </row>
    <row r="3565" spans="8:15" x14ac:dyDescent="0.25">
      <c r="H3565" s="49">
        <v>3522</v>
      </c>
      <c r="I3565" s="51">
        <f t="shared" si="385"/>
        <v>67</v>
      </c>
      <c r="J3565" s="51" t="str">
        <f t="shared" si="383"/>
        <v xml:space="preserve"> years</v>
      </c>
      <c r="K3565" s="51" t="str">
        <f t="shared" si="384"/>
        <v xml:space="preserve">, </v>
      </c>
      <c r="L3565" s="51">
        <f t="shared" ref="L3565:L3628" si="386">IF((H3565/52*12-INT(H3565/52*12))=0,(H3565/52-INT(H3565/52))*12,INT((H3565/52-INT(H3565/52))*12)+1)</f>
        <v>9</v>
      </c>
      <c r="M3565" s="51">
        <f t="shared" ref="M3565:M3628" si="387">IF(OR(L3565=0,L3565=12),"",L3565)</f>
        <v>9</v>
      </c>
      <c r="N3565" s="51" t="str">
        <f t="shared" ref="N3565:N3628" si="388">IF(L3565=1," month",IF(OR(L3565=0,L3565=12),""," months"))</f>
        <v xml:space="preserve"> months</v>
      </c>
      <c r="O3565" s="52" t="str">
        <f t="shared" ref="O3565:O3628" si="389">CONCATENATE(I3565&amp;J3565&amp;K3565&amp;M3565&amp;N3565)</f>
        <v>67 years, 9 months</v>
      </c>
    </row>
    <row r="3566" spans="8:15" x14ac:dyDescent="0.25">
      <c r="H3566" s="49">
        <v>3523</v>
      </c>
      <c r="I3566" s="51">
        <f t="shared" si="385"/>
        <v>67</v>
      </c>
      <c r="J3566" s="51" t="str">
        <f t="shared" si="383"/>
        <v xml:space="preserve"> years</v>
      </c>
      <c r="K3566" s="51" t="str">
        <f t="shared" si="384"/>
        <v xml:space="preserve">, </v>
      </c>
      <c r="L3566" s="51">
        <f t="shared" si="386"/>
        <v>9</v>
      </c>
      <c r="M3566" s="51">
        <f t="shared" si="387"/>
        <v>9</v>
      </c>
      <c r="N3566" s="51" t="str">
        <f t="shared" si="388"/>
        <v xml:space="preserve"> months</v>
      </c>
      <c r="O3566" s="52" t="str">
        <f t="shared" si="389"/>
        <v>67 years, 9 months</v>
      </c>
    </row>
    <row r="3567" spans="8:15" x14ac:dyDescent="0.25">
      <c r="H3567" s="49">
        <v>3524</v>
      </c>
      <c r="I3567" s="51">
        <f t="shared" si="385"/>
        <v>67</v>
      </c>
      <c r="J3567" s="51" t="str">
        <f t="shared" si="383"/>
        <v xml:space="preserve"> years</v>
      </c>
      <c r="K3567" s="51" t="str">
        <f t="shared" si="384"/>
        <v xml:space="preserve">, </v>
      </c>
      <c r="L3567" s="51">
        <f t="shared" si="386"/>
        <v>10</v>
      </c>
      <c r="M3567" s="51">
        <f t="shared" si="387"/>
        <v>10</v>
      </c>
      <c r="N3567" s="51" t="str">
        <f t="shared" si="388"/>
        <v xml:space="preserve"> months</v>
      </c>
      <c r="O3567" s="52" t="str">
        <f t="shared" si="389"/>
        <v>67 years, 10 months</v>
      </c>
    </row>
    <row r="3568" spans="8:15" x14ac:dyDescent="0.25">
      <c r="H3568" s="49">
        <v>3525</v>
      </c>
      <c r="I3568" s="51">
        <f t="shared" si="385"/>
        <v>67</v>
      </c>
      <c r="J3568" s="51" t="str">
        <f t="shared" si="383"/>
        <v xml:space="preserve"> years</v>
      </c>
      <c r="K3568" s="51" t="str">
        <f t="shared" si="384"/>
        <v xml:space="preserve">, </v>
      </c>
      <c r="L3568" s="51">
        <f t="shared" si="386"/>
        <v>10</v>
      </c>
      <c r="M3568" s="51">
        <f t="shared" si="387"/>
        <v>10</v>
      </c>
      <c r="N3568" s="51" t="str">
        <f t="shared" si="388"/>
        <v xml:space="preserve"> months</v>
      </c>
      <c r="O3568" s="52" t="str">
        <f t="shared" si="389"/>
        <v>67 years, 10 months</v>
      </c>
    </row>
    <row r="3569" spans="8:15" x14ac:dyDescent="0.25">
      <c r="H3569" s="49">
        <v>3526</v>
      </c>
      <c r="I3569" s="51">
        <f t="shared" si="385"/>
        <v>67</v>
      </c>
      <c r="J3569" s="51" t="str">
        <f t="shared" si="383"/>
        <v xml:space="preserve"> years</v>
      </c>
      <c r="K3569" s="51" t="str">
        <f t="shared" si="384"/>
        <v xml:space="preserve">, </v>
      </c>
      <c r="L3569" s="51">
        <f t="shared" si="386"/>
        <v>10</v>
      </c>
      <c r="M3569" s="51">
        <f t="shared" si="387"/>
        <v>10</v>
      </c>
      <c r="N3569" s="51" t="str">
        <f t="shared" si="388"/>
        <v xml:space="preserve"> months</v>
      </c>
      <c r="O3569" s="52" t="str">
        <f t="shared" si="389"/>
        <v>67 years, 10 months</v>
      </c>
    </row>
    <row r="3570" spans="8:15" x14ac:dyDescent="0.25">
      <c r="H3570" s="49">
        <v>3527</v>
      </c>
      <c r="I3570" s="51">
        <f t="shared" si="385"/>
        <v>67</v>
      </c>
      <c r="J3570" s="51" t="str">
        <f t="shared" si="383"/>
        <v xml:space="preserve"> years</v>
      </c>
      <c r="K3570" s="51" t="str">
        <f t="shared" si="384"/>
        <v xml:space="preserve">, </v>
      </c>
      <c r="L3570" s="51">
        <f t="shared" si="386"/>
        <v>10</v>
      </c>
      <c r="M3570" s="51">
        <f t="shared" si="387"/>
        <v>10</v>
      </c>
      <c r="N3570" s="51" t="str">
        <f t="shared" si="388"/>
        <v xml:space="preserve"> months</v>
      </c>
      <c r="O3570" s="52" t="str">
        <f t="shared" si="389"/>
        <v>67 years, 10 months</v>
      </c>
    </row>
    <row r="3571" spans="8:15" x14ac:dyDescent="0.25">
      <c r="H3571" s="49">
        <v>3528</v>
      </c>
      <c r="I3571" s="51">
        <f t="shared" si="385"/>
        <v>67</v>
      </c>
      <c r="J3571" s="51" t="str">
        <f t="shared" si="383"/>
        <v xml:space="preserve"> years</v>
      </c>
      <c r="K3571" s="51" t="str">
        <f t="shared" si="384"/>
        <v xml:space="preserve">, </v>
      </c>
      <c r="L3571" s="51">
        <f t="shared" si="386"/>
        <v>11</v>
      </c>
      <c r="M3571" s="51">
        <f t="shared" si="387"/>
        <v>11</v>
      </c>
      <c r="N3571" s="51" t="str">
        <f t="shared" si="388"/>
        <v xml:space="preserve"> months</v>
      </c>
      <c r="O3571" s="52" t="str">
        <f t="shared" si="389"/>
        <v>67 years, 11 months</v>
      </c>
    </row>
    <row r="3572" spans="8:15" x14ac:dyDescent="0.25">
      <c r="H3572" s="49">
        <v>3529</v>
      </c>
      <c r="I3572" s="51">
        <f t="shared" si="385"/>
        <v>67</v>
      </c>
      <c r="J3572" s="51" t="str">
        <f t="shared" si="383"/>
        <v xml:space="preserve"> years</v>
      </c>
      <c r="K3572" s="51" t="str">
        <f t="shared" si="384"/>
        <v xml:space="preserve">, </v>
      </c>
      <c r="L3572" s="51">
        <f t="shared" si="386"/>
        <v>11</v>
      </c>
      <c r="M3572" s="51">
        <f t="shared" si="387"/>
        <v>11</v>
      </c>
      <c r="N3572" s="51" t="str">
        <f t="shared" si="388"/>
        <v xml:space="preserve"> months</v>
      </c>
      <c r="O3572" s="52" t="str">
        <f t="shared" si="389"/>
        <v>67 years, 11 months</v>
      </c>
    </row>
    <row r="3573" spans="8:15" x14ac:dyDescent="0.25">
      <c r="H3573" s="49">
        <v>3530</v>
      </c>
      <c r="I3573" s="51">
        <f t="shared" si="385"/>
        <v>67</v>
      </c>
      <c r="J3573" s="51" t="str">
        <f t="shared" si="383"/>
        <v xml:space="preserve"> years</v>
      </c>
      <c r="K3573" s="51" t="str">
        <f t="shared" si="384"/>
        <v xml:space="preserve">, </v>
      </c>
      <c r="L3573" s="51">
        <f t="shared" si="386"/>
        <v>11</v>
      </c>
      <c r="M3573" s="51">
        <f t="shared" si="387"/>
        <v>11</v>
      </c>
      <c r="N3573" s="51" t="str">
        <f t="shared" si="388"/>
        <v xml:space="preserve"> months</v>
      </c>
      <c r="O3573" s="52" t="str">
        <f t="shared" si="389"/>
        <v>67 years, 11 months</v>
      </c>
    </row>
    <row r="3574" spans="8:15" x14ac:dyDescent="0.25">
      <c r="H3574" s="49">
        <v>3531</v>
      </c>
      <c r="I3574" s="51">
        <f t="shared" si="385"/>
        <v>67</v>
      </c>
      <c r="J3574" s="51" t="str">
        <f t="shared" si="383"/>
        <v xml:space="preserve"> years</v>
      </c>
      <c r="K3574" s="51" t="str">
        <f t="shared" si="384"/>
        <v xml:space="preserve">, </v>
      </c>
      <c r="L3574" s="51">
        <f t="shared" si="386"/>
        <v>11</v>
      </c>
      <c r="M3574" s="51">
        <f t="shared" si="387"/>
        <v>11</v>
      </c>
      <c r="N3574" s="51" t="str">
        <f t="shared" si="388"/>
        <v xml:space="preserve"> months</v>
      </c>
      <c r="O3574" s="52" t="str">
        <f t="shared" si="389"/>
        <v>67 years, 11 months</v>
      </c>
    </row>
    <row r="3575" spans="8:15" x14ac:dyDescent="0.25">
      <c r="H3575" s="49">
        <v>3532</v>
      </c>
      <c r="I3575" s="51">
        <f t="shared" si="385"/>
        <v>68</v>
      </c>
      <c r="J3575" s="51" t="str">
        <f t="shared" si="383"/>
        <v xml:space="preserve"> years</v>
      </c>
      <c r="K3575" s="51" t="str">
        <f t="shared" si="384"/>
        <v/>
      </c>
      <c r="L3575" s="51">
        <f t="shared" si="386"/>
        <v>12</v>
      </c>
      <c r="M3575" s="51" t="str">
        <f t="shared" si="387"/>
        <v/>
      </c>
      <c r="N3575" s="51" t="str">
        <f t="shared" si="388"/>
        <v/>
      </c>
      <c r="O3575" s="52" t="str">
        <f t="shared" si="389"/>
        <v>68 years</v>
      </c>
    </row>
    <row r="3576" spans="8:15" x14ac:dyDescent="0.25">
      <c r="H3576" s="49">
        <v>3533</v>
      </c>
      <c r="I3576" s="51">
        <f t="shared" si="385"/>
        <v>68</v>
      </c>
      <c r="J3576" s="51" t="str">
        <f t="shared" si="383"/>
        <v xml:space="preserve"> years</v>
      </c>
      <c r="K3576" s="51" t="str">
        <f t="shared" si="384"/>
        <v/>
      </c>
      <c r="L3576" s="51">
        <f t="shared" si="386"/>
        <v>12</v>
      </c>
      <c r="M3576" s="51" t="str">
        <f t="shared" si="387"/>
        <v/>
      </c>
      <c r="N3576" s="51" t="str">
        <f t="shared" si="388"/>
        <v/>
      </c>
      <c r="O3576" s="52" t="str">
        <f t="shared" si="389"/>
        <v>68 years</v>
      </c>
    </row>
    <row r="3577" spans="8:15" x14ac:dyDescent="0.25">
      <c r="H3577" s="49">
        <v>3534</v>
      </c>
      <c r="I3577" s="51">
        <f t="shared" si="385"/>
        <v>68</v>
      </c>
      <c r="J3577" s="51" t="str">
        <f t="shared" si="383"/>
        <v xml:space="preserve"> years</v>
      </c>
      <c r="K3577" s="51" t="str">
        <f t="shared" si="384"/>
        <v/>
      </c>
      <c r="L3577" s="51">
        <f t="shared" si="386"/>
        <v>12</v>
      </c>
      <c r="M3577" s="51" t="str">
        <f t="shared" si="387"/>
        <v/>
      </c>
      <c r="N3577" s="51" t="str">
        <f t="shared" si="388"/>
        <v/>
      </c>
      <c r="O3577" s="52" t="str">
        <f t="shared" si="389"/>
        <v>68 years</v>
      </c>
    </row>
    <row r="3578" spans="8:15" x14ac:dyDescent="0.25">
      <c r="H3578" s="49">
        <v>3535</v>
      </c>
      <c r="I3578" s="51">
        <f t="shared" si="385"/>
        <v>68</v>
      </c>
      <c r="J3578" s="51" t="str">
        <f t="shared" si="383"/>
        <v xml:space="preserve"> years</v>
      </c>
      <c r="K3578" s="51" t="str">
        <f t="shared" si="384"/>
        <v/>
      </c>
      <c r="L3578" s="51">
        <f t="shared" si="386"/>
        <v>12</v>
      </c>
      <c r="M3578" s="51" t="str">
        <f t="shared" si="387"/>
        <v/>
      </c>
      <c r="N3578" s="51" t="str">
        <f t="shared" si="388"/>
        <v/>
      </c>
      <c r="O3578" s="52" t="str">
        <f t="shared" si="389"/>
        <v>68 years</v>
      </c>
    </row>
    <row r="3579" spans="8:15" x14ac:dyDescent="0.25">
      <c r="H3579" s="49">
        <v>3536</v>
      </c>
      <c r="I3579" s="51">
        <f t="shared" si="385"/>
        <v>68</v>
      </c>
      <c r="J3579" s="51" t="str">
        <f t="shared" si="383"/>
        <v xml:space="preserve"> years</v>
      </c>
      <c r="K3579" s="51" t="str">
        <f t="shared" si="384"/>
        <v/>
      </c>
      <c r="L3579" s="51">
        <f t="shared" si="386"/>
        <v>0</v>
      </c>
      <c r="M3579" s="51" t="str">
        <f t="shared" si="387"/>
        <v/>
      </c>
      <c r="N3579" s="51" t="str">
        <f t="shared" si="388"/>
        <v/>
      </c>
      <c r="O3579" s="52" t="str">
        <f t="shared" si="389"/>
        <v>68 years</v>
      </c>
    </row>
    <row r="3580" spans="8:15" x14ac:dyDescent="0.25">
      <c r="H3580" s="49">
        <v>3537</v>
      </c>
      <c r="I3580" s="51">
        <f t="shared" si="385"/>
        <v>68</v>
      </c>
      <c r="J3580" s="51" t="str">
        <f t="shared" si="383"/>
        <v xml:space="preserve"> years</v>
      </c>
      <c r="K3580" s="51" t="str">
        <f t="shared" si="384"/>
        <v xml:space="preserve">, </v>
      </c>
      <c r="L3580" s="51">
        <f t="shared" si="386"/>
        <v>1</v>
      </c>
      <c r="M3580" s="51">
        <f t="shared" si="387"/>
        <v>1</v>
      </c>
      <c r="N3580" s="51" t="str">
        <f t="shared" si="388"/>
        <v xml:space="preserve"> month</v>
      </c>
      <c r="O3580" s="52" t="str">
        <f t="shared" si="389"/>
        <v>68 years, 1 month</v>
      </c>
    </row>
    <row r="3581" spans="8:15" x14ac:dyDescent="0.25">
      <c r="H3581" s="49">
        <v>3538</v>
      </c>
      <c r="I3581" s="51">
        <f t="shared" si="385"/>
        <v>68</v>
      </c>
      <c r="J3581" s="51" t="str">
        <f t="shared" si="383"/>
        <v xml:space="preserve"> years</v>
      </c>
      <c r="K3581" s="51" t="str">
        <f t="shared" si="384"/>
        <v xml:space="preserve">, </v>
      </c>
      <c r="L3581" s="51">
        <f t="shared" si="386"/>
        <v>1</v>
      </c>
      <c r="M3581" s="51">
        <f t="shared" si="387"/>
        <v>1</v>
      </c>
      <c r="N3581" s="51" t="str">
        <f t="shared" si="388"/>
        <v xml:space="preserve"> month</v>
      </c>
      <c r="O3581" s="52" t="str">
        <f t="shared" si="389"/>
        <v>68 years, 1 month</v>
      </c>
    </row>
    <row r="3582" spans="8:15" x14ac:dyDescent="0.25">
      <c r="H3582" s="49">
        <v>3539</v>
      </c>
      <c r="I3582" s="51">
        <f t="shared" si="385"/>
        <v>68</v>
      </c>
      <c r="J3582" s="51" t="str">
        <f t="shared" si="383"/>
        <v xml:space="preserve"> years</v>
      </c>
      <c r="K3582" s="51" t="str">
        <f t="shared" si="384"/>
        <v xml:space="preserve">, </v>
      </c>
      <c r="L3582" s="51">
        <f t="shared" si="386"/>
        <v>1</v>
      </c>
      <c r="M3582" s="51">
        <f t="shared" si="387"/>
        <v>1</v>
      </c>
      <c r="N3582" s="51" t="str">
        <f t="shared" si="388"/>
        <v xml:space="preserve"> month</v>
      </c>
      <c r="O3582" s="52" t="str">
        <f t="shared" si="389"/>
        <v>68 years, 1 month</v>
      </c>
    </row>
    <row r="3583" spans="8:15" x14ac:dyDescent="0.25">
      <c r="H3583" s="49">
        <v>3540</v>
      </c>
      <c r="I3583" s="51">
        <f t="shared" si="385"/>
        <v>68</v>
      </c>
      <c r="J3583" s="51" t="str">
        <f t="shared" si="383"/>
        <v xml:space="preserve"> years</v>
      </c>
      <c r="K3583" s="51" t="str">
        <f t="shared" si="384"/>
        <v xml:space="preserve">, </v>
      </c>
      <c r="L3583" s="51">
        <f t="shared" si="386"/>
        <v>1</v>
      </c>
      <c r="M3583" s="51">
        <f t="shared" si="387"/>
        <v>1</v>
      </c>
      <c r="N3583" s="51" t="str">
        <f t="shared" si="388"/>
        <v xml:space="preserve"> month</v>
      </c>
      <c r="O3583" s="52" t="str">
        <f t="shared" si="389"/>
        <v>68 years, 1 month</v>
      </c>
    </row>
    <row r="3584" spans="8:15" x14ac:dyDescent="0.25">
      <c r="H3584" s="49">
        <v>3541</v>
      </c>
      <c r="I3584" s="51">
        <f t="shared" si="385"/>
        <v>68</v>
      </c>
      <c r="J3584" s="51" t="str">
        <f t="shared" si="383"/>
        <v xml:space="preserve"> years</v>
      </c>
      <c r="K3584" s="51" t="str">
        <f t="shared" si="384"/>
        <v xml:space="preserve">, </v>
      </c>
      <c r="L3584" s="51">
        <f t="shared" si="386"/>
        <v>2</v>
      </c>
      <c r="M3584" s="51">
        <f t="shared" si="387"/>
        <v>2</v>
      </c>
      <c r="N3584" s="51" t="str">
        <f t="shared" si="388"/>
        <v xml:space="preserve"> months</v>
      </c>
      <c r="O3584" s="52" t="str">
        <f t="shared" si="389"/>
        <v>68 years, 2 months</v>
      </c>
    </row>
    <row r="3585" spans="8:15" x14ac:dyDescent="0.25">
      <c r="H3585" s="49">
        <v>3542</v>
      </c>
      <c r="I3585" s="51">
        <f t="shared" si="385"/>
        <v>68</v>
      </c>
      <c r="J3585" s="51" t="str">
        <f t="shared" si="383"/>
        <v xml:space="preserve"> years</v>
      </c>
      <c r="K3585" s="51" t="str">
        <f t="shared" si="384"/>
        <v xml:space="preserve">, </v>
      </c>
      <c r="L3585" s="51">
        <f t="shared" si="386"/>
        <v>2</v>
      </c>
      <c r="M3585" s="51">
        <f t="shared" si="387"/>
        <v>2</v>
      </c>
      <c r="N3585" s="51" t="str">
        <f t="shared" si="388"/>
        <v xml:space="preserve"> months</v>
      </c>
      <c r="O3585" s="52" t="str">
        <f t="shared" si="389"/>
        <v>68 years, 2 months</v>
      </c>
    </row>
    <row r="3586" spans="8:15" x14ac:dyDescent="0.25">
      <c r="H3586" s="49">
        <v>3543</v>
      </c>
      <c r="I3586" s="51">
        <f t="shared" si="385"/>
        <v>68</v>
      </c>
      <c r="J3586" s="51" t="str">
        <f t="shared" si="383"/>
        <v xml:space="preserve"> years</v>
      </c>
      <c r="K3586" s="51" t="str">
        <f t="shared" si="384"/>
        <v xml:space="preserve">, </v>
      </c>
      <c r="L3586" s="51">
        <f t="shared" si="386"/>
        <v>2</v>
      </c>
      <c r="M3586" s="51">
        <f t="shared" si="387"/>
        <v>2</v>
      </c>
      <c r="N3586" s="51" t="str">
        <f t="shared" si="388"/>
        <v xml:space="preserve"> months</v>
      </c>
      <c r="O3586" s="52" t="str">
        <f t="shared" si="389"/>
        <v>68 years, 2 months</v>
      </c>
    </row>
    <row r="3587" spans="8:15" x14ac:dyDescent="0.25">
      <c r="H3587" s="49">
        <v>3544</v>
      </c>
      <c r="I3587" s="51">
        <f t="shared" si="385"/>
        <v>68</v>
      </c>
      <c r="J3587" s="51" t="str">
        <f t="shared" si="383"/>
        <v xml:space="preserve"> years</v>
      </c>
      <c r="K3587" s="51" t="str">
        <f t="shared" si="384"/>
        <v xml:space="preserve">, </v>
      </c>
      <c r="L3587" s="51">
        <f t="shared" si="386"/>
        <v>2</v>
      </c>
      <c r="M3587" s="51">
        <f t="shared" si="387"/>
        <v>2</v>
      </c>
      <c r="N3587" s="51" t="str">
        <f t="shared" si="388"/>
        <v xml:space="preserve"> months</v>
      </c>
      <c r="O3587" s="52" t="str">
        <f t="shared" si="389"/>
        <v>68 years, 2 months</v>
      </c>
    </row>
    <row r="3588" spans="8:15" x14ac:dyDescent="0.25">
      <c r="H3588" s="49">
        <v>3545</v>
      </c>
      <c r="I3588" s="51">
        <f t="shared" si="385"/>
        <v>68</v>
      </c>
      <c r="J3588" s="51" t="str">
        <f t="shared" si="383"/>
        <v xml:space="preserve"> years</v>
      </c>
      <c r="K3588" s="51" t="str">
        <f t="shared" si="384"/>
        <v xml:space="preserve">, </v>
      </c>
      <c r="L3588" s="51">
        <f t="shared" si="386"/>
        <v>3</v>
      </c>
      <c r="M3588" s="51">
        <f t="shared" si="387"/>
        <v>3</v>
      </c>
      <c r="N3588" s="51" t="str">
        <f t="shared" si="388"/>
        <v xml:space="preserve"> months</v>
      </c>
      <c r="O3588" s="52" t="str">
        <f t="shared" si="389"/>
        <v>68 years, 3 months</v>
      </c>
    </row>
    <row r="3589" spans="8:15" x14ac:dyDescent="0.25">
      <c r="H3589" s="49">
        <v>3546</v>
      </c>
      <c r="I3589" s="51">
        <f t="shared" si="385"/>
        <v>68</v>
      </c>
      <c r="J3589" s="51" t="str">
        <f t="shared" si="383"/>
        <v xml:space="preserve"> years</v>
      </c>
      <c r="K3589" s="51" t="str">
        <f t="shared" si="384"/>
        <v xml:space="preserve">, </v>
      </c>
      <c r="L3589" s="51">
        <f t="shared" si="386"/>
        <v>3</v>
      </c>
      <c r="M3589" s="51">
        <f t="shared" si="387"/>
        <v>3</v>
      </c>
      <c r="N3589" s="51" t="str">
        <f t="shared" si="388"/>
        <v xml:space="preserve"> months</v>
      </c>
      <c r="O3589" s="52" t="str">
        <f t="shared" si="389"/>
        <v>68 years, 3 months</v>
      </c>
    </row>
    <row r="3590" spans="8:15" x14ac:dyDescent="0.25">
      <c r="H3590" s="49">
        <v>3547</v>
      </c>
      <c r="I3590" s="51">
        <f t="shared" si="385"/>
        <v>68</v>
      </c>
      <c r="J3590" s="51" t="str">
        <f t="shared" si="383"/>
        <v xml:space="preserve"> years</v>
      </c>
      <c r="K3590" s="51" t="str">
        <f t="shared" si="384"/>
        <v xml:space="preserve">, </v>
      </c>
      <c r="L3590" s="51">
        <f t="shared" si="386"/>
        <v>3</v>
      </c>
      <c r="M3590" s="51">
        <f t="shared" si="387"/>
        <v>3</v>
      </c>
      <c r="N3590" s="51" t="str">
        <f t="shared" si="388"/>
        <v xml:space="preserve"> months</v>
      </c>
      <c r="O3590" s="52" t="str">
        <f t="shared" si="389"/>
        <v>68 years, 3 months</v>
      </c>
    </row>
    <row r="3591" spans="8:15" x14ac:dyDescent="0.25">
      <c r="H3591" s="49">
        <v>3548</v>
      </c>
      <c r="I3591" s="51">
        <f t="shared" si="385"/>
        <v>68</v>
      </c>
      <c r="J3591" s="51" t="str">
        <f t="shared" si="383"/>
        <v xml:space="preserve"> years</v>
      </c>
      <c r="K3591" s="51" t="str">
        <f t="shared" si="384"/>
        <v xml:space="preserve">, </v>
      </c>
      <c r="L3591" s="51">
        <f t="shared" si="386"/>
        <v>3</v>
      </c>
      <c r="M3591" s="51">
        <f t="shared" si="387"/>
        <v>3</v>
      </c>
      <c r="N3591" s="51" t="str">
        <f t="shared" si="388"/>
        <v xml:space="preserve"> months</v>
      </c>
      <c r="O3591" s="52" t="str">
        <f t="shared" si="389"/>
        <v>68 years, 3 months</v>
      </c>
    </row>
    <row r="3592" spans="8:15" x14ac:dyDescent="0.25">
      <c r="H3592" s="49">
        <v>3549</v>
      </c>
      <c r="I3592" s="51">
        <f t="shared" si="385"/>
        <v>68</v>
      </c>
      <c r="J3592" s="51" t="str">
        <f t="shared" si="383"/>
        <v xml:space="preserve"> years</v>
      </c>
      <c r="K3592" s="51" t="str">
        <f t="shared" si="384"/>
        <v xml:space="preserve">, </v>
      </c>
      <c r="L3592" s="51">
        <f t="shared" si="386"/>
        <v>3</v>
      </c>
      <c r="M3592" s="51">
        <f t="shared" si="387"/>
        <v>3</v>
      </c>
      <c r="N3592" s="51" t="str">
        <f t="shared" si="388"/>
        <v xml:space="preserve"> months</v>
      </c>
      <c r="O3592" s="52" t="str">
        <f t="shared" si="389"/>
        <v>68 years, 3 months</v>
      </c>
    </row>
    <row r="3593" spans="8:15" x14ac:dyDescent="0.25">
      <c r="H3593" s="49">
        <v>3550</v>
      </c>
      <c r="I3593" s="51">
        <f t="shared" si="385"/>
        <v>68</v>
      </c>
      <c r="J3593" s="51" t="str">
        <f t="shared" si="383"/>
        <v xml:space="preserve"> years</v>
      </c>
      <c r="K3593" s="51" t="str">
        <f t="shared" si="384"/>
        <v xml:space="preserve">, </v>
      </c>
      <c r="L3593" s="51">
        <f t="shared" si="386"/>
        <v>4</v>
      </c>
      <c r="M3593" s="51">
        <f t="shared" si="387"/>
        <v>4</v>
      </c>
      <c r="N3593" s="51" t="str">
        <f t="shared" si="388"/>
        <v xml:space="preserve"> months</v>
      </c>
      <c r="O3593" s="52" t="str">
        <f t="shared" si="389"/>
        <v>68 years, 4 months</v>
      </c>
    </row>
    <row r="3594" spans="8:15" x14ac:dyDescent="0.25">
      <c r="H3594" s="49">
        <v>3551</v>
      </c>
      <c r="I3594" s="51">
        <f t="shared" si="385"/>
        <v>68</v>
      </c>
      <c r="J3594" s="51" t="str">
        <f t="shared" si="383"/>
        <v xml:space="preserve"> years</v>
      </c>
      <c r="K3594" s="51" t="str">
        <f t="shared" si="384"/>
        <v xml:space="preserve">, </v>
      </c>
      <c r="L3594" s="51">
        <f t="shared" si="386"/>
        <v>4</v>
      </c>
      <c r="M3594" s="51">
        <f t="shared" si="387"/>
        <v>4</v>
      </c>
      <c r="N3594" s="51" t="str">
        <f t="shared" si="388"/>
        <v xml:space="preserve"> months</v>
      </c>
      <c r="O3594" s="52" t="str">
        <f t="shared" si="389"/>
        <v>68 years, 4 months</v>
      </c>
    </row>
    <row r="3595" spans="8:15" x14ac:dyDescent="0.25">
      <c r="H3595" s="49">
        <v>3552</v>
      </c>
      <c r="I3595" s="51">
        <f t="shared" si="385"/>
        <v>68</v>
      </c>
      <c r="J3595" s="51" t="str">
        <f t="shared" si="383"/>
        <v xml:space="preserve"> years</v>
      </c>
      <c r="K3595" s="51" t="str">
        <f t="shared" si="384"/>
        <v xml:space="preserve">, </v>
      </c>
      <c r="L3595" s="51">
        <f t="shared" si="386"/>
        <v>4</v>
      </c>
      <c r="M3595" s="51">
        <f t="shared" si="387"/>
        <v>4</v>
      </c>
      <c r="N3595" s="51" t="str">
        <f t="shared" si="388"/>
        <v xml:space="preserve"> months</v>
      </c>
      <c r="O3595" s="52" t="str">
        <f t="shared" si="389"/>
        <v>68 years, 4 months</v>
      </c>
    </row>
    <row r="3596" spans="8:15" x14ac:dyDescent="0.25">
      <c r="H3596" s="49">
        <v>3553</v>
      </c>
      <c r="I3596" s="51">
        <f t="shared" si="385"/>
        <v>68</v>
      </c>
      <c r="J3596" s="51" t="str">
        <f t="shared" si="383"/>
        <v xml:space="preserve"> years</v>
      </c>
      <c r="K3596" s="51" t="str">
        <f t="shared" si="384"/>
        <v xml:space="preserve">, </v>
      </c>
      <c r="L3596" s="51">
        <f t="shared" si="386"/>
        <v>4</v>
      </c>
      <c r="M3596" s="51">
        <f t="shared" si="387"/>
        <v>4</v>
      </c>
      <c r="N3596" s="51" t="str">
        <f t="shared" si="388"/>
        <v xml:space="preserve"> months</v>
      </c>
      <c r="O3596" s="52" t="str">
        <f t="shared" si="389"/>
        <v>68 years, 4 months</v>
      </c>
    </row>
    <row r="3597" spans="8:15" x14ac:dyDescent="0.25">
      <c r="H3597" s="49">
        <v>3554</v>
      </c>
      <c r="I3597" s="51">
        <f t="shared" si="385"/>
        <v>68</v>
      </c>
      <c r="J3597" s="51" t="str">
        <f t="shared" si="383"/>
        <v xml:space="preserve"> years</v>
      </c>
      <c r="K3597" s="51" t="str">
        <f t="shared" si="384"/>
        <v xml:space="preserve">, </v>
      </c>
      <c r="L3597" s="51">
        <f t="shared" si="386"/>
        <v>5</v>
      </c>
      <c r="M3597" s="51">
        <f t="shared" si="387"/>
        <v>5</v>
      </c>
      <c r="N3597" s="51" t="str">
        <f t="shared" si="388"/>
        <v xml:space="preserve"> months</v>
      </c>
      <c r="O3597" s="52" t="str">
        <f t="shared" si="389"/>
        <v>68 years, 5 months</v>
      </c>
    </row>
    <row r="3598" spans="8:15" x14ac:dyDescent="0.25">
      <c r="H3598" s="49">
        <v>3555</v>
      </c>
      <c r="I3598" s="51">
        <f t="shared" si="385"/>
        <v>68</v>
      </c>
      <c r="J3598" s="51" t="str">
        <f t="shared" si="383"/>
        <v xml:space="preserve"> years</v>
      </c>
      <c r="K3598" s="51" t="str">
        <f t="shared" si="384"/>
        <v xml:space="preserve">, </v>
      </c>
      <c r="L3598" s="51">
        <f t="shared" si="386"/>
        <v>5</v>
      </c>
      <c r="M3598" s="51">
        <f t="shared" si="387"/>
        <v>5</v>
      </c>
      <c r="N3598" s="51" t="str">
        <f t="shared" si="388"/>
        <v xml:space="preserve"> months</v>
      </c>
      <c r="O3598" s="52" t="str">
        <f t="shared" si="389"/>
        <v>68 years, 5 months</v>
      </c>
    </row>
    <row r="3599" spans="8:15" x14ac:dyDescent="0.25">
      <c r="H3599" s="49">
        <v>3556</v>
      </c>
      <c r="I3599" s="51">
        <f t="shared" si="385"/>
        <v>68</v>
      </c>
      <c r="J3599" s="51" t="str">
        <f t="shared" si="383"/>
        <v xml:space="preserve"> years</v>
      </c>
      <c r="K3599" s="51" t="str">
        <f t="shared" si="384"/>
        <v xml:space="preserve">, </v>
      </c>
      <c r="L3599" s="51">
        <f t="shared" si="386"/>
        <v>5</v>
      </c>
      <c r="M3599" s="51">
        <f t="shared" si="387"/>
        <v>5</v>
      </c>
      <c r="N3599" s="51" t="str">
        <f t="shared" si="388"/>
        <v xml:space="preserve"> months</v>
      </c>
      <c r="O3599" s="52" t="str">
        <f t="shared" si="389"/>
        <v>68 years, 5 months</v>
      </c>
    </row>
    <row r="3600" spans="8:15" x14ac:dyDescent="0.25">
      <c r="H3600" s="49">
        <v>3557</v>
      </c>
      <c r="I3600" s="51">
        <f t="shared" si="385"/>
        <v>68</v>
      </c>
      <c r="J3600" s="51" t="str">
        <f t="shared" si="383"/>
        <v xml:space="preserve"> years</v>
      </c>
      <c r="K3600" s="51" t="str">
        <f t="shared" si="384"/>
        <v xml:space="preserve">, </v>
      </c>
      <c r="L3600" s="51">
        <f t="shared" si="386"/>
        <v>5</v>
      </c>
      <c r="M3600" s="51">
        <f t="shared" si="387"/>
        <v>5</v>
      </c>
      <c r="N3600" s="51" t="str">
        <f t="shared" si="388"/>
        <v xml:space="preserve"> months</v>
      </c>
      <c r="O3600" s="52" t="str">
        <f t="shared" si="389"/>
        <v>68 years, 5 months</v>
      </c>
    </row>
    <row r="3601" spans="8:15" x14ac:dyDescent="0.25">
      <c r="H3601" s="49">
        <v>3558</v>
      </c>
      <c r="I3601" s="51">
        <f t="shared" si="385"/>
        <v>68</v>
      </c>
      <c r="J3601" s="51" t="str">
        <f t="shared" si="383"/>
        <v xml:space="preserve"> years</v>
      </c>
      <c r="K3601" s="51" t="str">
        <f t="shared" si="384"/>
        <v xml:space="preserve">, </v>
      </c>
      <c r="L3601" s="51">
        <f t="shared" si="386"/>
        <v>6</v>
      </c>
      <c r="M3601" s="51">
        <f t="shared" si="387"/>
        <v>6</v>
      </c>
      <c r="N3601" s="51" t="str">
        <f t="shared" si="388"/>
        <v xml:space="preserve"> months</v>
      </c>
      <c r="O3601" s="52" t="str">
        <f t="shared" si="389"/>
        <v>68 years, 6 months</v>
      </c>
    </row>
    <row r="3602" spans="8:15" x14ac:dyDescent="0.25">
      <c r="H3602" s="49">
        <v>3559</v>
      </c>
      <c r="I3602" s="51">
        <f t="shared" si="385"/>
        <v>68</v>
      </c>
      <c r="J3602" s="51" t="str">
        <f t="shared" si="383"/>
        <v xml:space="preserve"> years</v>
      </c>
      <c r="K3602" s="51" t="str">
        <f t="shared" si="384"/>
        <v xml:space="preserve">, </v>
      </c>
      <c r="L3602" s="51">
        <f t="shared" si="386"/>
        <v>6</v>
      </c>
      <c r="M3602" s="51">
        <f t="shared" si="387"/>
        <v>6</v>
      </c>
      <c r="N3602" s="51" t="str">
        <f t="shared" si="388"/>
        <v xml:space="preserve"> months</v>
      </c>
      <c r="O3602" s="52" t="str">
        <f t="shared" si="389"/>
        <v>68 years, 6 months</v>
      </c>
    </row>
    <row r="3603" spans="8:15" x14ac:dyDescent="0.25">
      <c r="H3603" s="49">
        <v>3560</v>
      </c>
      <c r="I3603" s="51">
        <f t="shared" si="385"/>
        <v>68</v>
      </c>
      <c r="J3603" s="51" t="str">
        <f t="shared" si="383"/>
        <v xml:space="preserve"> years</v>
      </c>
      <c r="K3603" s="51" t="str">
        <f t="shared" si="384"/>
        <v xml:space="preserve">, </v>
      </c>
      <c r="L3603" s="51">
        <f t="shared" si="386"/>
        <v>6</v>
      </c>
      <c r="M3603" s="51">
        <f t="shared" si="387"/>
        <v>6</v>
      </c>
      <c r="N3603" s="51" t="str">
        <f t="shared" si="388"/>
        <v xml:space="preserve"> months</v>
      </c>
      <c r="O3603" s="52" t="str">
        <f t="shared" si="389"/>
        <v>68 years, 6 months</v>
      </c>
    </row>
    <row r="3604" spans="8:15" x14ac:dyDescent="0.25">
      <c r="H3604" s="49">
        <v>3561</v>
      </c>
      <c r="I3604" s="51">
        <f t="shared" si="385"/>
        <v>68</v>
      </c>
      <c r="J3604" s="51" t="str">
        <f t="shared" si="383"/>
        <v xml:space="preserve"> years</v>
      </c>
      <c r="K3604" s="51" t="str">
        <f t="shared" si="384"/>
        <v xml:space="preserve">, </v>
      </c>
      <c r="L3604" s="51">
        <f t="shared" si="386"/>
        <v>6</v>
      </c>
      <c r="M3604" s="51">
        <f t="shared" si="387"/>
        <v>6</v>
      </c>
      <c r="N3604" s="51" t="str">
        <f t="shared" si="388"/>
        <v xml:space="preserve"> months</v>
      </c>
      <c r="O3604" s="52" t="str">
        <f t="shared" si="389"/>
        <v>68 years, 6 months</v>
      </c>
    </row>
    <row r="3605" spans="8:15" x14ac:dyDescent="0.25">
      <c r="H3605" s="49">
        <v>3562</v>
      </c>
      <c r="I3605" s="51">
        <f t="shared" si="385"/>
        <v>68</v>
      </c>
      <c r="J3605" s="51" t="str">
        <f t="shared" si="383"/>
        <v xml:space="preserve"> years</v>
      </c>
      <c r="K3605" s="51" t="str">
        <f t="shared" si="384"/>
        <v xml:space="preserve">, </v>
      </c>
      <c r="L3605" s="51">
        <f t="shared" si="386"/>
        <v>6</v>
      </c>
      <c r="M3605" s="51">
        <f t="shared" si="387"/>
        <v>6</v>
      </c>
      <c r="N3605" s="51" t="str">
        <f t="shared" si="388"/>
        <v xml:space="preserve"> months</v>
      </c>
      <c r="O3605" s="52" t="str">
        <f t="shared" si="389"/>
        <v>68 years, 6 months</v>
      </c>
    </row>
    <row r="3606" spans="8:15" x14ac:dyDescent="0.25">
      <c r="H3606" s="49">
        <v>3563</v>
      </c>
      <c r="I3606" s="51">
        <f t="shared" si="385"/>
        <v>68</v>
      </c>
      <c r="J3606" s="51" t="str">
        <f t="shared" si="383"/>
        <v xml:space="preserve"> years</v>
      </c>
      <c r="K3606" s="51" t="str">
        <f t="shared" si="384"/>
        <v xml:space="preserve">, </v>
      </c>
      <c r="L3606" s="51">
        <f t="shared" si="386"/>
        <v>7</v>
      </c>
      <c r="M3606" s="51">
        <f t="shared" si="387"/>
        <v>7</v>
      </c>
      <c r="N3606" s="51" t="str">
        <f t="shared" si="388"/>
        <v xml:space="preserve"> months</v>
      </c>
      <c r="O3606" s="52" t="str">
        <f t="shared" si="389"/>
        <v>68 years, 7 months</v>
      </c>
    </row>
    <row r="3607" spans="8:15" x14ac:dyDescent="0.25">
      <c r="H3607" s="49">
        <v>3564</v>
      </c>
      <c r="I3607" s="51">
        <f t="shared" si="385"/>
        <v>68</v>
      </c>
      <c r="J3607" s="51" t="str">
        <f t="shared" si="383"/>
        <v xml:space="preserve"> years</v>
      </c>
      <c r="K3607" s="51" t="str">
        <f t="shared" si="384"/>
        <v xml:space="preserve">, </v>
      </c>
      <c r="L3607" s="51">
        <f t="shared" si="386"/>
        <v>7</v>
      </c>
      <c r="M3607" s="51">
        <f t="shared" si="387"/>
        <v>7</v>
      </c>
      <c r="N3607" s="51" t="str">
        <f t="shared" si="388"/>
        <v xml:space="preserve"> months</v>
      </c>
      <c r="O3607" s="52" t="str">
        <f t="shared" si="389"/>
        <v>68 years, 7 months</v>
      </c>
    </row>
    <row r="3608" spans="8:15" x14ac:dyDescent="0.25">
      <c r="H3608" s="49">
        <v>3565</v>
      </c>
      <c r="I3608" s="51">
        <f t="shared" si="385"/>
        <v>68</v>
      </c>
      <c r="J3608" s="51" t="str">
        <f t="shared" si="383"/>
        <v xml:space="preserve"> years</v>
      </c>
      <c r="K3608" s="51" t="str">
        <f t="shared" si="384"/>
        <v xml:space="preserve">, </v>
      </c>
      <c r="L3608" s="51">
        <f t="shared" si="386"/>
        <v>7</v>
      </c>
      <c r="M3608" s="51">
        <f t="shared" si="387"/>
        <v>7</v>
      </c>
      <c r="N3608" s="51" t="str">
        <f t="shared" si="388"/>
        <v xml:space="preserve"> months</v>
      </c>
      <c r="O3608" s="52" t="str">
        <f t="shared" si="389"/>
        <v>68 years, 7 months</v>
      </c>
    </row>
    <row r="3609" spans="8:15" x14ac:dyDescent="0.25">
      <c r="H3609" s="49">
        <v>3566</v>
      </c>
      <c r="I3609" s="51">
        <f t="shared" si="385"/>
        <v>68</v>
      </c>
      <c r="J3609" s="51" t="str">
        <f t="shared" si="383"/>
        <v xml:space="preserve"> years</v>
      </c>
      <c r="K3609" s="51" t="str">
        <f t="shared" si="384"/>
        <v xml:space="preserve">, </v>
      </c>
      <c r="L3609" s="51">
        <f t="shared" si="386"/>
        <v>7</v>
      </c>
      <c r="M3609" s="51">
        <f t="shared" si="387"/>
        <v>7</v>
      </c>
      <c r="N3609" s="51" t="str">
        <f t="shared" si="388"/>
        <v xml:space="preserve"> months</v>
      </c>
      <c r="O3609" s="52" t="str">
        <f t="shared" si="389"/>
        <v>68 years, 7 months</v>
      </c>
    </row>
    <row r="3610" spans="8:15" x14ac:dyDescent="0.25">
      <c r="H3610" s="49">
        <v>3567</v>
      </c>
      <c r="I3610" s="51">
        <f t="shared" si="385"/>
        <v>68</v>
      </c>
      <c r="J3610" s="51" t="str">
        <f t="shared" si="383"/>
        <v xml:space="preserve"> years</v>
      </c>
      <c r="K3610" s="51" t="str">
        <f t="shared" si="384"/>
        <v xml:space="preserve">, </v>
      </c>
      <c r="L3610" s="51">
        <f t="shared" si="386"/>
        <v>8</v>
      </c>
      <c r="M3610" s="51">
        <f t="shared" si="387"/>
        <v>8</v>
      </c>
      <c r="N3610" s="51" t="str">
        <f t="shared" si="388"/>
        <v xml:space="preserve"> months</v>
      </c>
      <c r="O3610" s="52" t="str">
        <f t="shared" si="389"/>
        <v>68 years, 8 months</v>
      </c>
    </row>
    <row r="3611" spans="8:15" x14ac:dyDescent="0.25">
      <c r="H3611" s="49">
        <v>3568</v>
      </c>
      <c r="I3611" s="51">
        <f t="shared" si="385"/>
        <v>68</v>
      </c>
      <c r="J3611" s="51" t="str">
        <f t="shared" si="383"/>
        <v xml:space="preserve"> years</v>
      </c>
      <c r="K3611" s="51" t="str">
        <f t="shared" si="384"/>
        <v xml:space="preserve">, </v>
      </c>
      <c r="L3611" s="51">
        <f t="shared" si="386"/>
        <v>8</v>
      </c>
      <c r="M3611" s="51">
        <f t="shared" si="387"/>
        <v>8</v>
      </c>
      <c r="N3611" s="51" t="str">
        <f t="shared" si="388"/>
        <v xml:space="preserve"> months</v>
      </c>
      <c r="O3611" s="52" t="str">
        <f t="shared" si="389"/>
        <v>68 years, 8 months</v>
      </c>
    </row>
    <row r="3612" spans="8:15" x14ac:dyDescent="0.25">
      <c r="H3612" s="49">
        <v>3569</v>
      </c>
      <c r="I3612" s="51">
        <f t="shared" si="385"/>
        <v>68</v>
      </c>
      <c r="J3612" s="51" t="str">
        <f t="shared" ref="J3612:J3675" si="390">IF(I3612=1," year"," years")</f>
        <v xml:space="preserve"> years</v>
      </c>
      <c r="K3612" s="51" t="str">
        <f t="shared" ref="K3612:K3675" si="391">IF(OR(L3612=12,L3612=0),"",", ")</f>
        <v xml:space="preserve">, </v>
      </c>
      <c r="L3612" s="51">
        <f t="shared" si="386"/>
        <v>8</v>
      </c>
      <c r="M3612" s="51">
        <f t="shared" si="387"/>
        <v>8</v>
      </c>
      <c r="N3612" s="51" t="str">
        <f t="shared" si="388"/>
        <v xml:space="preserve"> months</v>
      </c>
      <c r="O3612" s="52" t="str">
        <f t="shared" si="389"/>
        <v>68 years, 8 months</v>
      </c>
    </row>
    <row r="3613" spans="8:15" x14ac:dyDescent="0.25">
      <c r="H3613" s="49">
        <v>3570</v>
      </c>
      <c r="I3613" s="51">
        <f t="shared" si="385"/>
        <v>68</v>
      </c>
      <c r="J3613" s="51" t="str">
        <f t="shared" si="390"/>
        <v xml:space="preserve"> years</v>
      </c>
      <c r="K3613" s="51" t="str">
        <f t="shared" si="391"/>
        <v xml:space="preserve">, </v>
      </c>
      <c r="L3613" s="51">
        <f t="shared" si="386"/>
        <v>8</v>
      </c>
      <c r="M3613" s="51">
        <f t="shared" si="387"/>
        <v>8</v>
      </c>
      <c r="N3613" s="51" t="str">
        <f t="shared" si="388"/>
        <v xml:space="preserve"> months</v>
      </c>
      <c r="O3613" s="52" t="str">
        <f t="shared" si="389"/>
        <v>68 years, 8 months</v>
      </c>
    </row>
    <row r="3614" spans="8:15" x14ac:dyDescent="0.25">
      <c r="H3614" s="49">
        <v>3571</v>
      </c>
      <c r="I3614" s="51">
        <f t="shared" si="385"/>
        <v>68</v>
      </c>
      <c r="J3614" s="51" t="str">
        <f t="shared" si="390"/>
        <v xml:space="preserve"> years</v>
      </c>
      <c r="K3614" s="51" t="str">
        <f t="shared" si="391"/>
        <v xml:space="preserve">, </v>
      </c>
      <c r="L3614" s="51">
        <f t="shared" si="386"/>
        <v>9</v>
      </c>
      <c r="M3614" s="51">
        <f t="shared" si="387"/>
        <v>9</v>
      </c>
      <c r="N3614" s="51" t="str">
        <f t="shared" si="388"/>
        <v xml:space="preserve"> months</v>
      </c>
      <c r="O3614" s="52" t="str">
        <f t="shared" si="389"/>
        <v>68 years, 9 months</v>
      </c>
    </row>
    <row r="3615" spans="8:15" x14ac:dyDescent="0.25">
      <c r="H3615" s="49">
        <v>3572</v>
      </c>
      <c r="I3615" s="51">
        <f t="shared" si="385"/>
        <v>68</v>
      </c>
      <c r="J3615" s="51" t="str">
        <f t="shared" si="390"/>
        <v xml:space="preserve"> years</v>
      </c>
      <c r="K3615" s="51" t="str">
        <f t="shared" si="391"/>
        <v xml:space="preserve">, </v>
      </c>
      <c r="L3615" s="51">
        <f t="shared" si="386"/>
        <v>9</v>
      </c>
      <c r="M3615" s="51">
        <f t="shared" si="387"/>
        <v>9</v>
      </c>
      <c r="N3615" s="51" t="str">
        <f t="shared" si="388"/>
        <v xml:space="preserve"> months</v>
      </c>
      <c r="O3615" s="52" t="str">
        <f t="shared" si="389"/>
        <v>68 years, 9 months</v>
      </c>
    </row>
    <row r="3616" spans="8:15" x14ac:dyDescent="0.25">
      <c r="H3616" s="49">
        <v>3573</v>
      </c>
      <c r="I3616" s="51">
        <f t="shared" ref="I3616:I3679" si="392">IF(INT(H3616/52)=0,"",INT(H3616/52))+IF(L3616=12,1,0)</f>
        <v>68</v>
      </c>
      <c r="J3616" s="51" t="str">
        <f t="shared" si="390"/>
        <v xml:space="preserve"> years</v>
      </c>
      <c r="K3616" s="51" t="str">
        <f t="shared" si="391"/>
        <v xml:space="preserve">, </v>
      </c>
      <c r="L3616" s="51">
        <f t="shared" si="386"/>
        <v>9</v>
      </c>
      <c r="M3616" s="51">
        <f t="shared" si="387"/>
        <v>9</v>
      </c>
      <c r="N3616" s="51" t="str">
        <f t="shared" si="388"/>
        <v xml:space="preserve"> months</v>
      </c>
      <c r="O3616" s="52" t="str">
        <f t="shared" si="389"/>
        <v>68 years, 9 months</v>
      </c>
    </row>
    <row r="3617" spans="8:15" x14ac:dyDescent="0.25">
      <c r="H3617" s="49">
        <v>3574</v>
      </c>
      <c r="I3617" s="51">
        <f t="shared" si="392"/>
        <v>68</v>
      </c>
      <c r="J3617" s="51" t="str">
        <f t="shared" si="390"/>
        <v xml:space="preserve"> years</v>
      </c>
      <c r="K3617" s="51" t="str">
        <f t="shared" si="391"/>
        <v xml:space="preserve">, </v>
      </c>
      <c r="L3617" s="51">
        <f t="shared" si="386"/>
        <v>9</v>
      </c>
      <c r="M3617" s="51">
        <f t="shared" si="387"/>
        <v>9</v>
      </c>
      <c r="N3617" s="51" t="str">
        <f t="shared" si="388"/>
        <v xml:space="preserve"> months</v>
      </c>
      <c r="O3617" s="52" t="str">
        <f t="shared" si="389"/>
        <v>68 years, 9 months</v>
      </c>
    </row>
    <row r="3618" spans="8:15" x14ac:dyDescent="0.25">
      <c r="H3618" s="49">
        <v>3575</v>
      </c>
      <c r="I3618" s="51">
        <f t="shared" si="392"/>
        <v>68</v>
      </c>
      <c r="J3618" s="51" t="str">
        <f t="shared" si="390"/>
        <v xml:space="preserve"> years</v>
      </c>
      <c r="K3618" s="51" t="str">
        <f t="shared" si="391"/>
        <v xml:space="preserve">, </v>
      </c>
      <c r="L3618" s="51">
        <f t="shared" si="386"/>
        <v>9</v>
      </c>
      <c r="M3618" s="51">
        <f t="shared" si="387"/>
        <v>9</v>
      </c>
      <c r="N3618" s="51" t="str">
        <f t="shared" si="388"/>
        <v xml:space="preserve"> months</v>
      </c>
      <c r="O3618" s="52" t="str">
        <f t="shared" si="389"/>
        <v>68 years, 9 months</v>
      </c>
    </row>
    <row r="3619" spans="8:15" x14ac:dyDescent="0.25">
      <c r="H3619" s="49">
        <v>3576</v>
      </c>
      <c r="I3619" s="51">
        <f t="shared" si="392"/>
        <v>68</v>
      </c>
      <c r="J3619" s="51" t="str">
        <f t="shared" si="390"/>
        <v xml:space="preserve"> years</v>
      </c>
      <c r="K3619" s="51" t="str">
        <f t="shared" si="391"/>
        <v xml:space="preserve">, </v>
      </c>
      <c r="L3619" s="51">
        <f t="shared" si="386"/>
        <v>10</v>
      </c>
      <c r="M3619" s="51">
        <f t="shared" si="387"/>
        <v>10</v>
      </c>
      <c r="N3619" s="51" t="str">
        <f t="shared" si="388"/>
        <v xml:space="preserve"> months</v>
      </c>
      <c r="O3619" s="52" t="str">
        <f t="shared" si="389"/>
        <v>68 years, 10 months</v>
      </c>
    </row>
    <row r="3620" spans="8:15" x14ac:dyDescent="0.25">
      <c r="H3620" s="49">
        <v>3577</v>
      </c>
      <c r="I3620" s="51">
        <f t="shared" si="392"/>
        <v>68</v>
      </c>
      <c r="J3620" s="51" t="str">
        <f t="shared" si="390"/>
        <v xml:space="preserve"> years</v>
      </c>
      <c r="K3620" s="51" t="str">
        <f t="shared" si="391"/>
        <v xml:space="preserve">, </v>
      </c>
      <c r="L3620" s="51">
        <f t="shared" si="386"/>
        <v>10</v>
      </c>
      <c r="M3620" s="51">
        <f t="shared" si="387"/>
        <v>10</v>
      </c>
      <c r="N3620" s="51" t="str">
        <f t="shared" si="388"/>
        <v xml:space="preserve"> months</v>
      </c>
      <c r="O3620" s="52" t="str">
        <f t="shared" si="389"/>
        <v>68 years, 10 months</v>
      </c>
    </row>
    <row r="3621" spans="8:15" x14ac:dyDescent="0.25">
      <c r="H3621" s="49">
        <v>3578</v>
      </c>
      <c r="I3621" s="51">
        <f t="shared" si="392"/>
        <v>68</v>
      </c>
      <c r="J3621" s="51" t="str">
        <f t="shared" si="390"/>
        <v xml:space="preserve"> years</v>
      </c>
      <c r="K3621" s="51" t="str">
        <f t="shared" si="391"/>
        <v xml:space="preserve">, </v>
      </c>
      <c r="L3621" s="51">
        <f t="shared" si="386"/>
        <v>10</v>
      </c>
      <c r="M3621" s="51">
        <f t="shared" si="387"/>
        <v>10</v>
      </c>
      <c r="N3621" s="51" t="str">
        <f t="shared" si="388"/>
        <v xml:space="preserve"> months</v>
      </c>
      <c r="O3621" s="52" t="str">
        <f t="shared" si="389"/>
        <v>68 years, 10 months</v>
      </c>
    </row>
    <row r="3622" spans="8:15" x14ac:dyDescent="0.25">
      <c r="H3622" s="49">
        <v>3579</v>
      </c>
      <c r="I3622" s="51">
        <f t="shared" si="392"/>
        <v>68</v>
      </c>
      <c r="J3622" s="51" t="str">
        <f t="shared" si="390"/>
        <v xml:space="preserve"> years</v>
      </c>
      <c r="K3622" s="51" t="str">
        <f t="shared" si="391"/>
        <v xml:space="preserve">, </v>
      </c>
      <c r="L3622" s="51">
        <f t="shared" si="386"/>
        <v>10</v>
      </c>
      <c r="M3622" s="51">
        <f t="shared" si="387"/>
        <v>10</v>
      </c>
      <c r="N3622" s="51" t="str">
        <f t="shared" si="388"/>
        <v xml:space="preserve"> months</v>
      </c>
      <c r="O3622" s="52" t="str">
        <f t="shared" si="389"/>
        <v>68 years, 10 months</v>
      </c>
    </row>
    <row r="3623" spans="8:15" x14ac:dyDescent="0.25">
      <c r="H3623" s="49">
        <v>3580</v>
      </c>
      <c r="I3623" s="51">
        <f t="shared" si="392"/>
        <v>68</v>
      </c>
      <c r="J3623" s="51" t="str">
        <f t="shared" si="390"/>
        <v xml:space="preserve"> years</v>
      </c>
      <c r="K3623" s="51" t="str">
        <f t="shared" si="391"/>
        <v xml:space="preserve">, </v>
      </c>
      <c r="L3623" s="51">
        <f t="shared" si="386"/>
        <v>11</v>
      </c>
      <c r="M3623" s="51">
        <f t="shared" si="387"/>
        <v>11</v>
      </c>
      <c r="N3623" s="51" t="str">
        <f t="shared" si="388"/>
        <v xml:space="preserve"> months</v>
      </c>
      <c r="O3623" s="52" t="str">
        <f t="shared" si="389"/>
        <v>68 years, 11 months</v>
      </c>
    </row>
    <row r="3624" spans="8:15" x14ac:dyDescent="0.25">
      <c r="H3624" s="49">
        <v>3581</v>
      </c>
      <c r="I3624" s="51">
        <f t="shared" si="392"/>
        <v>68</v>
      </c>
      <c r="J3624" s="51" t="str">
        <f t="shared" si="390"/>
        <v xml:space="preserve"> years</v>
      </c>
      <c r="K3624" s="51" t="str">
        <f t="shared" si="391"/>
        <v xml:space="preserve">, </v>
      </c>
      <c r="L3624" s="51">
        <f t="shared" si="386"/>
        <v>11</v>
      </c>
      <c r="M3624" s="51">
        <f t="shared" si="387"/>
        <v>11</v>
      </c>
      <c r="N3624" s="51" t="str">
        <f t="shared" si="388"/>
        <v xml:space="preserve"> months</v>
      </c>
      <c r="O3624" s="52" t="str">
        <f t="shared" si="389"/>
        <v>68 years, 11 months</v>
      </c>
    </row>
    <row r="3625" spans="8:15" x14ac:dyDescent="0.25">
      <c r="H3625" s="49">
        <v>3582</v>
      </c>
      <c r="I3625" s="51">
        <f t="shared" si="392"/>
        <v>68</v>
      </c>
      <c r="J3625" s="51" t="str">
        <f t="shared" si="390"/>
        <v xml:space="preserve"> years</v>
      </c>
      <c r="K3625" s="51" t="str">
        <f t="shared" si="391"/>
        <v xml:space="preserve">, </v>
      </c>
      <c r="L3625" s="51">
        <f t="shared" si="386"/>
        <v>11</v>
      </c>
      <c r="M3625" s="51">
        <f t="shared" si="387"/>
        <v>11</v>
      </c>
      <c r="N3625" s="51" t="str">
        <f t="shared" si="388"/>
        <v xml:space="preserve"> months</v>
      </c>
      <c r="O3625" s="52" t="str">
        <f t="shared" si="389"/>
        <v>68 years, 11 months</v>
      </c>
    </row>
    <row r="3626" spans="8:15" x14ac:dyDescent="0.25">
      <c r="H3626" s="49">
        <v>3583</v>
      </c>
      <c r="I3626" s="51">
        <f t="shared" si="392"/>
        <v>68</v>
      </c>
      <c r="J3626" s="51" t="str">
        <f t="shared" si="390"/>
        <v xml:space="preserve"> years</v>
      </c>
      <c r="K3626" s="51" t="str">
        <f t="shared" si="391"/>
        <v xml:space="preserve">, </v>
      </c>
      <c r="L3626" s="51">
        <f t="shared" si="386"/>
        <v>11</v>
      </c>
      <c r="M3626" s="51">
        <f t="shared" si="387"/>
        <v>11</v>
      </c>
      <c r="N3626" s="51" t="str">
        <f t="shared" si="388"/>
        <v xml:space="preserve"> months</v>
      </c>
      <c r="O3626" s="52" t="str">
        <f t="shared" si="389"/>
        <v>68 years, 11 months</v>
      </c>
    </row>
    <row r="3627" spans="8:15" x14ac:dyDescent="0.25">
      <c r="H3627" s="49">
        <v>3584</v>
      </c>
      <c r="I3627" s="51">
        <f t="shared" si="392"/>
        <v>69</v>
      </c>
      <c r="J3627" s="51" t="str">
        <f t="shared" si="390"/>
        <v xml:space="preserve"> years</v>
      </c>
      <c r="K3627" s="51" t="str">
        <f t="shared" si="391"/>
        <v/>
      </c>
      <c r="L3627" s="51">
        <f t="shared" si="386"/>
        <v>12</v>
      </c>
      <c r="M3627" s="51" t="str">
        <f t="shared" si="387"/>
        <v/>
      </c>
      <c r="N3627" s="51" t="str">
        <f t="shared" si="388"/>
        <v/>
      </c>
      <c r="O3627" s="52" t="str">
        <f t="shared" si="389"/>
        <v>69 years</v>
      </c>
    </row>
    <row r="3628" spans="8:15" x14ac:dyDescent="0.25">
      <c r="H3628" s="49">
        <v>3585</v>
      </c>
      <c r="I3628" s="51">
        <f t="shared" si="392"/>
        <v>69</v>
      </c>
      <c r="J3628" s="51" t="str">
        <f t="shared" si="390"/>
        <v xml:space="preserve"> years</v>
      </c>
      <c r="K3628" s="51" t="str">
        <f t="shared" si="391"/>
        <v/>
      </c>
      <c r="L3628" s="51">
        <f t="shared" si="386"/>
        <v>12</v>
      </c>
      <c r="M3628" s="51" t="str">
        <f t="shared" si="387"/>
        <v/>
      </c>
      <c r="N3628" s="51" t="str">
        <f t="shared" si="388"/>
        <v/>
      </c>
      <c r="O3628" s="52" t="str">
        <f t="shared" si="389"/>
        <v>69 years</v>
      </c>
    </row>
    <row r="3629" spans="8:15" x14ac:dyDescent="0.25">
      <c r="H3629" s="49">
        <v>3586</v>
      </c>
      <c r="I3629" s="51">
        <f t="shared" si="392"/>
        <v>69</v>
      </c>
      <c r="J3629" s="51" t="str">
        <f t="shared" si="390"/>
        <v xml:space="preserve"> years</v>
      </c>
      <c r="K3629" s="51" t="str">
        <f t="shared" si="391"/>
        <v/>
      </c>
      <c r="L3629" s="51">
        <f t="shared" ref="L3629:L3692" si="393">IF((H3629/52*12-INT(H3629/52*12))=0,(H3629/52-INT(H3629/52))*12,INT((H3629/52-INT(H3629/52))*12)+1)</f>
        <v>12</v>
      </c>
      <c r="M3629" s="51" t="str">
        <f t="shared" ref="M3629:M3692" si="394">IF(OR(L3629=0,L3629=12),"",L3629)</f>
        <v/>
      </c>
      <c r="N3629" s="51" t="str">
        <f t="shared" ref="N3629:N3692" si="395">IF(L3629=1," month",IF(OR(L3629=0,L3629=12),""," months"))</f>
        <v/>
      </c>
      <c r="O3629" s="52" t="str">
        <f t="shared" ref="O3629:O3692" si="396">CONCATENATE(I3629&amp;J3629&amp;K3629&amp;M3629&amp;N3629)</f>
        <v>69 years</v>
      </c>
    </row>
    <row r="3630" spans="8:15" x14ac:dyDescent="0.25">
      <c r="H3630" s="49">
        <v>3587</v>
      </c>
      <c r="I3630" s="51">
        <f t="shared" si="392"/>
        <v>69</v>
      </c>
      <c r="J3630" s="51" t="str">
        <f t="shared" si="390"/>
        <v xml:space="preserve"> years</v>
      </c>
      <c r="K3630" s="51" t="str">
        <f t="shared" si="391"/>
        <v/>
      </c>
      <c r="L3630" s="51">
        <f t="shared" si="393"/>
        <v>12</v>
      </c>
      <c r="M3630" s="51" t="str">
        <f t="shared" si="394"/>
        <v/>
      </c>
      <c r="N3630" s="51" t="str">
        <f t="shared" si="395"/>
        <v/>
      </c>
      <c r="O3630" s="52" t="str">
        <f t="shared" si="396"/>
        <v>69 years</v>
      </c>
    </row>
    <row r="3631" spans="8:15" x14ac:dyDescent="0.25">
      <c r="H3631" s="49">
        <v>3588</v>
      </c>
      <c r="I3631" s="51">
        <f t="shared" si="392"/>
        <v>69</v>
      </c>
      <c r="J3631" s="51" t="str">
        <f t="shared" si="390"/>
        <v xml:space="preserve"> years</v>
      </c>
      <c r="K3631" s="51" t="str">
        <f t="shared" si="391"/>
        <v/>
      </c>
      <c r="L3631" s="51">
        <f t="shared" si="393"/>
        <v>0</v>
      </c>
      <c r="M3631" s="51" t="str">
        <f t="shared" si="394"/>
        <v/>
      </c>
      <c r="N3631" s="51" t="str">
        <f t="shared" si="395"/>
        <v/>
      </c>
      <c r="O3631" s="52" t="str">
        <f t="shared" si="396"/>
        <v>69 years</v>
      </c>
    </row>
    <row r="3632" spans="8:15" x14ac:dyDescent="0.25">
      <c r="H3632" s="49">
        <v>3589</v>
      </c>
      <c r="I3632" s="51">
        <f t="shared" si="392"/>
        <v>69</v>
      </c>
      <c r="J3632" s="51" t="str">
        <f t="shared" si="390"/>
        <v xml:space="preserve"> years</v>
      </c>
      <c r="K3632" s="51" t="str">
        <f t="shared" si="391"/>
        <v xml:space="preserve">, </v>
      </c>
      <c r="L3632" s="51">
        <f t="shared" si="393"/>
        <v>1</v>
      </c>
      <c r="M3632" s="51">
        <f t="shared" si="394"/>
        <v>1</v>
      </c>
      <c r="N3632" s="51" t="str">
        <f t="shared" si="395"/>
        <v xml:space="preserve"> month</v>
      </c>
      <c r="O3632" s="52" t="str">
        <f t="shared" si="396"/>
        <v>69 years, 1 month</v>
      </c>
    </row>
    <row r="3633" spans="8:15" x14ac:dyDescent="0.25">
      <c r="H3633" s="49">
        <v>3590</v>
      </c>
      <c r="I3633" s="51">
        <f t="shared" si="392"/>
        <v>69</v>
      </c>
      <c r="J3633" s="51" t="str">
        <f t="shared" si="390"/>
        <v xml:space="preserve"> years</v>
      </c>
      <c r="K3633" s="51" t="str">
        <f t="shared" si="391"/>
        <v xml:space="preserve">, </v>
      </c>
      <c r="L3633" s="51">
        <f t="shared" si="393"/>
        <v>1</v>
      </c>
      <c r="M3633" s="51">
        <f t="shared" si="394"/>
        <v>1</v>
      </c>
      <c r="N3633" s="51" t="str">
        <f t="shared" si="395"/>
        <v xml:space="preserve"> month</v>
      </c>
      <c r="O3633" s="52" t="str">
        <f t="shared" si="396"/>
        <v>69 years, 1 month</v>
      </c>
    </row>
    <row r="3634" spans="8:15" x14ac:dyDescent="0.25">
      <c r="H3634" s="49">
        <v>3591</v>
      </c>
      <c r="I3634" s="51">
        <f t="shared" si="392"/>
        <v>69</v>
      </c>
      <c r="J3634" s="51" t="str">
        <f t="shared" si="390"/>
        <v xml:space="preserve"> years</v>
      </c>
      <c r="K3634" s="51" t="str">
        <f t="shared" si="391"/>
        <v xml:space="preserve">, </v>
      </c>
      <c r="L3634" s="51">
        <f t="shared" si="393"/>
        <v>1</v>
      </c>
      <c r="M3634" s="51">
        <f t="shared" si="394"/>
        <v>1</v>
      </c>
      <c r="N3634" s="51" t="str">
        <f t="shared" si="395"/>
        <v xml:space="preserve"> month</v>
      </c>
      <c r="O3634" s="52" t="str">
        <f t="shared" si="396"/>
        <v>69 years, 1 month</v>
      </c>
    </row>
    <row r="3635" spans="8:15" x14ac:dyDescent="0.25">
      <c r="H3635" s="49">
        <v>3592</v>
      </c>
      <c r="I3635" s="51">
        <f t="shared" si="392"/>
        <v>69</v>
      </c>
      <c r="J3635" s="51" t="str">
        <f t="shared" si="390"/>
        <v xml:space="preserve"> years</v>
      </c>
      <c r="K3635" s="51" t="str">
        <f t="shared" si="391"/>
        <v xml:space="preserve">, </v>
      </c>
      <c r="L3635" s="51">
        <f t="shared" si="393"/>
        <v>1</v>
      </c>
      <c r="M3635" s="51">
        <f t="shared" si="394"/>
        <v>1</v>
      </c>
      <c r="N3635" s="51" t="str">
        <f t="shared" si="395"/>
        <v xml:space="preserve"> month</v>
      </c>
      <c r="O3635" s="52" t="str">
        <f t="shared" si="396"/>
        <v>69 years, 1 month</v>
      </c>
    </row>
    <row r="3636" spans="8:15" x14ac:dyDescent="0.25">
      <c r="H3636" s="49">
        <v>3593</v>
      </c>
      <c r="I3636" s="51">
        <f t="shared" si="392"/>
        <v>69</v>
      </c>
      <c r="J3636" s="51" t="str">
        <f t="shared" si="390"/>
        <v xml:space="preserve"> years</v>
      </c>
      <c r="K3636" s="51" t="str">
        <f t="shared" si="391"/>
        <v xml:space="preserve">, </v>
      </c>
      <c r="L3636" s="51">
        <f t="shared" si="393"/>
        <v>2</v>
      </c>
      <c r="M3636" s="51">
        <f t="shared" si="394"/>
        <v>2</v>
      </c>
      <c r="N3636" s="51" t="str">
        <f t="shared" si="395"/>
        <v xml:space="preserve"> months</v>
      </c>
      <c r="O3636" s="52" t="str">
        <f t="shared" si="396"/>
        <v>69 years, 2 months</v>
      </c>
    </row>
    <row r="3637" spans="8:15" x14ac:dyDescent="0.25">
      <c r="H3637" s="49">
        <v>3594</v>
      </c>
      <c r="I3637" s="51">
        <f t="shared" si="392"/>
        <v>69</v>
      </c>
      <c r="J3637" s="51" t="str">
        <f t="shared" si="390"/>
        <v xml:space="preserve"> years</v>
      </c>
      <c r="K3637" s="51" t="str">
        <f t="shared" si="391"/>
        <v xml:space="preserve">, </v>
      </c>
      <c r="L3637" s="51">
        <f t="shared" si="393"/>
        <v>2</v>
      </c>
      <c r="M3637" s="51">
        <f t="shared" si="394"/>
        <v>2</v>
      </c>
      <c r="N3637" s="51" t="str">
        <f t="shared" si="395"/>
        <v xml:space="preserve"> months</v>
      </c>
      <c r="O3637" s="52" t="str">
        <f t="shared" si="396"/>
        <v>69 years, 2 months</v>
      </c>
    </row>
    <row r="3638" spans="8:15" x14ac:dyDescent="0.25">
      <c r="H3638" s="49">
        <v>3595</v>
      </c>
      <c r="I3638" s="51">
        <f t="shared" si="392"/>
        <v>69</v>
      </c>
      <c r="J3638" s="51" t="str">
        <f t="shared" si="390"/>
        <v xml:space="preserve"> years</v>
      </c>
      <c r="K3638" s="51" t="str">
        <f t="shared" si="391"/>
        <v xml:space="preserve">, </v>
      </c>
      <c r="L3638" s="51">
        <f t="shared" si="393"/>
        <v>2</v>
      </c>
      <c r="M3638" s="51">
        <f t="shared" si="394"/>
        <v>2</v>
      </c>
      <c r="N3638" s="51" t="str">
        <f t="shared" si="395"/>
        <v xml:space="preserve"> months</v>
      </c>
      <c r="O3638" s="52" t="str">
        <f t="shared" si="396"/>
        <v>69 years, 2 months</v>
      </c>
    </row>
    <row r="3639" spans="8:15" x14ac:dyDescent="0.25">
      <c r="H3639" s="49">
        <v>3596</v>
      </c>
      <c r="I3639" s="51">
        <f t="shared" si="392"/>
        <v>69</v>
      </c>
      <c r="J3639" s="51" t="str">
        <f t="shared" si="390"/>
        <v xml:space="preserve"> years</v>
      </c>
      <c r="K3639" s="51" t="str">
        <f t="shared" si="391"/>
        <v xml:space="preserve">, </v>
      </c>
      <c r="L3639" s="51">
        <f t="shared" si="393"/>
        <v>2</v>
      </c>
      <c r="M3639" s="51">
        <f t="shared" si="394"/>
        <v>2</v>
      </c>
      <c r="N3639" s="51" t="str">
        <f t="shared" si="395"/>
        <v xml:space="preserve"> months</v>
      </c>
      <c r="O3639" s="52" t="str">
        <f t="shared" si="396"/>
        <v>69 years, 2 months</v>
      </c>
    </row>
    <row r="3640" spans="8:15" x14ac:dyDescent="0.25">
      <c r="H3640" s="49">
        <v>3597</v>
      </c>
      <c r="I3640" s="51">
        <f t="shared" si="392"/>
        <v>69</v>
      </c>
      <c r="J3640" s="51" t="str">
        <f t="shared" si="390"/>
        <v xml:space="preserve"> years</v>
      </c>
      <c r="K3640" s="51" t="str">
        <f t="shared" si="391"/>
        <v xml:space="preserve">, </v>
      </c>
      <c r="L3640" s="51">
        <f t="shared" si="393"/>
        <v>3</v>
      </c>
      <c r="M3640" s="51">
        <f t="shared" si="394"/>
        <v>3</v>
      </c>
      <c r="N3640" s="51" t="str">
        <f t="shared" si="395"/>
        <v xml:space="preserve"> months</v>
      </c>
      <c r="O3640" s="52" t="str">
        <f t="shared" si="396"/>
        <v>69 years, 3 months</v>
      </c>
    </row>
    <row r="3641" spans="8:15" x14ac:dyDescent="0.25">
      <c r="H3641" s="49">
        <v>3598</v>
      </c>
      <c r="I3641" s="51">
        <f t="shared" si="392"/>
        <v>69</v>
      </c>
      <c r="J3641" s="51" t="str">
        <f t="shared" si="390"/>
        <v xml:space="preserve"> years</v>
      </c>
      <c r="K3641" s="51" t="str">
        <f t="shared" si="391"/>
        <v xml:space="preserve">, </v>
      </c>
      <c r="L3641" s="51">
        <f t="shared" si="393"/>
        <v>3</v>
      </c>
      <c r="M3641" s="51">
        <f t="shared" si="394"/>
        <v>3</v>
      </c>
      <c r="N3641" s="51" t="str">
        <f t="shared" si="395"/>
        <v xml:space="preserve"> months</v>
      </c>
      <c r="O3641" s="52" t="str">
        <f t="shared" si="396"/>
        <v>69 years, 3 months</v>
      </c>
    </row>
    <row r="3642" spans="8:15" x14ac:dyDescent="0.25">
      <c r="H3642" s="49">
        <v>3599</v>
      </c>
      <c r="I3642" s="51">
        <f t="shared" si="392"/>
        <v>69</v>
      </c>
      <c r="J3642" s="51" t="str">
        <f t="shared" si="390"/>
        <v xml:space="preserve"> years</v>
      </c>
      <c r="K3642" s="51" t="str">
        <f t="shared" si="391"/>
        <v xml:space="preserve">, </v>
      </c>
      <c r="L3642" s="51">
        <f t="shared" si="393"/>
        <v>3</v>
      </c>
      <c r="M3642" s="51">
        <f t="shared" si="394"/>
        <v>3</v>
      </c>
      <c r="N3642" s="51" t="str">
        <f t="shared" si="395"/>
        <v xml:space="preserve"> months</v>
      </c>
      <c r="O3642" s="52" t="str">
        <f t="shared" si="396"/>
        <v>69 years, 3 months</v>
      </c>
    </row>
    <row r="3643" spans="8:15" x14ac:dyDescent="0.25">
      <c r="H3643" s="49">
        <v>3600</v>
      </c>
      <c r="I3643" s="51">
        <f t="shared" si="392"/>
        <v>69</v>
      </c>
      <c r="J3643" s="51" t="str">
        <f t="shared" si="390"/>
        <v xml:space="preserve"> years</v>
      </c>
      <c r="K3643" s="51" t="str">
        <f t="shared" si="391"/>
        <v xml:space="preserve">, </v>
      </c>
      <c r="L3643" s="51">
        <f t="shared" si="393"/>
        <v>3</v>
      </c>
      <c r="M3643" s="51">
        <f t="shared" si="394"/>
        <v>3</v>
      </c>
      <c r="N3643" s="51" t="str">
        <f t="shared" si="395"/>
        <v xml:space="preserve"> months</v>
      </c>
      <c r="O3643" s="52" t="str">
        <f t="shared" si="396"/>
        <v>69 years, 3 months</v>
      </c>
    </row>
    <row r="3644" spans="8:15" x14ac:dyDescent="0.25">
      <c r="H3644" s="49">
        <v>3601</v>
      </c>
      <c r="I3644" s="51">
        <f t="shared" si="392"/>
        <v>69</v>
      </c>
      <c r="J3644" s="51" t="str">
        <f t="shared" si="390"/>
        <v xml:space="preserve"> years</v>
      </c>
      <c r="K3644" s="51" t="str">
        <f t="shared" si="391"/>
        <v xml:space="preserve">, </v>
      </c>
      <c r="L3644" s="51">
        <f t="shared" si="393"/>
        <v>3</v>
      </c>
      <c r="M3644" s="51">
        <f t="shared" si="394"/>
        <v>3</v>
      </c>
      <c r="N3644" s="51" t="str">
        <f t="shared" si="395"/>
        <v xml:space="preserve"> months</v>
      </c>
      <c r="O3644" s="52" t="str">
        <f t="shared" si="396"/>
        <v>69 years, 3 months</v>
      </c>
    </row>
    <row r="3645" spans="8:15" x14ac:dyDescent="0.25">
      <c r="H3645" s="49">
        <v>3602</v>
      </c>
      <c r="I3645" s="51">
        <f t="shared" si="392"/>
        <v>69</v>
      </c>
      <c r="J3645" s="51" t="str">
        <f t="shared" si="390"/>
        <v xml:space="preserve"> years</v>
      </c>
      <c r="K3645" s="51" t="str">
        <f t="shared" si="391"/>
        <v xml:space="preserve">, </v>
      </c>
      <c r="L3645" s="51">
        <f t="shared" si="393"/>
        <v>4</v>
      </c>
      <c r="M3645" s="51">
        <f t="shared" si="394"/>
        <v>4</v>
      </c>
      <c r="N3645" s="51" t="str">
        <f t="shared" si="395"/>
        <v xml:space="preserve"> months</v>
      </c>
      <c r="O3645" s="52" t="str">
        <f t="shared" si="396"/>
        <v>69 years, 4 months</v>
      </c>
    </row>
    <row r="3646" spans="8:15" x14ac:dyDescent="0.25">
      <c r="H3646" s="49">
        <v>3603</v>
      </c>
      <c r="I3646" s="51">
        <f t="shared" si="392"/>
        <v>69</v>
      </c>
      <c r="J3646" s="51" t="str">
        <f t="shared" si="390"/>
        <v xml:space="preserve"> years</v>
      </c>
      <c r="K3646" s="51" t="str">
        <f t="shared" si="391"/>
        <v xml:space="preserve">, </v>
      </c>
      <c r="L3646" s="51">
        <f t="shared" si="393"/>
        <v>4</v>
      </c>
      <c r="M3646" s="51">
        <f t="shared" si="394"/>
        <v>4</v>
      </c>
      <c r="N3646" s="51" t="str">
        <f t="shared" si="395"/>
        <v xml:space="preserve"> months</v>
      </c>
      <c r="O3646" s="52" t="str">
        <f t="shared" si="396"/>
        <v>69 years, 4 months</v>
      </c>
    </row>
    <row r="3647" spans="8:15" x14ac:dyDescent="0.25">
      <c r="H3647" s="49">
        <v>3604</v>
      </c>
      <c r="I3647" s="51">
        <f t="shared" si="392"/>
        <v>69</v>
      </c>
      <c r="J3647" s="51" t="str">
        <f t="shared" si="390"/>
        <v xml:space="preserve"> years</v>
      </c>
      <c r="K3647" s="51" t="str">
        <f t="shared" si="391"/>
        <v xml:space="preserve">, </v>
      </c>
      <c r="L3647" s="51">
        <f t="shared" si="393"/>
        <v>4</v>
      </c>
      <c r="M3647" s="51">
        <f t="shared" si="394"/>
        <v>4</v>
      </c>
      <c r="N3647" s="51" t="str">
        <f t="shared" si="395"/>
        <v xml:space="preserve"> months</v>
      </c>
      <c r="O3647" s="52" t="str">
        <f t="shared" si="396"/>
        <v>69 years, 4 months</v>
      </c>
    </row>
    <row r="3648" spans="8:15" x14ac:dyDescent="0.25">
      <c r="H3648" s="49">
        <v>3605</v>
      </c>
      <c r="I3648" s="51">
        <f t="shared" si="392"/>
        <v>69</v>
      </c>
      <c r="J3648" s="51" t="str">
        <f t="shared" si="390"/>
        <v xml:space="preserve"> years</v>
      </c>
      <c r="K3648" s="51" t="str">
        <f t="shared" si="391"/>
        <v xml:space="preserve">, </v>
      </c>
      <c r="L3648" s="51">
        <f t="shared" si="393"/>
        <v>4</v>
      </c>
      <c r="M3648" s="51">
        <f t="shared" si="394"/>
        <v>4</v>
      </c>
      <c r="N3648" s="51" t="str">
        <f t="shared" si="395"/>
        <v xml:space="preserve"> months</v>
      </c>
      <c r="O3648" s="52" t="str">
        <f t="shared" si="396"/>
        <v>69 years, 4 months</v>
      </c>
    </row>
    <row r="3649" spans="8:15" x14ac:dyDescent="0.25">
      <c r="H3649" s="49">
        <v>3606</v>
      </c>
      <c r="I3649" s="51">
        <f t="shared" si="392"/>
        <v>69</v>
      </c>
      <c r="J3649" s="51" t="str">
        <f t="shared" si="390"/>
        <v xml:space="preserve"> years</v>
      </c>
      <c r="K3649" s="51" t="str">
        <f t="shared" si="391"/>
        <v xml:space="preserve">, </v>
      </c>
      <c r="L3649" s="51">
        <f t="shared" si="393"/>
        <v>5</v>
      </c>
      <c r="M3649" s="51">
        <f t="shared" si="394"/>
        <v>5</v>
      </c>
      <c r="N3649" s="51" t="str">
        <f t="shared" si="395"/>
        <v xml:space="preserve"> months</v>
      </c>
      <c r="O3649" s="52" t="str">
        <f t="shared" si="396"/>
        <v>69 years, 5 months</v>
      </c>
    </row>
    <row r="3650" spans="8:15" x14ac:dyDescent="0.25">
      <c r="H3650" s="49">
        <v>3607</v>
      </c>
      <c r="I3650" s="51">
        <f t="shared" si="392"/>
        <v>69</v>
      </c>
      <c r="J3650" s="51" t="str">
        <f t="shared" si="390"/>
        <v xml:space="preserve"> years</v>
      </c>
      <c r="K3650" s="51" t="str">
        <f t="shared" si="391"/>
        <v xml:space="preserve">, </v>
      </c>
      <c r="L3650" s="51">
        <f t="shared" si="393"/>
        <v>5</v>
      </c>
      <c r="M3650" s="51">
        <f t="shared" si="394"/>
        <v>5</v>
      </c>
      <c r="N3650" s="51" t="str">
        <f t="shared" si="395"/>
        <v xml:space="preserve"> months</v>
      </c>
      <c r="O3650" s="52" t="str">
        <f t="shared" si="396"/>
        <v>69 years, 5 months</v>
      </c>
    </row>
    <row r="3651" spans="8:15" x14ac:dyDescent="0.25">
      <c r="H3651" s="49">
        <v>3608</v>
      </c>
      <c r="I3651" s="51">
        <f t="shared" si="392"/>
        <v>69</v>
      </c>
      <c r="J3651" s="51" t="str">
        <f t="shared" si="390"/>
        <v xml:space="preserve"> years</v>
      </c>
      <c r="K3651" s="51" t="str">
        <f t="shared" si="391"/>
        <v xml:space="preserve">, </v>
      </c>
      <c r="L3651" s="51">
        <f t="shared" si="393"/>
        <v>5</v>
      </c>
      <c r="M3651" s="51">
        <f t="shared" si="394"/>
        <v>5</v>
      </c>
      <c r="N3651" s="51" t="str">
        <f t="shared" si="395"/>
        <v xml:space="preserve"> months</v>
      </c>
      <c r="O3651" s="52" t="str">
        <f t="shared" si="396"/>
        <v>69 years, 5 months</v>
      </c>
    </row>
    <row r="3652" spans="8:15" x14ac:dyDescent="0.25">
      <c r="H3652" s="49">
        <v>3609</v>
      </c>
      <c r="I3652" s="51">
        <f t="shared" si="392"/>
        <v>69</v>
      </c>
      <c r="J3652" s="51" t="str">
        <f t="shared" si="390"/>
        <v xml:space="preserve"> years</v>
      </c>
      <c r="K3652" s="51" t="str">
        <f t="shared" si="391"/>
        <v xml:space="preserve">, </v>
      </c>
      <c r="L3652" s="51">
        <f t="shared" si="393"/>
        <v>5</v>
      </c>
      <c r="M3652" s="51">
        <f t="shared" si="394"/>
        <v>5</v>
      </c>
      <c r="N3652" s="51" t="str">
        <f t="shared" si="395"/>
        <v xml:space="preserve"> months</v>
      </c>
      <c r="O3652" s="52" t="str">
        <f t="shared" si="396"/>
        <v>69 years, 5 months</v>
      </c>
    </row>
    <row r="3653" spans="8:15" x14ac:dyDescent="0.25">
      <c r="H3653" s="49">
        <v>3610</v>
      </c>
      <c r="I3653" s="51">
        <f t="shared" si="392"/>
        <v>69</v>
      </c>
      <c r="J3653" s="51" t="str">
        <f t="shared" si="390"/>
        <v xml:space="preserve"> years</v>
      </c>
      <c r="K3653" s="51" t="str">
        <f t="shared" si="391"/>
        <v xml:space="preserve">, </v>
      </c>
      <c r="L3653" s="51">
        <f t="shared" si="393"/>
        <v>6</v>
      </c>
      <c r="M3653" s="51">
        <f t="shared" si="394"/>
        <v>6</v>
      </c>
      <c r="N3653" s="51" t="str">
        <f t="shared" si="395"/>
        <v xml:space="preserve"> months</v>
      </c>
      <c r="O3653" s="52" t="str">
        <f t="shared" si="396"/>
        <v>69 years, 6 months</v>
      </c>
    </row>
    <row r="3654" spans="8:15" x14ac:dyDescent="0.25">
      <c r="H3654" s="49">
        <v>3611</v>
      </c>
      <c r="I3654" s="51">
        <f t="shared" si="392"/>
        <v>69</v>
      </c>
      <c r="J3654" s="51" t="str">
        <f t="shared" si="390"/>
        <v xml:space="preserve"> years</v>
      </c>
      <c r="K3654" s="51" t="str">
        <f t="shared" si="391"/>
        <v xml:space="preserve">, </v>
      </c>
      <c r="L3654" s="51">
        <f t="shared" si="393"/>
        <v>6</v>
      </c>
      <c r="M3654" s="51">
        <f t="shared" si="394"/>
        <v>6</v>
      </c>
      <c r="N3654" s="51" t="str">
        <f t="shared" si="395"/>
        <v xml:space="preserve"> months</v>
      </c>
      <c r="O3654" s="52" t="str">
        <f t="shared" si="396"/>
        <v>69 years, 6 months</v>
      </c>
    </row>
    <row r="3655" spans="8:15" x14ac:dyDescent="0.25">
      <c r="H3655" s="49">
        <v>3612</v>
      </c>
      <c r="I3655" s="51">
        <f t="shared" si="392"/>
        <v>69</v>
      </c>
      <c r="J3655" s="51" t="str">
        <f t="shared" si="390"/>
        <v xml:space="preserve"> years</v>
      </c>
      <c r="K3655" s="51" t="str">
        <f t="shared" si="391"/>
        <v xml:space="preserve">, </v>
      </c>
      <c r="L3655" s="51">
        <f t="shared" si="393"/>
        <v>6</v>
      </c>
      <c r="M3655" s="51">
        <f t="shared" si="394"/>
        <v>6</v>
      </c>
      <c r="N3655" s="51" t="str">
        <f t="shared" si="395"/>
        <v xml:space="preserve"> months</v>
      </c>
      <c r="O3655" s="52" t="str">
        <f t="shared" si="396"/>
        <v>69 years, 6 months</v>
      </c>
    </row>
    <row r="3656" spans="8:15" x14ac:dyDescent="0.25">
      <c r="H3656" s="49">
        <v>3613</v>
      </c>
      <c r="I3656" s="51">
        <f t="shared" si="392"/>
        <v>69</v>
      </c>
      <c r="J3656" s="51" t="str">
        <f t="shared" si="390"/>
        <v xml:space="preserve"> years</v>
      </c>
      <c r="K3656" s="51" t="str">
        <f t="shared" si="391"/>
        <v xml:space="preserve">, </v>
      </c>
      <c r="L3656" s="51">
        <f t="shared" si="393"/>
        <v>6</v>
      </c>
      <c r="M3656" s="51">
        <f t="shared" si="394"/>
        <v>6</v>
      </c>
      <c r="N3656" s="51" t="str">
        <f t="shared" si="395"/>
        <v xml:space="preserve"> months</v>
      </c>
      <c r="O3656" s="52" t="str">
        <f t="shared" si="396"/>
        <v>69 years, 6 months</v>
      </c>
    </row>
    <row r="3657" spans="8:15" x14ac:dyDescent="0.25">
      <c r="H3657" s="49">
        <v>3614</v>
      </c>
      <c r="I3657" s="51">
        <f t="shared" si="392"/>
        <v>69</v>
      </c>
      <c r="J3657" s="51" t="str">
        <f t="shared" si="390"/>
        <v xml:space="preserve"> years</v>
      </c>
      <c r="K3657" s="51" t="str">
        <f t="shared" si="391"/>
        <v xml:space="preserve">, </v>
      </c>
      <c r="L3657" s="51">
        <f t="shared" si="393"/>
        <v>6</v>
      </c>
      <c r="M3657" s="51">
        <f t="shared" si="394"/>
        <v>6</v>
      </c>
      <c r="N3657" s="51" t="str">
        <f t="shared" si="395"/>
        <v xml:space="preserve"> months</v>
      </c>
      <c r="O3657" s="52" t="str">
        <f t="shared" si="396"/>
        <v>69 years, 6 months</v>
      </c>
    </row>
    <row r="3658" spans="8:15" x14ac:dyDescent="0.25">
      <c r="H3658" s="49">
        <v>3615</v>
      </c>
      <c r="I3658" s="51">
        <f t="shared" si="392"/>
        <v>69</v>
      </c>
      <c r="J3658" s="51" t="str">
        <f t="shared" si="390"/>
        <v xml:space="preserve"> years</v>
      </c>
      <c r="K3658" s="51" t="str">
        <f t="shared" si="391"/>
        <v xml:space="preserve">, </v>
      </c>
      <c r="L3658" s="51">
        <f t="shared" si="393"/>
        <v>7</v>
      </c>
      <c r="M3658" s="51">
        <f t="shared" si="394"/>
        <v>7</v>
      </c>
      <c r="N3658" s="51" t="str">
        <f t="shared" si="395"/>
        <v xml:space="preserve"> months</v>
      </c>
      <c r="O3658" s="52" t="str">
        <f t="shared" si="396"/>
        <v>69 years, 7 months</v>
      </c>
    </row>
    <row r="3659" spans="8:15" x14ac:dyDescent="0.25">
      <c r="H3659" s="49">
        <v>3616</v>
      </c>
      <c r="I3659" s="51">
        <f t="shared" si="392"/>
        <v>69</v>
      </c>
      <c r="J3659" s="51" t="str">
        <f t="shared" si="390"/>
        <v xml:space="preserve"> years</v>
      </c>
      <c r="K3659" s="51" t="str">
        <f t="shared" si="391"/>
        <v xml:space="preserve">, </v>
      </c>
      <c r="L3659" s="51">
        <f t="shared" si="393"/>
        <v>7</v>
      </c>
      <c r="M3659" s="51">
        <f t="shared" si="394"/>
        <v>7</v>
      </c>
      <c r="N3659" s="51" t="str">
        <f t="shared" si="395"/>
        <v xml:space="preserve"> months</v>
      </c>
      <c r="O3659" s="52" t="str">
        <f t="shared" si="396"/>
        <v>69 years, 7 months</v>
      </c>
    </row>
    <row r="3660" spans="8:15" x14ac:dyDescent="0.25">
      <c r="H3660" s="49">
        <v>3617</v>
      </c>
      <c r="I3660" s="51">
        <f t="shared" si="392"/>
        <v>69</v>
      </c>
      <c r="J3660" s="51" t="str">
        <f t="shared" si="390"/>
        <v xml:space="preserve"> years</v>
      </c>
      <c r="K3660" s="51" t="str">
        <f t="shared" si="391"/>
        <v xml:space="preserve">, </v>
      </c>
      <c r="L3660" s="51">
        <f t="shared" si="393"/>
        <v>7</v>
      </c>
      <c r="M3660" s="51">
        <f t="shared" si="394"/>
        <v>7</v>
      </c>
      <c r="N3660" s="51" t="str">
        <f t="shared" si="395"/>
        <v xml:space="preserve"> months</v>
      </c>
      <c r="O3660" s="52" t="str">
        <f t="shared" si="396"/>
        <v>69 years, 7 months</v>
      </c>
    </row>
    <row r="3661" spans="8:15" x14ac:dyDescent="0.25">
      <c r="H3661" s="49">
        <v>3618</v>
      </c>
      <c r="I3661" s="51">
        <f t="shared" si="392"/>
        <v>69</v>
      </c>
      <c r="J3661" s="51" t="str">
        <f t="shared" si="390"/>
        <v xml:space="preserve"> years</v>
      </c>
      <c r="K3661" s="51" t="str">
        <f t="shared" si="391"/>
        <v xml:space="preserve">, </v>
      </c>
      <c r="L3661" s="51">
        <f t="shared" si="393"/>
        <v>7</v>
      </c>
      <c r="M3661" s="51">
        <f t="shared" si="394"/>
        <v>7</v>
      </c>
      <c r="N3661" s="51" t="str">
        <f t="shared" si="395"/>
        <v xml:space="preserve"> months</v>
      </c>
      <c r="O3661" s="52" t="str">
        <f t="shared" si="396"/>
        <v>69 years, 7 months</v>
      </c>
    </row>
    <row r="3662" spans="8:15" x14ac:dyDescent="0.25">
      <c r="H3662" s="49">
        <v>3619</v>
      </c>
      <c r="I3662" s="51">
        <f t="shared" si="392"/>
        <v>69</v>
      </c>
      <c r="J3662" s="51" t="str">
        <f t="shared" si="390"/>
        <v xml:space="preserve"> years</v>
      </c>
      <c r="K3662" s="51" t="str">
        <f t="shared" si="391"/>
        <v xml:space="preserve">, </v>
      </c>
      <c r="L3662" s="51">
        <f t="shared" si="393"/>
        <v>8</v>
      </c>
      <c r="M3662" s="51">
        <f t="shared" si="394"/>
        <v>8</v>
      </c>
      <c r="N3662" s="51" t="str">
        <f t="shared" si="395"/>
        <v xml:space="preserve"> months</v>
      </c>
      <c r="O3662" s="52" t="str">
        <f t="shared" si="396"/>
        <v>69 years, 8 months</v>
      </c>
    </row>
    <row r="3663" spans="8:15" x14ac:dyDescent="0.25">
      <c r="H3663" s="49">
        <v>3620</v>
      </c>
      <c r="I3663" s="51">
        <f t="shared" si="392"/>
        <v>69</v>
      </c>
      <c r="J3663" s="51" t="str">
        <f t="shared" si="390"/>
        <v xml:space="preserve"> years</v>
      </c>
      <c r="K3663" s="51" t="str">
        <f t="shared" si="391"/>
        <v xml:space="preserve">, </v>
      </c>
      <c r="L3663" s="51">
        <f t="shared" si="393"/>
        <v>8</v>
      </c>
      <c r="M3663" s="51">
        <f t="shared" si="394"/>
        <v>8</v>
      </c>
      <c r="N3663" s="51" t="str">
        <f t="shared" si="395"/>
        <v xml:space="preserve"> months</v>
      </c>
      <c r="O3663" s="52" t="str">
        <f t="shared" si="396"/>
        <v>69 years, 8 months</v>
      </c>
    </row>
    <row r="3664" spans="8:15" x14ac:dyDescent="0.25">
      <c r="H3664" s="49">
        <v>3621</v>
      </c>
      <c r="I3664" s="51">
        <f t="shared" si="392"/>
        <v>69</v>
      </c>
      <c r="J3664" s="51" t="str">
        <f t="shared" si="390"/>
        <v xml:space="preserve"> years</v>
      </c>
      <c r="K3664" s="51" t="str">
        <f t="shared" si="391"/>
        <v xml:space="preserve">, </v>
      </c>
      <c r="L3664" s="51">
        <f t="shared" si="393"/>
        <v>8</v>
      </c>
      <c r="M3664" s="51">
        <f t="shared" si="394"/>
        <v>8</v>
      </c>
      <c r="N3664" s="51" t="str">
        <f t="shared" si="395"/>
        <v xml:space="preserve"> months</v>
      </c>
      <c r="O3664" s="52" t="str">
        <f t="shared" si="396"/>
        <v>69 years, 8 months</v>
      </c>
    </row>
    <row r="3665" spans="8:15" x14ac:dyDescent="0.25">
      <c r="H3665" s="49">
        <v>3622</v>
      </c>
      <c r="I3665" s="51">
        <f t="shared" si="392"/>
        <v>69</v>
      </c>
      <c r="J3665" s="51" t="str">
        <f t="shared" si="390"/>
        <v xml:space="preserve"> years</v>
      </c>
      <c r="K3665" s="51" t="str">
        <f t="shared" si="391"/>
        <v xml:space="preserve">, </v>
      </c>
      <c r="L3665" s="51">
        <f t="shared" si="393"/>
        <v>8</v>
      </c>
      <c r="M3665" s="51">
        <f t="shared" si="394"/>
        <v>8</v>
      </c>
      <c r="N3665" s="51" t="str">
        <f t="shared" si="395"/>
        <v xml:space="preserve"> months</v>
      </c>
      <c r="O3665" s="52" t="str">
        <f t="shared" si="396"/>
        <v>69 years, 8 months</v>
      </c>
    </row>
    <row r="3666" spans="8:15" x14ac:dyDescent="0.25">
      <c r="H3666" s="49">
        <v>3623</v>
      </c>
      <c r="I3666" s="51">
        <f t="shared" si="392"/>
        <v>69</v>
      </c>
      <c r="J3666" s="51" t="str">
        <f t="shared" si="390"/>
        <v xml:space="preserve"> years</v>
      </c>
      <c r="K3666" s="51" t="str">
        <f t="shared" si="391"/>
        <v xml:space="preserve">, </v>
      </c>
      <c r="L3666" s="51">
        <f t="shared" si="393"/>
        <v>9</v>
      </c>
      <c r="M3666" s="51">
        <f t="shared" si="394"/>
        <v>9</v>
      </c>
      <c r="N3666" s="51" t="str">
        <f t="shared" si="395"/>
        <v xml:space="preserve"> months</v>
      </c>
      <c r="O3666" s="52" t="str">
        <f t="shared" si="396"/>
        <v>69 years, 9 months</v>
      </c>
    </row>
    <row r="3667" spans="8:15" x14ac:dyDescent="0.25">
      <c r="H3667" s="49">
        <v>3624</v>
      </c>
      <c r="I3667" s="51">
        <f t="shared" si="392"/>
        <v>69</v>
      </c>
      <c r="J3667" s="51" t="str">
        <f t="shared" si="390"/>
        <v xml:space="preserve"> years</v>
      </c>
      <c r="K3667" s="51" t="str">
        <f t="shared" si="391"/>
        <v xml:space="preserve">, </v>
      </c>
      <c r="L3667" s="51">
        <f t="shared" si="393"/>
        <v>9</v>
      </c>
      <c r="M3667" s="51">
        <f t="shared" si="394"/>
        <v>9</v>
      </c>
      <c r="N3667" s="51" t="str">
        <f t="shared" si="395"/>
        <v xml:space="preserve"> months</v>
      </c>
      <c r="O3667" s="52" t="str">
        <f t="shared" si="396"/>
        <v>69 years, 9 months</v>
      </c>
    </row>
    <row r="3668" spans="8:15" x14ac:dyDescent="0.25">
      <c r="H3668" s="49">
        <v>3625</v>
      </c>
      <c r="I3668" s="51">
        <f t="shared" si="392"/>
        <v>69</v>
      </c>
      <c r="J3668" s="51" t="str">
        <f t="shared" si="390"/>
        <v xml:space="preserve"> years</v>
      </c>
      <c r="K3668" s="51" t="str">
        <f t="shared" si="391"/>
        <v xml:space="preserve">, </v>
      </c>
      <c r="L3668" s="51">
        <f t="shared" si="393"/>
        <v>9</v>
      </c>
      <c r="M3668" s="51">
        <f t="shared" si="394"/>
        <v>9</v>
      </c>
      <c r="N3668" s="51" t="str">
        <f t="shared" si="395"/>
        <v xml:space="preserve"> months</v>
      </c>
      <c r="O3668" s="52" t="str">
        <f t="shared" si="396"/>
        <v>69 years, 9 months</v>
      </c>
    </row>
    <row r="3669" spans="8:15" x14ac:dyDescent="0.25">
      <c r="H3669" s="49">
        <v>3626</v>
      </c>
      <c r="I3669" s="51">
        <f t="shared" si="392"/>
        <v>69</v>
      </c>
      <c r="J3669" s="51" t="str">
        <f t="shared" si="390"/>
        <v xml:space="preserve"> years</v>
      </c>
      <c r="K3669" s="51" t="str">
        <f t="shared" si="391"/>
        <v xml:space="preserve">, </v>
      </c>
      <c r="L3669" s="51">
        <f t="shared" si="393"/>
        <v>9</v>
      </c>
      <c r="M3669" s="51">
        <f t="shared" si="394"/>
        <v>9</v>
      </c>
      <c r="N3669" s="51" t="str">
        <f t="shared" si="395"/>
        <v xml:space="preserve"> months</v>
      </c>
      <c r="O3669" s="52" t="str">
        <f t="shared" si="396"/>
        <v>69 years, 9 months</v>
      </c>
    </row>
    <row r="3670" spans="8:15" x14ac:dyDescent="0.25">
      <c r="H3670" s="49">
        <v>3627</v>
      </c>
      <c r="I3670" s="51">
        <f t="shared" si="392"/>
        <v>69</v>
      </c>
      <c r="J3670" s="51" t="str">
        <f t="shared" si="390"/>
        <v xml:space="preserve"> years</v>
      </c>
      <c r="K3670" s="51" t="str">
        <f t="shared" si="391"/>
        <v xml:space="preserve">, </v>
      </c>
      <c r="L3670" s="51">
        <f t="shared" si="393"/>
        <v>9</v>
      </c>
      <c r="M3670" s="51">
        <f t="shared" si="394"/>
        <v>9</v>
      </c>
      <c r="N3670" s="51" t="str">
        <f t="shared" si="395"/>
        <v xml:space="preserve"> months</v>
      </c>
      <c r="O3670" s="52" t="str">
        <f t="shared" si="396"/>
        <v>69 years, 9 months</v>
      </c>
    </row>
    <row r="3671" spans="8:15" x14ac:dyDescent="0.25">
      <c r="H3671" s="49">
        <v>3628</v>
      </c>
      <c r="I3671" s="51">
        <f t="shared" si="392"/>
        <v>69</v>
      </c>
      <c r="J3671" s="51" t="str">
        <f t="shared" si="390"/>
        <v xml:space="preserve"> years</v>
      </c>
      <c r="K3671" s="51" t="str">
        <f t="shared" si="391"/>
        <v xml:space="preserve">, </v>
      </c>
      <c r="L3671" s="51">
        <f t="shared" si="393"/>
        <v>10</v>
      </c>
      <c r="M3671" s="51">
        <f t="shared" si="394"/>
        <v>10</v>
      </c>
      <c r="N3671" s="51" t="str">
        <f t="shared" si="395"/>
        <v xml:space="preserve"> months</v>
      </c>
      <c r="O3671" s="52" t="str">
        <f t="shared" si="396"/>
        <v>69 years, 10 months</v>
      </c>
    </row>
    <row r="3672" spans="8:15" x14ac:dyDescent="0.25">
      <c r="H3672" s="49">
        <v>3629</v>
      </c>
      <c r="I3672" s="51">
        <f t="shared" si="392"/>
        <v>69</v>
      </c>
      <c r="J3672" s="51" t="str">
        <f t="shared" si="390"/>
        <v xml:space="preserve"> years</v>
      </c>
      <c r="K3672" s="51" t="str">
        <f t="shared" si="391"/>
        <v xml:space="preserve">, </v>
      </c>
      <c r="L3672" s="51">
        <f t="shared" si="393"/>
        <v>10</v>
      </c>
      <c r="M3672" s="51">
        <f t="shared" si="394"/>
        <v>10</v>
      </c>
      <c r="N3672" s="51" t="str">
        <f t="shared" si="395"/>
        <v xml:space="preserve"> months</v>
      </c>
      <c r="O3672" s="52" t="str">
        <f t="shared" si="396"/>
        <v>69 years, 10 months</v>
      </c>
    </row>
    <row r="3673" spans="8:15" x14ac:dyDescent="0.25">
      <c r="H3673" s="49">
        <v>3630</v>
      </c>
      <c r="I3673" s="51">
        <f t="shared" si="392"/>
        <v>69</v>
      </c>
      <c r="J3673" s="51" t="str">
        <f t="shared" si="390"/>
        <v xml:space="preserve"> years</v>
      </c>
      <c r="K3673" s="51" t="str">
        <f t="shared" si="391"/>
        <v xml:space="preserve">, </v>
      </c>
      <c r="L3673" s="51">
        <f t="shared" si="393"/>
        <v>10</v>
      </c>
      <c r="M3673" s="51">
        <f t="shared" si="394"/>
        <v>10</v>
      </c>
      <c r="N3673" s="51" t="str">
        <f t="shared" si="395"/>
        <v xml:space="preserve"> months</v>
      </c>
      <c r="O3673" s="52" t="str">
        <f t="shared" si="396"/>
        <v>69 years, 10 months</v>
      </c>
    </row>
    <row r="3674" spans="8:15" x14ac:dyDescent="0.25">
      <c r="H3674" s="49">
        <v>3631</v>
      </c>
      <c r="I3674" s="51">
        <f t="shared" si="392"/>
        <v>69</v>
      </c>
      <c r="J3674" s="51" t="str">
        <f t="shared" si="390"/>
        <v xml:space="preserve"> years</v>
      </c>
      <c r="K3674" s="51" t="str">
        <f t="shared" si="391"/>
        <v xml:space="preserve">, </v>
      </c>
      <c r="L3674" s="51">
        <f t="shared" si="393"/>
        <v>10</v>
      </c>
      <c r="M3674" s="51">
        <f t="shared" si="394"/>
        <v>10</v>
      </c>
      <c r="N3674" s="51" t="str">
        <f t="shared" si="395"/>
        <v xml:space="preserve"> months</v>
      </c>
      <c r="O3674" s="52" t="str">
        <f t="shared" si="396"/>
        <v>69 years, 10 months</v>
      </c>
    </row>
    <row r="3675" spans="8:15" x14ac:dyDescent="0.25">
      <c r="H3675" s="49">
        <v>3632</v>
      </c>
      <c r="I3675" s="51">
        <f t="shared" si="392"/>
        <v>69</v>
      </c>
      <c r="J3675" s="51" t="str">
        <f t="shared" si="390"/>
        <v xml:space="preserve"> years</v>
      </c>
      <c r="K3675" s="51" t="str">
        <f t="shared" si="391"/>
        <v xml:space="preserve">, </v>
      </c>
      <c r="L3675" s="51">
        <f t="shared" si="393"/>
        <v>11</v>
      </c>
      <c r="M3675" s="51">
        <f t="shared" si="394"/>
        <v>11</v>
      </c>
      <c r="N3675" s="51" t="str">
        <f t="shared" si="395"/>
        <v xml:space="preserve"> months</v>
      </c>
      <c r="O3675" s="52" t="str">
        <f t="shared" si="396"/>
        <v>69 years, 11 months</v>
      </c>
    </row>
    <row r="3676" spans="8:15" x14ac:dyDescent="0.25">
      <c r="H3676" s="49">
        <v>3633</v>
      </c>
      <c r="I3676" s="51">
        <f t="shared" si="392"/>
        <v>69</v>
      </c>
      <c r="J3676" s="51" t="str">
        <f t="shared" ref="J3676:J3739" si="397">IF(I3676=1," year"," years")</f>
        <v xml:space="preserve"> years</v>
      </c>
      <c r="K3676" s="51" t="str">
        <f t="shared" ref="K3676:K3739" si="398">IF(OR(L3676=12,L3676=0),"",", ")</f>
        <v xml:space="preserve">, </v>
      </c>
      <c r="L3676" s="51">
        <f t="shared" si="393"/>
        <v>11</v>
      </c>
      <c r="M3676" s="51">
        <f t="shared" si="394"/>
        <v>11</v>
      </c>
      <c r="N3676" s="51" t="str">
        <f t="shared" si="395"/>
        <v xml:space="preserve"> months</v>
      </c>
      <c r="O3676" s="52" t="str">
        <f t="shared" si="396"/>
        <v>69 years, 11 months</v>
      </c>
    </row>
    <row r="3677" spans="8:15" x14ac:dyDescent="0.25">
      <c r="H3677" s="49">
        <v>3634</v>
      </c>
      <c r="I3677" s="51">
        <f t="shared" si="392"/>
        <v>69</v>
      </c>
      <c r="J3677" s="51" t="str">
        <f t="shared" si="397"/>
        <v xml:space="preserve"> years</v>
      </c>
      <c r="K3677" s="51" t="str">
        <f t="shared" si="398"/>
        <v xml:space="preserve">, </v>
      </c>
      <c r="L3677" s="51">
        <f t="shared" si="393"/>
        <v>11</v>
      </c>
      <c r="M3677" s="51">
        <f t="shared" si="394"/>
        <v>11</v>
      </c>
      <c r="N3677" s="51" t="str">
        <f t="shared" si="395"/>
        <v xml:space="preserve"> months</v>
      </c>
      <c r="O3677" s="52" t="str">
        <f t="shared" si="396"/>
        <v>69 years, 11 months</v>
      </c>
    </row>
    <row r="3678" spans="8:15" x14ac:dyDescent="0.25">
      <c r="H3678" s="49">
        <v>3635</v>
      </c>
      <c r="I3678" s="51">
        <f t="shared" si="392"/>
        <v>69</v>
      </c>
      <c r="J3678" s="51" t="str">
        <f t="shared" si="397"/>
        <v xml:space="preserve"> years</v>
      </c>
      <c r="K3678" s="51" t="str">
        <f t="shared" si="398"/>
        <v xml:space="preserve">, </v>
      </c>
      <c r="L3678" s="51">
        <f t="shared" si="393"/>
        <v>11</v>
      </c>
      <c r="M3678" s="51">
        <f t="shared" si="394"/>
        <v>11</v>
      </c>
      <c r="N3678" s="51" t="str">
        <f t="shared" si="395"/>
        <v xml:space="preserve"> months</v>
      </c>
      <c r="O3678" s="52" t="str">
        <f t="shared" si="396"/>
        <v>69 years, 11 months</v>
      </c>
    </row>
    <row r="3679" spans="8:15" x14ac:dyDescent="0.25">
      <c r="H3679" s="49">
        <v>3636</v>
      </c>
      <c r="I3679" s="51">
        <f t="shared" si="392"/>
        <v>70</v>
      </c>
      <c r="J3679" s="51" t="str">
        <f t="shared" si="397"/>
        <v xml:space="preserve"> years</v>
      </c>
      <c r="K3679" s="51" t="str">
        <f t="shared" si="398"/>
        <v/>
      </c>
      <c r="L3679" s="51">
        <f t="shared" si="393"/>
        <v>12</v>
      </c>
      <c r="M3679" s="51" t="str">
        <f t="shared" si="394"/>
        <v/>
      </c>
      <c r="N3679" s="51" t="str">
        <f t="shared" si="395"/>
        <v/>
      </c>
      <c r="O3679" s="52" t="str">
        <f t="shared" si="396"/>
        <v>70 years</v>
      </c>
    </row>
    <row r="3680" spans="8:15" x14ac:dyDescent="0.25">
      <c r="H3680" s="49">
        <v>3637</v>
      </c>
      <c r="I3680" s="51">
        <f t="shared" ref="I3680:I3743" si="399">IF(INT(H3680/52)=0,"",INT(H3680/52))+IF(L3680=12,1,0)</f>
        <v>70</v>
      </c>
      <c r="J3680" s="51" t="str">
        <f t="shared" si="397"/>
        <v xml:space="preserve"> years</v>
      </c>
      <c r="K3680" s="51" t="str">
        <f t="shared" si="398"/>
        <v/>
      </c>
      <c r="L3680" s="51">
        <f t="shared" si="393"/>
        <v>12</v>
      </c>
      <c r="M3680" s="51" t="str">
        <f t="shared" si="394"/>
        <v/>
      </c>
      <c r="N3680" s="51" t="str">
        <f t="shared" si="395"/>
        <v/>
      </c>
      <c r="O3680" s="52" t="str">
        <f t="shared" si="396"/>
        <v>70 years</v>
      </c>
    </row>
    <row r="3681" spans="8:15" x14ac:dyDescent="0.25">
      <c r="H3681" s="49">
        <v>3638</v>
      </c>
      <c r="I3681" s="51">
        <f t="shared" si="399"/>
        <v>70</v>
      </c>
      <c r="J3681" s="51" t="str">
        <f t="shared" si="397"/>
        <v xml:space="preserve"> years</v>
      </c>
      <c r="K3681" s="51" t="str">
        <f t="shared" si="398"/>
        <v/>
      </c>
      <c r="L3681" s="51">
        <f t="shared" si="393"/>
        <v>12</v>
      </c>
      <c r="M3681" s="51" t="str">
        <f t="shared" si="394"/>
        <v/>
      </c>
      <c r="N3681" s="51" t="str">
        <f t="shared" si="395"/>
        <v/>
      </c>
      <c r="O3681" s="52" t="str">
        <f t="shared" si="396"/>
        <v>70 years</v>
      </c>
    </row>
    <row r="3682" spans="8:15" x14ac:dyDescent="0.25">
      <c r="H3682" s="49">
        <v>3639</v>
      </c>
      <c r="I3682" s="51">
        <f t="shared" si="399"/>
        <v>70</v>
      </c>
      <c r="J3682" s="51" t="str">
        <f t="shared" si="397"/>
        <v xml:space="preserve"> years</v>
      </c>
      <c r="K3682" s="51" t="str">
        <f t="shared" si="398"/>
        <v/>
      </c>
      <c r="L3682" s="51">
        <f t="shared" si="393"/>
        <v>12</v>
      </c>
      <c r="M3682" s="51" t="str">
        <f t="shared" si="394"/>
        <v/>
      </c>
      <c r="N3682" s="51" t="str">
        <f t="shared" si="395"/>
        <v/>
      </c>
      <c r="O3682" s="52" t="str">
        <f t="shared" si="396"/>
        <v>70 years</v>
      </c>
    </row>
    <row r="3683" spans="8:15" x14ac:dyDescent="0.25">
      <c r="H3683" s="49">
        <v>3640</v>
      </c>
      <c r="I3683" s="51">
        <f t="shared" si="399"/>
        <v>70</v>
      </c>
      <c r="J3683" s="51" t="str">
        <f t="shared" si="397"/>
        <v xml:space="preserve"> years</v>
      </c>
      <c r="K3683" s="51" t="str">
        <f t="shared" si="398"/>
        <v/>
      </c>
      <c r="L3683" s="51">
        <f t="shared" si="393"/>
        <v>0</v>
      </c>
      <c r="M3683" s="51" t="str">
        <f t="shared" si="394"/>
        <v/>
      </c>
      <c r="N3683" s="51" t="str">
        <f t="shared" si="395"/>
        <v/>
      </c>
      <c r="O3683" s="52" t="str">
        <f t="shared" si="396"/>
        <v>70 years</v>
      </c>
    </row>
    <row r="3684" spans="8:15" x14ac:dyDescent="0.25">
      <c r="H3684" s="49">
        <v>3641</v>
      </c>
      <c r="I3684" s="51">
        <f t="shared" si="399"/>
        <v>70</v>
      </c>
      <c r="J3684" s="51" t="str">
        <f t="shared" si="397"/>
        <v xml:space="preserve"> years</v>
      </c>
      <c r="K3684" s="51" t="str">
        <f t="shared" si="398"/>
        <v xml:space="preserve">, </v>
      </c>
      <c r="L3684" s="51">
        <f t="shared" si="393"/>
        <v>1</v>
      </c>
      <c r="M3684" s="51">
        <f t="shared" si="394"/>
        <v>1</v>
      </c>
      <c r="N3684" s="51" t="str">
        <f t="shared" si="395"/>
        <v xml:space="preserve"> month</v>
      </c>
      <c r="O3684" s="52" t="str">
        <f t="shared" si="396"/>
        <v>70 years, 1 month</v>
      </c>
    </row>
    <row r="3685" spans="8:15" x14ac:dyDescent="0.25">
      <c r="H3685" s="49">
        <v>3642</v>
      </c>
      <c r="I3685" s="51">
        <f t="shared" si="399"/>
        <v>70</v>
      </c>
      <c r="J3685" s="51" t="str">
        <f t="shared" si="397"/>
        <v xml:space="preserve"> years</v>
      </c>
      <c r="K3685" s="51" t="str">
        <f t="shared" si="398"/>
        <v xml:space="preserve">, </v>
      </c>
      <c r="L3685" s="51">
        <f t="shared" si="393"/>
        <v>1</v>
      </c>
      <c r="M3685" s="51">
        <f t="shared" si="394"/>
        <v>1</v>
      </c>
      <c r="N3685" s="51" t="str">
        <f t="shared" si="395"/>
        <v xml:space="preserve"> month</v>
      </c>
      <c r="O3685" s="52" t="str">
        <f t="shared" si="396"/>
        <v>70 years, 1 month</v>
      </c>
    </row>
    <row r="3686" spans="8:15" x14ac:dyDescent="0.25">
      <c r="H3686" s="49">
        <v>3643</v>
      </c>
      <c r="I3686" s="51">
        <f t="shared" si="399"/>
        <v>70</v>
      </c>
      <c r="J3686" s="51" t="str">
        <f t="shared" si="397"/>
        <v xml:space="preserve"> years</v>
      </c>
      <c r="K3686" s="51" t="str">
        <f t="shared" si="398"/>
        <v xml:space="preserve">, </v>
      </c>
      <c r="L3686" s="51">
        <f t="shared" si="393"/>
        <v>1</v>
      </c>
      <c r="M3686" s="51">
        <f t="shared" si="394"/>
        <v>1</v>
      </c>
      <c r="N3686" s="51" t="str">
        <f t="shared" si="395"/>
        <v xml:space="preserve"> month</v>
      </c>
      <c r="O3686" s="52" t="str">
        <f t="shared" si="396"/>
        <v>70 years, 1 month</v>
      </c>
    </row>
    <row r="3687" spans="8:15" x14ac:dyDescent="0.25">
      <c r="H3687" s="49">
        <v>3644</v>
      </c>
      <c r="I3687" s="51">
        <f t="shared" si="399"/>
        <v>70</v>
      </c>
      <c r="J3687" s="51" t="str">
        <f t="shared" si="397"/>
        <v xml:space="preserve"> years</v>
      </c>
      <c r="K3687" s="51" t="str">
        <f t="shared" si="398"/>
        <v xml:space="preserve">, </v>
      </c>
      <c r="L3687" s="51">
        <f t="shared" si="393"/>
        <v>1</v>
      </c>
      <c r="M3687" s="51">
        <f t="shared" si="394"/>
        <v>1</v>
      </c>
      <c r="N3687" s="51" t="str">
        <f t="shared" si="395"/>
        <v xml:space="preserve"> month</v>
      </c>
      <c r="O3687" s="52" t="str">
        <f t="shared" si="396"/>
        <v>70 years, 1 month</v>
      </c>
    </row>
    <row r="3688" spans="8:15" x14ac:dyDescent="0.25">
      <c r="H3688" s="49">
        <v>3645</v>
      </c>
      <c r="I3688" s="51">
        <f t="shared" si="399"/>
        <v>70</v>
      </c>
      <c r="J3688" s="51" t="str">
        <f t="shared" si="397"/>
        <v xml:space="preserve"> years</v>
      </c>
      <c r="K3688" s="51" t="str">
        <f t="shared" si="398"/>
        <v xml:space="preserve">, </v>
      </c>
      <c r="L3688" s="51">
        <f t="shared" si="393"/>
        <v>2</v>
      </c>
      <c r="M3688" s="51">
        <f t="shared" si="394"/>
        <v>2</v>
      </c>
      <c r="N3688" s="51" t="str">
        <f t="shared" si="395"/>
        <v xml:space="preserve"> months</v>
      </c>
      <c r="O3688" s="52" t="str">
        <f t="shared" si="396"/>
        <v>70 years, 2 months</v>
      </c>
    </row>
    <row r="3689" spans="8:15" x14ac:dyDescent="0.25">
      <c r="H3689" s="49">
        <v>3646</v>
      </c>
      <c r="I3689" s="51">
        <f t="shared" si="399"/>
        <v>70</v>
      </c>
      <c r="J3689" s="51" t="str">
        <f t="shared" si="397"/>
        <v xml:space="preserve"> years</v>
      </c>
      <c r="K3689" s="51" t="str">
        <f t="shared" si="398"/>
        <v xml:space="preserve">, </v>
      </c>
      <c r="L3689" s="51">
        <f t="shared" si="393"/>
        <v>2</v>
      </c>
      <c r="M3689" s="51">
        <f t="shared" si="394"/>
        <v>2</v>
      </c>
      <c r="N3689" s="51" t="str">
        <f t="shared" si="395"/>
        <v xml:space="preserve"> months</v>
      </c>
      <c r="O3689" s="52" t="str">
        <f t="shared" si="396"/>
        <v>70 years, 2 months</v>
      </c>
    </row>
    <row r="3690" spans="8:15" x14ac:dyDescent="0.25">
      <c r="H3690" s="49">
        <v>3647</v>
      </c>
      <c r="I3690" s="51">
        <f t="shared" si="399"/>
        <v>70</v>
      </c>
      <c r="J3690" s="51" t="str">
        <f t="shared" si="397"/>
        <v xml:space="preserve"> years</v>
      </c>
      <c r="K3690" s="51" t="str">
        <f t="shared" si="398"/>
        <v xml:space="preserve">, </v>
      </c>
      <c r="L3690" s="51">
        <f t="shared" si="393"/>
        <v>2</v>
      </c>
      <c r="M3690" s="51">
        <f t="shared" si="394"/>
        <v>2</v>
      </c>
      <c r="N3690" s="51" t="str">
        <f t="shared" si="395"/>
        <v xml:space="preserve"> months</v>
      </c>
      <c r="O3690" s="52" t="str">
        <f t="shared" si="396"/>
        <v>70 years, 2 months</v>
      </c>
    </row>
    <row r="3691" spans="8:15" x14ac:dyDescent="0.25">
      <c r="H3691" s="49">
        <v>3648</v>
      </c>
      <c r="I3691" s="51">
        <f t="shared" si="399"/>
        <v>70</v>
      </c>
      <c r="J3691" s="51" t="str">
        <f t="shared" si="397"/>
        <v xml:space="preserve"> years</v>
      </c>
      <c r="K3691" s="51" t="str">
        <f t="shared" si="398"/>
        <v xml:space="preserve">, </v>
      </c>
      <c r="L3691" s="51">
        <f t="shared" si="393"/>
        <v>2</v>
      </c>
      <c r="M3691" s="51">
        <f t="shared" si="394"/>
        <v>2</v>
      </c>
      <c r="N3691" s="51" t="str">
        <f t="shared" si="395"/>
        <v xml:space="preserve"> months</v>
      </c>
      <c r="O3691" s="52" t="str">
        <f t="shared" si="396"/>
        <v>70 years, 2 months</v>
      </c>
    </row>
    <row r="3692" spans="8:15" x14ac:dyDescent="0.25">
      <c r="H3692" s="49">
        <v>3649</v>
      </c>
      <c r="I3692" s="51">
        <f t="shared" si="399"/>
        <v>70</v>
      </c>
      <c r="J3692" s="51" t="str">
        <f t="shared" si="397"/>
        <v xml:space="preserve"> years</v>
      </c>
      <c r="K3692" s="51" t="str">
        <f t="shared" si="398"/>
        <v xml:space="preserve">, </v>
      </c>
      <c r="L3692" s="51">
        <f t="shared" si="393"/>
        <v>3</v>
      </c>
      <c r="M3692" s="51">
        <f t="shared" si="394"/>
        <v>3</v>
      </c>
      <c r="N3692" s="51" t="str">
        <f t="shared" si="395"/>
        <v xml:space="preserve"> months</v>
      </c>
      <c r="O3692" s="52" t="str">
        <f t="shared" si="396"/>
        <v>70 years, 3 months</v>
      </c>
    </row>
    <row r="3693" spans="8:15" x14ac:dyDescent="0.25">
      <c r="H3693" s="49">
        <v>3650</v>
      </c>
      <c r="I3693" s="51">
        <f t="shared" si="399"/>
        <v>70</v>
      </c>
      <c r="J3693" s="51" t="str">
        <f t="shared" si="397"/>
        <v xml:space="preserve"> years</v>
      </c>
      <c r="K3693" s="51" t="str">
        <f t="shared" si="398"/>
        <v xml:space="preserve">, </v>
      </c>
      <c r="L3693" s="51">
        <f t="shared" ref="L3693:L3756" si="400">IF((H3693/52*12-INT(H3693/52*12))=0,(H3693/52-INT(H3693/52))*12,INT((H3693/52-INT(H3693/52))*12)+1)</f>
        <v>3</v>
      </c>
      <c r="M3693" s="51">
        <f t="shared" ref="M3693:M3756" si="401">IF(OR(L3693=0,L3693=12),"",L3693)</f>
        <v>3</v>
      </c>
      <c r="N3693" s="51" t="str">
        <f t="shared" ref="N3693:N3756" si="402">IF(L3693=1," month",IF(OR(L3693=0,L3693=12),""," months"))</f>
        <v xml:space="preserve"> months</v>
      </c>
      <c r="O3693" s="52" t="str">
        <f t="shared" ref="O3693:O3756" si="403">CONCATENATE(I3693&amp;J3693&amp;K3693&amp;M3693&amp;N3693)</f>
        <v>70 years, 3 months</v>
      </c>
    </row>
    <row r="3694" spans="8:15" x14ac:dyDescent="0.25">
      <c r="H3694" s="49">
        <v>3651</v>
      </c>
      <c r="I3694" s="51">
        <f t="shared" si="399"/>
        <v>70</v>
      </c>
      <c r="J3694" s="51" t="str">
        <f t="shared" si="397"/>
        <v xml:space="preserve"> years</v>
      </c>
      <c r="K3694" s="51" t="str">
        <f t="shared" si="398"/>
        <v xml:space="preserve">, </v>
      </c>
      <c r="L3694" s="51">
        <f t="shared" si="400"/>
        <v>3</v>
      </c>
      <c r="M3694" s="51">
        <f t="shared" si="401"/>
        <v>3</v>
      </c>
      <c r="N3694" s="51" t="str">
        <f t="shared" si="402"/>
        <v xml:space="preserve"> months</v>
      </c>
      <c r="O3694" s="52" t="str">
        <f t="shared" si="403"/>
        <v>70 years, 3 months</v>
      </c>
    </row>
    <row r="3695" spans="8:15" x14ac:dyDescent="0.25">
      <c r="H3695" s="49">
        <v>3652</v>
      </c>
      <c r="I3695" s="51">
        <f t="shared" si="399"/>
        <v>70</v>
      </c>
      <c r="J3695" s="51" t="str">
        <f t="shared" si="397"/>
        <v xml:space="preserve"> years</v>
      </c>
      <c r="K3695" s="51" t="str">
        <f t="shared" si="398"/>
        <v xml:space="preserve">, </v>
      </c>
      <c r="L3695" s="51">
        <f t="shared" si="400"/>
        <v>3</v>
      </c>
      <c r="M3695" s="51">
        <f t="shared" si="401"/>
        <v>3</v>
      </c>
      <c r="N3695" s="51" t="str">
        <f t="shared" si="402"/>
        <v xml:space="preserve"> months</v>
      </c>
      <c r="O3695" s="52" t="str">
        <f t="shared" si="403"/>
        <v>70 years, 3 months</v>
      </c>
    </row>
    <row r="3696" spans="8:15" x14ac:dyDescent="0.25">
      <c r="H3696" s="49">
        <v>3653</v>
      </c>
      <c r="I3696" s="51">
        <f t="shared" si="399"/>
        <v>70</v>
      </c>
      <c r="J3696" s="51" t="str">
        <f t="shared" si="397"/>
        <v xml:space="preserve"> years</v>
      </c>
      <c r="K3696" s="51" t="str">
        <f t="shared" si="398"/>
        <v xml:space="preserve">, </v>
      </c>
      <c r="L3696" s="51">
        <f t="shared" si="400"/>
        <v>3</v>
      </c>
      <c r="M3696" s="51">
        <f t="shared" si="401"/>
        <v>3</v>
      </c>
      <c r="N3696" s="51" t="str">
        <f t="shared" si="402"/>
        <v xml:space="preserve"> months</v>
      </c>
      <c r="O3696" s="52" t="str">
        <f t="shared" si="403"/>
        <v>70 years, 3 months</v>
      </c>
    </row>
    <row r="3697" spans="8:15" x14ac:dyDescent="0.25">
      <c r="H3697" s="49">
        <v>3654</v>
      </c>
      <c r="I3697" s="51">
        <f t="shared" si="399"/>
        <v>70</v>
      </c>
      <c r="J3697" s="51" t="str">
        <f t="shared" si="397"/>
        <v xml:space="preserve"> years</v>
      </c>
      <c r="K3697" s="51" t="str">
        <f t="shared" si="398"/>
        <v xml:space="preserve">, </v>
      </c>
      <c r="L3697" s="51">
        <f t="shared" si="400"/>
        <v>4</v>
      </c>
      <c r="M3697" s="51">
        <f t="shared" si="401"/>
        <v>4</v>
      </c>
      <c r="N3697" s="51" t="str">
        <f t="shared" si="402"/>
        <v xml:space="preserve"> months</v>
      </c>
      <c r="O3697" s="52" t="str">
        <f t="shared" si="403"/>
        <v>70 years, 4 months</v>
      </c>
    </row>
    <row r="3698" spans="8:15" x14ac:dyDescent="0.25">
      <c r="H3698" s="49">
        <v>3655</v>
      </c>
      <c r="I3698" s="51">
        <f t="shared" si="399"/>
        <v>70</v>
      </c>
      <c r="J3698" s="51" t="str">
        <f t="shared" si="397"/>
        <v xml:space="preserve"> years</v>
      </c>
      <c r="K3698" s="51" t="str">
        <f t="shared" si="398"/>
        <v xml:space="preserve">, </v>
      </c>
      <c r="L3698" s="51">
        <f t="shared" si="400"/>
        <v>4</v>
      </c>
      <c r="M3698" s="51">
        <f t="shared" si="401"/>
        <v>4</v>
      </c>
      <c r="N3698" s="51" t="str">
        <f t="shared" si="402"/>
        <v xml:space="preserve"> months</v>
      </c>
      <c r="O3698" s="52" t="str">
        <f t="shared" si="403"/>
        <v>70 years, 4 months</v>
      </c>
    </row>
    <row r="3699" spans="8:15" x14ac:dyDescent="0.25">
      <c r="H3699" s="49">
        <v>3656</v>
      </c>
      <c r="I3699" s="51">
        <f t="shared" si="399"/>
        <v>70</v>
      </c>
      <c r="J3699" s="51" t="str">
        <f t="shared" si="397"/>
        <v xml:space="preserve"> years</v>
      </c>
      <c r="K3699" s="51" t="str">
        <f t="shared" si="398"/>
        <v xml:space="preserve">, </v>
      </c>
      <c r="L3699" s="51">
        <f t="shared" si="400"/>
        <v>4</v>
      </c>
      <c r="M3699" s="51">
        <f t="shared" si="401"/>
        <v>4</v>
      </c>
      <c r="N3699" s="51" t="str">
        <f t="shared" si="402"/>
        <v xml:space="preserve"> months</v>
      </c>
      <c r="O3699" s="52" t="str">
        <f t="shared" si="403"/>
        <v>70 years, 4 months</v>
      </c>
    </row>
    <row r="3700" spans="8:15" x14ac:dyDescent="0.25">
      <c r="H3700" s="49">
        <v>3657</v>
      </c>
      <c r="I3700" s="51">
        <f t="shared" si="399"/>
        <v>70</v>
      </c>
      <c r="J3700" s="51" t="str">
        <f t="shared" si="397"/>
        <v xml:space="preserve"> years</v>
      </c>
      <c r="K3700" s="51" t="str">
        <f t="shared" si="398"/>
        <v xml:space="preserve">, </v>
      </c>
      <c r="L3700" s="51">
        <f t="shared" si="400"/>
        <v>4</v>
      </c>
      <c r="M3700" s="51">
        <f t="shared" si="401"/>
        <v>4</v>
      </c>
      <c r="N3700" s="51" t="str">
        <f t="shared" si="402"/>
        <v xml:space="preserve"> months</v>
      </c>
      <c r="O3700" s="52" t="str">
        <f t="shared" si="403"/>
        <v>70 years, 4 months</v>
      </c>
    </row>
    <row r="3701" spans="8:15" x14ac:dyDescent="0.25">
      <c r="H3701" s="49">
        <v>3658</v>
      </c>
      <c r="I3701" s="51">
        <f t="shared" si="399"/>
        <v>70</v>
      </c>
      <c r="J3701" s="51" t="str">
        <f t="shared" si="397"/>
        <v xml:space="preserve"> years</v>
      </c>
      <c r="K3701" s="51" t="str">
        <f t="shared" si="398"/>
        <v xml:space="preserve">, </v>
      </c>
      <c r="L3701" s="51">
        <f t="shared" si="400"/>
        <v>5</v>
      </c>
      <c r="M3701" s="51">
        <f t="shared" si="401"/>
        <v>5</v>
      </c>
      <c r="N3701" s="51" t="str">
        <f t="shared" si="402"/>
        <v xml:space="preserve"> months</v>
      </c>
      <c r="O3701" s="52" t="str">
        <f t="shared" si="403"/>
        <v>70 years, 5 months</v>
      </c>
    </row>
    <row r="3702" spans="8:15" x14ac:dyDescent="0.25">
      <c r="H3702" s="49">
        <v>3659</v>
      </c>
      <c r="I3702" s="51">
        <f t="shared" si="399"/>
        <v>70</v>
      </c>
      <c r="J3702" s="51" t="str">
        <f t="shared" si="397"/>
        <v xml:space="preserve"> years</v>
      </c>
      <c r="K3702" s="51" t="str">
        <f t="shared" si="398"/>
        <v xml:space="preserve">, </v>
      </c>
      <c r="L3702" s="51">
        <f t="shared" si="400"/>
        <v>5</v>
      </c>
      <c r="M3702" s="51">
        <f t="shared" si="401"/>
        <v>5</v>
      </c>
      <c r="N3702" s="51" t="str">
        <f t="shared" si="402"/>
        <v xml:space="preserve"> months</v>
      </c>
      <c r="O3702" s="52" t="str">
        <f t="shared" si="403"/>
        <v>70 years, 5 months</v>
      </c>
    </row>
    <row r="3703" spans="8:15" x14ac:dyDescent="0.25">
      <c r="H3703" s="49">
        <v>3660</v>
      </c>
      <c r="I3703" s="51">
        <f t="shared" si="399"/>
        <v>70</v>
      </c>
      <c r="J3703" s="51" t="str">
        <f t="shared" si="397"/>
        <v xml:space="preserve"> years</v>
      </c>
      <c r="K3703" s="51" t="str">
        <f t="shared" si="398"/>
        <v xml:space="preserve">, </v>
      </c>
      <c r="L3703" s="51">
        <f t="shared" si="400"/>
        <v>5</v>
      </c>
      <c r="M3703" s="51">
        <f t="shared" si="401"/>
        <v>5</v>
      </c>
      <c r="N3703" s="51" t="str">
        <f t="shared" si="402"/>
        <v xml:space="preserve"> months</v>
      </c>
      <c r="O3703" s="52" t="str">
        <f t="shared" si="403"/>
        <v>70 years, 5 months</v>
      </c>
    </row>
    <row r="3704" spans="8:15" x14ac:dyDescent="0.25">
      <c r="H3704" s="49">
        <v>3661</v>
      </c>
      <c r="I3704" s="51">
        <f t="shared" si="399"/>
        <v>70</v>
      </c>
      <c r="J3704" s="51" t="str">
        <f t="shared" si="397"/>
        <v xml:space="preserve"> years</v>
      </c>
      <c r="K3704" s="51" t="str">
        <f t="shared" si="398"/>
        <v xml:space="preserve">, </v>
      </c>
      <c r="L3704" s="51">
        <f t="shared" si="400"/>
        <v>5</v>
      </c>
      <c r="M3704" s="51">
        <f t="shared" si="401"/>
        <v>5</v>
      </c>
      <c r="N3704" s="51" t="str">
        <f t="shared" si="402"/>
        <v xml:space="preserve"> months</v>
      </c>
      <c r="O3704" s="52" t="str">
        <f t="shared" si="403"/>
        <v>70 years, 5 months</v>
      </c>
    </row>
    <row r="3705" spans="8:15" x14ac:dyDescent="0.25">
      <c r="H3705" s="49">
        <v>3662</v>
      </c>
      <c r="I3705" s="51">
        <f t="shared" si="399"/>
        <v>70</v>
      </c>
      <c r="J3705" s="51" t="str">
        <f t="shared" si="397"/>
        <v xml:space="preserve"> years</v>
      </c>
      <c r="K3705" s="51" t="str">
        <f t="shared" si="398"/>
        <v xml:space="preserve">, </v>
      </c>
      <c r="L3705" s="51">
        <f t="shared" si="400"/>
        <v>6</v>
      </c>
      <c r="M3705" s="51">
        <f t="shared" si="401"/>
        <v>6</v>
      </c>
      <c r="N3705" s="51" t="str">
        <f t="shared" si="402"/>
        <v xml:space="preserve"> months</v>
      </c>
      <c r="O3705" s="52" t="str">
        <f t="shared" si="403"/>
        <v>70 years, 6 months</v>
      </c>
    </row>
    <row r="3706" spans="8:15" x14ac:dyDescent="0.25">
      <c r="H3706" s="49">
        <v>3663</v>
      </c>
      <c r="I3706" s="51">
        <f t="shared" si="399"/>
        <v>70</v>
      </c>
      <c r="J3706" s="51" t="str">
        <f t="shared" si="397"/>
        <v xml:space="preserve"> years</v>
      </c>
      <c r="K3706" s="51" t="str">
        <f t="shared" si="398"/>
        <v xml:space="preserve">, </v>
      </c>
      <c r="L3706" s="51">
        <f t="shared" si="400"/>
        <v>6</v>
      </c>
      <c r="M3706" s="51">
        <f t="shared" si="401"/>
        <v>6</v>
      </c>
      <c r="N3706" s="51" t="str">
        <f t="shared" si="402"/>
        <v xml:space="preserve"> months</v>
      </c>
      <c r="O3706" s="52" t="str">
        <f t="shared" si="403"/>
        <v>70 years, 6 months</v>
      </c>
    </row>
    <row r="3707" spans="8:15" x14ac:dyDescent="0.25">
      <c r="H3707" s="49">
        <v>3664</v>
      </c>
      <c r="I3707" s="51">
        <f t="shared" si="399"/>
        <v>70</v>
      </c>
      <c r="J3707" s="51" t="str">
        <f t="shared" si="397"/>
        <v xml:space="preserve"> years</v>
      </c>
      <c r="K3707" s="51" t="str">
        <f t="shared" si="398"/>
        <v xml:space="preserve">, </v>
      </c>
      <c r="L3707" s="51">
        <f t="shared" si="400"/>
        <v>6</v>
      </c>
      <c r="M3707" s="51">
        <f t="shared" si="401"/>
        <v>6</v>
      </c>
      <c r="N3707" s="51" t="str">
        <f t="shared" si="402"/>
        <v xml:space="preserve"> months</v>
      </c>
      <c r="O3707" s="52" t="str">
        <f t="shared" si="403"/>
        <v>70 years, 6 months</v>
      </c>
    </row>
    <row r="3708" spans="8:15" x14ac:dyDescent="0.25">
      <c r="H3708" s="49">
        <v>3665</v>
      </c>
      <c r="I3708" s="51">
        <f t="shared" si="399"/>
        <v>70</v>
      </c>
      <c r="J3708" s="51" t="str">
        <f t="shared" si="397"/>
        <v xml:space="preserve"> years</v>
      </c>
      <c r="K3708" s="51" t="str">
        <f t="shared" si="398"/>
        <v xml:space="preserve">, </v>
      </c>
      <c r="L3708" s="51">
        <f t="shared" si="400"/>
        <v>6</v>
      </c>
      <c r="M3708" s="51">
        <f t="shared" si="401"/>
        <v>6</v>
      </c>
      <c r="N3708" s="51" t="str">
        <f t="shared" si="402"/>
        <v xml:space="preserve"> months</v>
      </c>
      <c r="O3708" s="52" t="str">
        <f t="shared" si="403"/>
        <v>70 years, 6 months</v>
      </c>
    </row>
    <row r="3709" spans="8:15" x14ac:dyDescent="0.25">
      <c r="H3709" s="49">
        <v>3666</v>
      </c>
      <c r="I3709" s="51">
        <f t="shared" si="399"/>
        <v>70</v>
      </c>
      <c r="J3709" s="51" t="str">
        <f t="shared" si="397"/>
        <v xml:space="preserve"> years</v>
      </c>
      <c r="K3709" s="51" t="str">
        <f t="shared" si="398"/>
        <v xml:space="preserve">, </v>
      </c>
      <c r="L3709" s="51">
        <f t="shared" si="400"/>
        <v>6</v>
      </c>
      <c r="M3709" s="51">
        <f t="shared" si="401"/>
        <v>6</v>
      </c>
      <c r="N3709" s="51" t="str">
        <f t="shared" si="402"/>
        <v xml:space="preserve"> months</v>
      </c>
      <c r="O3709" s="52" t="str">
        <f t="shared" si="403"/>
        <v>70 years, 6 months</v>
      </c>
    </row>
    <row r="3710" spans="8:15" x14ac:dyDescent="0.25">
      <c r="H3710" s="49">
        <v>3667</v>
      </c>
      <c r="I3710" s="51">
        <f t="shared" si="399"/>
        <v>70</v>
      </c>
      <c r="J3710" s="51" t="str">
        <f t="shared" si="397"/>
        <v xml:space="preserve"> years</v>
      </c>
      <c r="K3710" s="51" t="str">
        <f t="shared" si="398"/>
        <v xml:space="preserve">, </v>
      </c>
      <c r="L3710" s="51">
        <f t="shared" si="400"/>
        <v>7</v>
      </c>
      <c r="M3710" s="51">
        <f t="shared" si="401"/>
        <v>7</v>
      </c>
      <c r="N3710" s="51" t="str">
        <f t="shared" si="402"/>
        <v xml:space="preserve"> months</v>
      </c>
      <c r="O3710" s="52" t="str">
        <f t="shared" si="403"/>
        <v>70 years, 7 months</v>
      </c>
    </row>
    <row r="3711" spans="8:15" x14ac:dyDescent="0.25">
      <c r="H3711" s="49">
        <v>3668</v>
      </c>
      <c r="I3711" s="51">
        <f t="shared" si="399"/>
        <v>70</v>
      </c>
      <c r="J3711" s="51" t="str">
        <f t="shared" si="397"/>
        <v xml:space="preserve"> years</v>
      </c>
      <c r="K3711" s="51" t="str">
        <f t="shared" si="398"/>
        <v xml:space="preserve">, </v>
      </c>
      <c r="L3711" s="51">
        <f t="shared" si="400"/>
        <v>7</v>
      </c>
      <c r="M3711" s="51">
        <f t="shared" si="401"/>
        <v>7</v>
      </c>
      <c r="N3711" s="51" t="str">
        <f t="shared" si="402"/>
        <v xml:space="preserve"> months</v>
      </c>
      <c r="O3711" s="52" t="str">
        <f t="shared" si="403"/>
        <v>70 years, 7 months</v>
      </c>
    </row>
    <row r="3712" spans="8:15" x14ac:dyDescent="0.25">
      <c r="H3712" s="49">
        <v>3669</v>
      </c>
      <c r="I3712" s="51">
        <f t="shared" si="399"/>
        <v>70</v>
      </c>
      <c r="J3712" s="51" t="str">
        <f t="shared" si="397"/>
        <v xml:space="preserve"> years</v>
      </c>
      <c r="K3712" s="51" t="str">
        <f t="shared" si="398"/>
        <v xml:space="preserve">, </v>
      </c>
      <c r="L3712" s="51">
        <f t="shared" si="400"/>
        <v>7</v>
      </c>
      <c r="M3712" s="51">
        <f t="shared" si="401"/>
        <v>7</v>
      </c>
      <c r="N3712" s="51" t="str">
        <f t="shared" si="402"/>
        <v xml:space="preserve"> months</v>
      </c>
      <c r="O3712" s="52" t="str">
        <f t="shared" si="403"/>
        <v>70 years, 7 months</v>
      </c>
    </row>
    <row r="3713" spans="8:15" x14ac:dyDescent="0.25">
      <c r="H3713" s="49">
        <v>3670</v>
      </c>
      <c r="I3713" s="51">
        <f t="shared" si="399"/>
        <v>70</v>
      </c>
      <c r="J3713" s="51" t="str">
        <f t="shared" si="397"/>
        <v xml:space="preserve"> years</v>
      </c>
      <c r="K3713" s="51" t="str">
        <f t="shared" si="398"/>
        <v xml:space="preserve">, </v>
      </c>
      <c r="L3713" s="51">
        <f t="shared" si="400"/>
        <v>7</v>
      </c>
      <c r="M3713" s="51">
        <f t="shared" si="401"/>
        <v>7</v>
      </c>
      <c r="N3713" s="51" t="str">
        <f t="shared" si="402"/>
        <v xml:space="preserve"> months</v>
      </c>
      <c r="O3713" s="52" t="str">
        <f t="shared" si="403"/>
        <v>70 years, 7 months</v>
      </c>
    </row>
    <row r="3714" spans="8:15" x14ac:dyDescent="0.25">
      <c r="H3714" s="49">
        <v>3671</v>
      </c>
      <c r="I3714" s="51">
        <f t="shared" si="399"/>
        <v>70</v>
      </c>
      <c r="J3714" s="51" t="str">
        <f t="shared" si="397"/>
        <v xml:space="preserve"> years</v>
      </c>
      <c r="K3714" s="51" t="str">
        <f t="shared" si="398"/>
        <v xml:space="preserve">, </v>
      </c>
      <c r="L3714" s="51">
        <f t="shared" si="400"/>
        <v>8</v>
      </c>
      <c r="M3714" s="51">
        <f t="shared" si="401"/>
        <v>8</v>
      </c>
      <c r="N3714" s="51" t="str">
        <f t="shared" si="402"/>
        <v xml:space="preserve"> months</v>
      </c>
      <c r="O3714" s="52" t="str">
        <f t="shared" si="403"/>
        <v>70 years, 8 months</v>
      </c>
    </row>
    <row r="3715" spans="8:15" x14ac:dyDescent="0.25">
      <c r="H3715" s="49">
        <v>3672</v>
      </c>
      <c r="I3715" s="51">
        <f t="shared" si="399"/>
        <v>70</v>
      </c>
      <c r="J3715" s="51" t="str">
        <f t="shared" si="397"/>
        <v xml:space="preserve"> years</v>
      </c>
      <c r="K3715" s="51" t="str">
        <f t="shared" si="398"/>
        <v xml:space="preserve">, </v>
      </c>
      <c r="L3715" s="51">
        <f t="shared" si="400"/>
        <v>8</v>
      </c>
      <c r="M3715" s="51">
        <f t="shared" si="401"/>
        <v>8</v>
      </c>
      <c r="N3715" s="51" t="str">
        <f t="shared" si="402"/>
        <v xml:space="preserve"> months</v>
      </c>
      <c r="O3715" s="52" t="str">
        <f t="shared" si="403"/>
        <v>70 years, 8 months</v>
      </c>
    </row>
    <row r="3716" spans="8:15" x14ac:dyDescent="0.25">
      <c r="H3716" s="49">
        <v>3673</v>
      </c>
      <c r="I3716" s="51">
        <f t="shared" si="399"/>
        <v>70</v>
      </c>
      <c r="J3716" s="51" t="str">
        <f t="shared" si="397"/>
        <v xml:space="preserve"> years</v>
      </c>
      <c r="K3716" s="51" t="str">
        <f t="shared" si="398"/>
        <v xml:space="preserve">, </v>
      </c>
      <c r="L3716" s="51">
        <f t="shared" si="400"/>
        <v>8</v>
      </c>
      <c r="M3716" s="51">
        <f t="shared" si="401"/>
        <v>8</v>
      </c>
      <c r="N3716" s="51" t="str">
        <f t="shared" si="402"/>
        <v xml:space="preserve"> months</v>
      </c>
      <c r="O3716" s="52" t="str">
        <f t="shared" si="403"/>
        <v>70 years, 8 months</v>
      </c>
    </row>
    <row r="3717" spans="8:15" x14ac:dyDescent="0.25">
      <c r="H3717" s="49">
        <v>3674</v>
      </c>
      <c r="I3717" s="51">
        <f t="shared" si="399"/>
        <v>70</v>
      </c>
      <c r="J3717" s="51" t="str">
        <f t="shared" si="397"/>
        <v xml:space="preserve"> years</v>
      </c>
      <c r="K3717" s="51" t="str">
        <f t="shared" si="398"/>
        <v xml:space="preserve">, </v>
      </c>
      <c r="L3717" s="51">
        <f t="shared" si="400"/>
        <v>8</v>
      </c>
      <c r="M3717" s="51">
        <f t="shared" si="401"/>
        <v>8</v>
      </c>
      <c r="N3717" s="51" t="str">
        <f t="shared" si="402"/>
        <v xml:space="preserve"> months</v>
      </c>
      <c r="O3717" s="52" t="str">
        <f t="shared" si="403"/>
        <v>70 years, 8 months</v>
      </c>
    </row>
    <row r="3718" spans="8:15" x14ac:dyDescent="0.25">
      <c r="H3718" s="49">
        <v>3675</v>
      </c>
      <c r="I3718" s="51">
        <f t="shared" si="399"/>
        <v>70</v>
      </c>
      <c r="J3718" s="51" t="str">
        <f t="shared" si="397"/>
        <v xml:space="preserve"> years</v>
      </c>
      <c r="K3718" s="51" t="str">
        <f t="shared" si="398"/>
        <v xml:space="preserve">, </v>
      </c>
      <c r="L3718" s="51">
        <f t="shared" si="400"/>
        <v>9</v>
      </c>
      <c r="M3718" s="51">
        <f t="shared" si="401"/>
        <v>9</v>
      </c>
      <c r="N3718" s="51" t="str">
        <f t="shared" si="402"/>
        <v xml:space="preserve"> months</v>
      </c>
      <c r="O3718" s="52" t="str">
        <f t="shared" si="403"/>
        <v>70 years, 9 months</v>
      </c>
    </row>
    <row r="3719" spans="8:15" x14ac:dyDescent="0.25">
      <c r="H3719" s="49">
        <v>3676</v>
      </c>
      <c r="I3719" s="51">
        <f t="shared" si="399"/>
        <v>70</v>
      </c>
      <c r="J3719" s="51" t="str">
        <f t="shared" si="397"/>
        <v xml:space="preserve"> years</v>
      </c>
      <c r="K3719" s="51" t="str">
        <f t="shared" si="398"/>
        <v xml:space="preserve">, </v>
      </c>
      <c r="L3719" s="51">
        <f t="shared" si="400"/>
        <v>9</v>
      </c>
      <c r="M3719" s="51">
        <f t="shared" si="401"/>
        <v>9</v>
      </c>
      <c r="N3719" s="51" t="str">
        <f t="shared" si="402"/>
        <v xml:space="preserve"> months</v>
      </c>
      <c r="O3719" s="52" t="str">
        <f t="shared" si="403"/>
        <v>70 years, 9 months</v>
      </c>
    </row>
    <row r="3720" spans="8:15" x14ac:dyDescent="0.25">
      <c r="H3720" s="49">
        <v>3677</v>
      </c>
      <c r="I3720" s="51">
        <f t="shared" si="399"/>
        <v>70</v>
      </c>
      <c r="J3720" s="51" t="str">
        <f t="shared" si="397"/>
        <v xml:space="preserve"> years</v>
      </c>
      <c r="K3720" s="51" t="str">
        <f t="shared" si="398"/>
        <v xml:space="preserve">, </v>
      </c>
      <c r="L3720" s="51">
        <f t="shared" si="400"/>
        <v>9</v>
      </c>
      <c r="M3720" s="51">
        <f t="shared" si="401"/>
        <v>9</v>
      </c>
      <c r="N3720" s="51" t="str">
        <f t="shared" si="402"/>
        <v xml:space="preserve"> months</v>
      </c>
      <c r="O3720" s="52" t="str">
        <f t="shared" si="403"/>
        <v>70 years, 9 months</v>
      </c>
    </row>
    <row r="3721" spans="8:15" x14ac:dyDescent="0.25">
      <c r="H3721" s="49">
        <v>3678</v>
      </c>
      <c r="I3721" s="51">
        <f t="shared" si="399"/>
        <v>70</v>
      </c>
      <c r="J3721" s="51" t="str">
        <f t="shared" si="397"/>
        <v xml:space="preserve"> years</v>
      </c>
      <c r="K3721" s="51" t="str">
        <f t="shared" si="398"/>
        <v xml:space="preserve">, </v>
      </c>
      <c r="L3721" s="51">
        <f t="shared" si="400"/>
        <v>9</v>
      </c>
      <c r="M3721" s="51">
        <f t="shared" si="401"/>
        <v>9</v>
      </c>
      <c r="N3721" s="51" t="str">
        <f t="shared" si="402"/>
        <v xml:space="preserve"> months</v>
      </c>
      <c r="O3721" s="52" t="str">
        <f t="shared" si="403"/>
        <v>70 years, 9 months</v>
      </c>
    </row>
    <row r="3722" spans="8:15" x14ac:dyDescent="0.25">
      <c r="H3722" s="49">
        <v>3679</v>
      </c>
      <c r="I3722" s="51">
        <f t="shared" si="399"/>
        <v>70</v>
      </c>
      <c r="J3722" s="51" t="str">
        <f t="shared" si="397"/>
        <v xml:space="preserve"> years</v>
      </c>
      <c r="K3722" s="51" t="str">
        <f t="shared" si="398"/>
        <v xml:space="preserve">, </v>
      </c>
      <c r="L3722" s="51">
        <f t="shared" si="400"/>
        <v>9</v>
      </c>
      <c r="M3722" s="51">
        <f t="shared" si="401"/>
        <v>9</v>
      </c>
      <c r="N3722" s="51" t="str">
        <f t="shared" si="402"/>
        <v xml:space="preserve"> months</v>
      </c>
      <c r="O3722" s="52" t="str">
        <f t="shared" si="403"/>
        <v>70 years, 9 months</v>
      </c>
    </row>
    <row r="3723" spans="8:15" x14ac:dyDescent="0.25">
      <c r="H3723" s="49">
        <v>3680</v>
      </c>
      <c r="I3723" s="51">
        <f t="shared" si="399"/>
        <v>70</v>
      </c>
      <c r="J3723" s="51" t="str">
        <f t="shared" si="397"/>
        <v xml:space="preserve"> years</v>
      </c>
      <c r="K3723" s="51" t="str">
        <f t="shared" si="398"/>
        <v xml:space="preserve">, </v>
      </c>
      <c r="L3723" s="51">
        <f t="shared" si="400"/>
        <v>10</v>
      </c>
      <c r="M3723" s="51">
        <f t="shared" si="401"/>
        <v>10</v>
      </c>
      <c r="N3723" s="51" t="str">
        <f t="shared" si="402"/>
        <v xml:space="preserve"> months</v>
      </c>
      <c r="O3723" s="52" t="str">
        <f t="shared" si="403"/>
        <v>70 years, 10 months</v>
      </c>
    </row>
    <row r="3724" spans="8:15" x14ac:dyDescent="0.25">
      <c r="H3724" s="49">
        <v>3681</v>
      </c>
      <c r="I3724" s="51">
        <f t="shared" si="399"/>
        <v>70</v>
      </c>
      <c r="J3724" s="51" t="str">
        <f t="shared" si="397"/>
        <v xml:space="preserve"> years</v>
      </c>
      <c r="K3724" s="51" t="str">
        <f t="shared" si="398"/>
        <v xml:space="preserve">, </v>
      </c>
      <c r="L3724" s="51">
        <f t="shared" si="400"/>
        <v>10</v>
      </c>
      <c r="M3724" s="51">
        <f t="shared" si="401"/>
        <v>10</v>
      </c>
      <c r="N3724" s="51" t="str">
        <f t="shared" si="402"/>
        <v xml:space="preserve"> months</v>
      </c>
      <c r="O3724" s="52" t="str">
        <f t="shared" si="403"/>
        <v>70 years, 10 months</v>
      </c>
    </row>
    <row r="3725" spans="8:15" x14ac:dyDescent="0.25">
      <c r="H3725" s="49">
        <v>3682</v>
      </c>
      <c r="I3725" s="51">
        <f t="shared" si="399"/>
        <v>70</v>
      </c>
      <c r="J3725" s="51" t="str">
        <f t="shared" si="397"/>
        <v xml:space="preserve"> years</v>
      </c>
      <c r="K3725" s="51" t="str">
        <f t="shared" si="398"/>
        <v xml:space="preserve">, </v>
      </c>
      <c r="L3725" s="51">
        <f t="shared" si="400"/>
        <v>10</v>
      </c>
      <c r="M3725" s="51">
        <f t="shared" si="401"/>
        <v>10</v>
      </c>
      <c r="N3725" s="51" t="str">
        <f t="shared" si="402"/>
        <v xml:space="preserve"> months</v>
      </c>
      <c r="O3725" s="52" t="str">
        <f t="shared" si="403"/>
        <v>70 years, 10 months</v>
      </c>
    </row>
    <row r="3726" spans="8:15" x14ac:dyDescent="0.25">
      <c r="H3726" s="49">
        <v>3683</v>
      </c>
      <c r="I3726" s="51">
        <f t="shared" si="399"/>
        <v>70</v>
      </c>
      <c r="J3726" s="51" t="str">
        <f t="shared" si="397"/>
        <v xml:space="preserve"> years</v>
      </c>
      <c r="K3726" s="51" t="str">
        <f t="shared" si="398"/>
        <v xml:space="preserve">, </v>
      </c>
      <c r="L3726" s="51">
        <f t="shared" si="400"/>
        <v>10</v>
      </c>
      <c r="M3726" s="51">
        <f t="shared" si="401"/>
        <v>10</v>
      </c>
      <c r="N3726" s="51" t="str">
        <f t="shared" si="402"/>
        <v xml:space="preserve"> months</v>
      </c>
      <c r="O3726" s="52" t="str">
        <f t="shared" si="403"/>
        <v>70 years, 10 months</v>
      </c>
    </row>
    <row r="3727" spans="8:15" x14ac:dyDescent="0.25">
      <c r="H3727" s="49">
        <v>3684</v>
      </c>
      <c r="I3727" s="51">
        <f t="shared" si="399"/>
        <v>70</v>
      </c>
      <c r="J3727" s="51" t="str">
        <f t="shared" si="397"/>
        <v xml:space="preserve"> years</v>
      </c>
      <c r="K3727" s="51" t="str">
        <f t="shared" si="398"/>
        <v xml:space="preserve">, </v>
      </c>
      <c r="L3727" s="51">
        <f t="shared" si="400"/>
        <v>11</v>
      </c>
      <c r="M3727" s="51">
        <f t="shared" si="401"/>
        <v>11</v>
      </c>
      <c r="N3727" s="51" t="str">
        <f t="shared" si="402"/>
        <v xml:space="preserve"> months</v>
      </c>
      <c r="O3727" s="52" t="str">
        <f t="shared" si="403"/>
        <v>70 years, 11 months</v>
      </c>
    </row>
    <row r="3728" spans="8:15" x14ac:dyDescent="0.25">
      <c r="H3728" s="49">
        <v>3685</v>
      </c>
      <c r="I3728" s="51">
        <f t="shared" si="399"/>
        <v>70</v>
      </c>
      <c r="J3728" s="51" t="str">
        <f t="shared" si="397"/>
        <v xml:space="preserve"> years</v>
      </c>
      <c r="K3728" s="51" t="str">
        <f t="shared" si="398"/>
        <v xml:space="preserve">, </v>
      </c>
      <c r="L3728" s="51">
        <f t="shared" si="400"/>
        <v>11</v>
      </c>
      <c r="M3728" s="51">
        <f t="shared" si="401"/>
        <v>11</v>
      </c>
      <c r="N3728" s="51" t="str">
        <f t="shared" si="402"/>
        <v xml:space="preserve"> months</v>
      </c>
      <c r="O3728" s="52" t="str">
        <f t="shared" si="403"/>
        <v>70 years, 11 months</v>
      </c>
    </row>
    <row r="3729" spans="8:15" x14ac:dyDescent="0.25">
      <c r="H3729" s="49">
        <v>3686</v>
      </c>
      <c r="I3729" s="51">
        <f t="shared" si="399"/>
        <v>70</v>
      </c>
      <c r="J3729" s="51" t="str">
        <f t="shared" si="397"/>
        <v xml:space="preserve"> years</v>
      </c>
      <c r="K3729" s="51" t="str">
        <f t="shared" si="398"/>
        <v xml:space="preserve">, </v>
      </c>
      <c r="L3729" s="51">
        <f t="shared" si="400"/>
        <v>11</v>
      </c>
      <c r="M3729" s="51">
        <f t="shared" si="401"/>
        <v>11</v>
      </c>
      <c r="N3729" s="51" t="str">
        <f t="shared" si="402"/>
        <v xml:space="preserve"> months</v>
      </c>
      <c r="O3729" s="52" t="str">
        <f t="shared" si="403"/>
        <v>70 years, 11 months</v>
      </c>
    </row>
    <row r="3730" spans="8:15" x14ac:dyDescent="0.25">
      <c r="H3730" s="49">
        <v>3687</v>
      </c>
      <c r="I3730" s="51">
        <f t="shared" si="399"/>
        <v>70</v>
      </c>
      <c r="J3730" s="51" t="str">
        <f t="shared" si="397"/>
        <v xml:space="preserve"> years</v>
      </c>
      <c r="K3730" s="51" t="str">
        <f t="shared" si="398"/>
        <v xml:space="preserve">, </v>
      </c>
      <c r="L3730" s="51">
        <f t="shared" si="400"/>
        <v>11</v>
      </c>
      <c r="M3730" s="51">
        <f t="shared" si="401"/>
        <v>11</v>
      </c>
      <c r="N3730" s="51" t="str">
        <f t="shared" si="402"/>
        <v xml:space="preserve"> months</v>
      </c>
      <c r="O3730" s="52" t="str">
        <f t="shared" si="403"/>
        <v>70 years, 11 months</v>
      </c>
    </row>
    <row r="3731" spans="8:15" x14ac:dyDescent="0.25">
      <c r="H3731" s="49">
        <v>3688</v>
      </c>
      <c r="I3731" s="51">
        <f t="shared" si="399"/>
        <v>71</v>
      </c>
      <c r="J3731" s="51" t="str">
        <f t="shared" si="397"/>
        <v xml:space="preserve"> years</v>
      </c>
      <c r="K3731" s="51" t="str">
        <f t="shared" si="398"/>
        <v/>
      </c>
      <c r="L3731" s="51">
        <f t="shared" si="400"/>
        <v>12</v>
      </c>
      <c r="M3731" s="51" t="str">
        <f t="shared" si="401"/>
        <v/>
      </c>
      <c r="N3731" s="51" t="str">
        <f t="shared" si="402"/>
        <v/>
      </c>
      <c r="O3731" s="52" t="str">
        <f t="shared" si="403"/>
        <v>71 years</v>
      </c>
    </row>
    <row r="3732" spans="8:15" x14ac:dyDescent="0.25">
      <c r="H3732" s="49">
        <v>3689</v>
      </c>
      <c r="I3732" s="51">
        <f t="shared" si="399"/>
        <v>71</v>
      </c>
      <c r="J3732" s="51" t="str">
        <f t="shared" si="397"/>
        <v xml:space="preserve"> years</v>
      </c>
      <c r="K3732" s="51" t="str">
        <f t="shared" si="398"/>
        <v/>
      </c>
      <c r="L3732" s="51">
        <f t="shared" si="400"/>
        <v>12</v>
      </c>
      <c r="M3732" s="51" t="str">
        <f t="shared" si="401"/>
        <v/>
      </c>
      <c r="N3732" s="51" t="str">
        <f t="shared" si="402"/>
        <v/>
      </c>
      <c r="O3732" s="52" t="str">
        <f t="shared" si="403"/>
        <v>71 years</v>
      </c>
    </row>
    <row r="3733" spans="8:15" x14ac:dyDescent="0.25">
      <c r="H3733" s="49">
        <v>3690</v>
      </c>
      <c r="I3733" s="51">
        <f t="shared" si="399"/>
        <v>71</v>
      </c>
      <c r="J3733" s="51" t="str">
        <f t="shared" si="397"/>
        <v xml:space="preserve"> years</v>
      </c>
      <c r="K3733" s="51" t="str">
        <f t="shared" si="398"/>
        <v/>
      </c>
      <c r="L3733" s="51">
        <f t="shared" si="400"/>
        <v>12</v>
      </c>
      <c r="M3733" s="51" t="str">
        <f t="shared" si="401"/>
        <v/>
      </c>
      <c r="N3733" s="51" t="str">
        <f t="shared" si="402"/>
        <v/>
      </c>
      <c r="O3733" s="52" t="str">
        <f t="shared" si="403"/>
        <v>71 years</v>
      </c>
    </row>
    <row r="3734" spans="8:15" x14ac:dyDescent="0.25">
      <c r="H3734" s="49">
        <v>3691</v>
      </c>
      <c r="I3734" s="51">
        <f t="shared" si="399"/>
        <v>71</v>
      </c>
      <c r="J3734" s="51" t="str">
        <f t="shared" si="397"/>
        <v xml:space="preserve"> years</v>
      </c>
      <c r="K3734" s="51" t="str">
        <f t="shared" si="398"/>
        <v/>
      </c>
      <c r="L3734" s="51">
        <f t="shared" si="400"/>
        <v>12</v>
      </c>
      <c r="M3734" s="51" t="str">
        <f t="shared" si="401"/>
        <v/>
      </c>
      <c r="N3734" s="51" t="str">
        <f t="shared" si="402"/>
        <v/>
      </c>
      <c r="O3734" s="52" t="str">
        <f t="shared" si="403"/>
        <v>71 years</v>
      </c>
    </row>
    <row r="3735" spans="8:15" x14ac:dyDescent="0.25">
      <c r="H3735" s="49">
        <v>3692</v>
      </c>
      <c r="I3735" s="51">
        <f t="shared" si="399"/>
        <v>71</v>
      </c>
      <c r="J3735" s="51" t="str">
        <f t="shared" si="397"/>
        <v xml:space="preserve"> years</v>
      </c>
      <c r="K3735" s="51" t="str">
        <f t="shared" si="398"/>
        <v/>
      </c>
      <c r="L3735" s="51">
        <f t="shared" si="400"/>
        <v>0</v>
      </c>
      <c r="M3735" s="51" t="str">
        <f t="shared" si="401"/>
        <v/>
      </c>
      <c r="N3735" s="51" t="str">
        <f t="shared" si="402"/>
        <v/>
      </c>
      <c r="O3735" s="52" t="str">
        <f t="shared" si="403"/>
        <v>71 years</v>
      </c>
    </row>
    <row r="3736" spans="8:15" x14ac:dyDescent="0.25">
      <c r="H3736" s="49">
        <v>3693</v>
      </c>
      <c r="I3736" s="51">
        <f t="shared" si="399"/>
        <v>71</v>
      </c>
      <c r="J3736" s="51" t="str">
        <f t="shared" si="397"/>
        <v xml:space="preserve"> years</v>
      </c>
      <c r="K3736" s="51" t="str">
        <f t="shared" si="398"/>
        <v xml:space="preserve">, </v>
      </c>
      <c r="L3736" s="51">
        <f t="shared" si="400"/>
        <v>1</v>
      </c>
      <c r="M3736" s="51">
        <f t="shared" si="401"/>
        <v>1</v>
      </c>
      <c r="N3736" s="51" t="str">
        <f t="shared" si="402"/>
        <v xml:space="preserve"> month</v>
      </c>
      <c r="O3736" s="52" t="str">
        <f t="shared" si="403"/>
        <v>71 years, 1 month</v>
      </c>
    </row>
    <row r="3737" spans="8:15" x14ac:dyDescent="0.25">
      <c r="H3737" s="49">
        <v>3694</v>
      </c>
      <c r="I3737" s="51">
        <f t="shared" si="399"/>
        <v>71</v>
      </c>
      <c r="J3737" s="51" t="str">
        <f t="shared" si="397"/>
        <v xml:space="preserve"> years</v>
      </c>
      <c r="K3737" s="51" t="str">
        <f t="shared" si="398"/>
        <v xml:space="preserve">, </v>
      </c>
      <c r="L3737" s="51">
        <f t="shared" si="400"/>
        <v>1</v>
      </c>
      <c r="M3737" s="51">
        <f t="shared" si="401"/>
        <v>1</v>
      </c>
      <c r="N3737" s="51" t="str">
        <f t="shared" si="402"/>
        <v xml:space="preserve"> month</v>
      </c>
      <c r="O3737" s="52" t="str">
        <f t="shared" si="403"/>
        <v>71 years, 1 month</v>
      </c>
    </row>
    <row r="3738" spans="8:15" x14ac:dyDescent="0.25">
      <c r="H3738" s="49">
        <v>3695</v>
      </c>
      <c r="I3738" s="51">
        <f t="shared" si="399"/>
        <v>71</v>
      </c>
      <c r="J3738" s="51" t="str">
        <f t="shared" si="397"/>
        <v xml:space="preserve"> years</v>
      </c>
      <c r="K3738" s="51" t="str">
        <f t="shared" si="398"/>
        <v xml:space="preserve">, </v>
      </c>
      <c r="L3738" s="51">
        <f t="shared" si="400"/>
        <v>1</v>
      </c>
      <c r="M3738" s="51">
        <f t="shared" si="401"/>
        <v>1</v>
      </c>
      <c r="N3738" s="51" t="str">
        <f t="shared" si="402"/>
        <v xml:space="preserve"> month</v>
      </c>
      <c r="O3738" s="52" t="str">
        <f t="shared" si="403"/>
        <v>71 years, 1 month</v>
      </c>
    </row>
    <row r="3739" spans="8:15" x14ac:dyDescent="0.25">
      <c r="H3739" s="49">
        <v>3696</v>
      </c>
      <c r="I3739" s="51">
        <f t="shared" si="399"/>
        <v>71</v>
      </c>
      <c r="J3739" s="51" t="str">
        <f t="shared" si="397"/>
        <v xml:space="preserve"> years</v>
      </c>
      <c r="K3739" s="51" t="str">
        <f t="shared" si="398"/>
        <v xml:space="preserve">, </v>
      </c>
      <c r="L3739" s="51">
        <f t="shared" si="400"/>
        <v>1</v>
      </c>
      <c r="M3739" s="51">
        <f t="shared" si="401"/>
        <v>1</v>
      </c>
      <c r="N3739" s="51" t="str">
        <f t="shared" si="402"/>
        <v xml:space="preserve"> month</v>
      </c>
      <c r="O3739" s="52" t="str">
        <f t="shared" si="403"/>
        <v>71 years, 1 month</v>
      </c>
    </row>
    <row r="3740" spans="8:15" x14ac:dyDescent="0.25">
      <c r="H3740" s="49">
        <v>3697</v>
      </c>
      <c r="I3740" s="51">
        <f t="shared" si="399"/>
        <v>71</v>
      </c>
      <c r="J3740" s="51" t="str">
        <f t="shared" ref="J3740:J3803" si="404">IF(I3740=1," year"," years")</f>
        <v xml:space="preserve"> years</v>
      </c>
      <c r="K3740" s="51" t="str">
        <f t="shared" ref="K3740:K3803" si="405">IF(OR(L3740=12,L3740=0),"",", ")</f>
        <v xml:space="preserve">, </v>
      </c>
      <c r="L3740" s="51">
        <f t="shared" si="400"/>
        <v>2</v>
      </c>
      <c r="M3740" s="51">
        <f t="shared" si="401"/>
        <v>2</v>
      </c>
      <c r="N3740" s="51" t="str">
        <f t="shared" si="402"/>
        <v xml:space="preserve"> months</v>
      </c>
      <c r="O3740" s="52" t="str">
        <f t="shared" si="403"/>
        <v>71 years, 2 months</v>
      </c>
    </row>
    <row r="3741" spans="8:15" x14ac:dyDescent="0.25">
      <c r="H3741" s="49">
        <v>3698</v>
      </c>
      <c r="I3741" s="51">
        <f t="shared" si="399"/>
        <v>71</v>
      </c>
      <c r="J3741" s="51" t="str">
        <f t="shared" si="404"/>
        <v xml:space="preserve"> years</v>
      </c>
      <c r="K3741" s="51" t="str">
        <f t="shared" si="405"/>
        <v xml:space="preserve">, </v>
      </c>
      <c r="L3741" s="51">
        <f t="shared" si="400"/>
        <v>2</v>
      </c>
      <c r="M3741" s="51">
        <f t="shared" si="401"/>
        <v>2</v>
      </c>
      <c r="N3741" s="51" t="str">
        <f t="shared" si="402"/>
        <v xml:space="preserve"> months</v>
      </c>
      <c r="O3741" s="52" t="str">
        <f t="shared" si="403"/>
        <v>71 years, 2 months</v>
      </c>
    </row>
    <row r="3742" spans="8:15" x14ac:dyDescent="0.25">
      <c r="H3742" s="49">
        <v>3699</v>
      </c>
      <c r="I3742" s="51">
        <f t="shared" si="399"/>
        <v>71</v>
      </c>
      <c r="J3742" s="51" t="str">
        <f t="shared" si="404"/>
        <v xml:space="preserve"> years</v>
      </c>
      <c r="K3742" s="51" t="str">
        <f t="shared" si="405"/>
        <v xml:space="preserve">, </v>
      </c>
      <c r="L3742" s="51">
        <f t="shared" si="400"/>
        <v>2</v>
      </c>
      <c r="M3742" s="51">
        <f t="shared" si="401"/>
        <v>2</v>
      </c>
      <c r="N3742" s="51" t="str">
        <f t="shared" si="402"/>
        <v xml:space="preserve"> months</v>
      </c>
      <c r="O3742" s="52" t="str">
        <f t="shared" si="403"/>
        <v>71 years, 2 months</v>
      </c>
    </row>
    <row r="3743" spans="8:15" x14ac:dyDescent="0.25">
      <c r="H3743" s="49">
        <v>3700</v>
      </c>
      <c r="I3743" s="51">
        <f t="shared" si="399"/>
        <v>71</v>
      </c>
      <c r="J3743" s="51" t="str">
        <f t="shared" si="404"/>
        <v xml:space="preserve"> years</v>
      </c>
      <c r="K3743" s="51" t="str">
        <f t="shared" si="405"/>
        <v xml:space="preserve">, </v>
      </c>
      <c r="L3743" s="51">
        <f t="shared" si="400"/>
        <v>2</v>
      </c>
      <c r="M3743" s="51">
        <f t="shared" si="401"/>
        <v>2</v>
      </c>
      <c r="N3743" s="51" t="str">
        <f t="shared" si="402"/>
        <v xml:space="preserve"> months</v>
      </c>
      <c r="O3743" s="52" t="str">
        <f t="shared" si="403"/>
        <v>71 years, 2 months</v>
      </c>
    </row>
    <row r="3744" spans="8:15" x14ac:dyDescent="0.25">
      <c r="H3744" s="49">
        <v>3701</v>
      </c>
      <c r="I3744" s="51">
        <f t="shared" ref="I3744:I3807" si="406">IF(INT(H3744/52)=0,"",INT(H3744/52))+IF(L3744=12,1,0)</f>
        <v>71</v>
      </c>
      <c r="J3744" s="51" t="str">
        <f t="shared" si="404"/>
        <v xml:space="preserve"> years</v>
      </c>
      <c r="K3744" s="51" t="str">
        <f t="shared" si="405"/>
        <v xml:space="preserve">, </v>
      </c>
      <c r="L3744" s="51">
        <f t="shared" si="400"/>
        <v>3</v>
      </c>
      <c r="M3744" s="51">
        <f t="shared" si="401"/>
        <v>3</v>
      </c>
      <c r="N3744" s="51" t="str">
        <f t="shared" si="402"/>
        <v xml:space="preserve"> months</v>
      </c>
      <c r="O3744" s="52" t="str">
        <f t="shared" si="403"/>
        <v>71 years, 3 months</v>
      </c>
    </row>
    <row r="3745" spans="8:15" x14ac:dyDescent="0.25">
      <c r="H3745" s="49">
        <v>3702</v>
      </c>
      <c r="I3745" s="51">
        <f t="shared" si="406"/>
        <v>71</v>
      </c>
      <c r="J3745" s="51" t="str">
        <f t="shared" si="404"/>
        <v xml:space="preserve"> years</v>
      </c>
      <c r="K3745" s="51" t="str">
        <f t="shared" si="405"/>
        <v xml:space="preserve">, </v>
      </c>
      <c r="L3745" s="51">
        <f t="shared" si="400"/>
        <v>3</v>
      </c>
      <c r="M3745" s="51">
        <f t="shared" si="401"/>
        <v>3</v>
      </c>
      <c r="N3745" s="51" t="str">
        <f t="shared" si="402"/>
        <v xml:space="preserve"> months</v>
      </c>
      <c r="O3745" s="52" t="str">
        <f t="shared" si="403"/>
        <v>71 years, 3 months</v>
      </c>
    </row>
    <row r="3746" spans="8:15" x14ac:dyDescent="0.25">
      <c r="H3746" s="49">
        <v>3703</v>
      </c>
      <c r="I3746" s="51">
        <f t="shared" si="406"/>
        <v>71</v>
      </c>
      <c r="J3746" s="51" t="str">
        <f t="shared" si="404"/>
        <v xml:space="preserve"> years</v>
      </c>
      <c r="K3746" s="51" t="str">
        <f t="shared" si="405"/>
        <v xml:space="preserve">, </v>
      </c>
      <c r="L3746" s="51">
        <f t="shared" si="400"/>
        <v>3</v>
      </c>
      <c r="M3746" s="51">
        <f t="shared" si="401"/>
        <v>3</v>
      </c>
      <c r="N3746" s="51" t="str">
        <f t="shared" si="402"/>
        <v xml:space="preserve"> months</v>
      </c>
      <c r="O3746" s="52" t="str">
        <f t="shared" si="403"/>
        <v>71 years, 3 months</v>
      </c>
    </row>
    <row r="3747" spans="8:15" x14ac:dyDescent="0.25">
      <c r="H3747" s="49">
        <v>3704</v>
      </c>
      <c r="I3747" s="51">
        <f t="shared" si="406"/>
        <v>71</v>
      </c>
      <c r="J3747" s="51" t="str">
        <f t="shared" si="404"/>
        <v xml:space="preserve"> years</v>
      </c>
      <c r="K3747" s="51" t="str">
        <f t="shared" si="405"/>
        <v xml:space="preserve">, </v>
      </c>
      <c r="L3747" s="51">
        <f t="shared" si="400"/>
        <v>3</v>
      </c>
      <c r="M3747" s="51">
        <f t="shared" si="401"/>
        <v>3</v>
      </c>
      <c r="N3747" s="51" t="str">
        <f t="shared" si="402"/>
        <v xml:space="preserve"> months</v>
      </c>
      <c r="O3747" s="52" t="str">
        <f t="shared" si="403"/>
        <v>71 years, 3 months</v>
      </c>
    </row>
    <row r="3748" spans="8:15" x14ac:dyDescent="0.25">
      <c r="H3748" s="49">
        <v>3705</v>
      </c>
      <c r="I3748" s="51">
        <f t="shared" si="406"/>
        <v>71</v>
      </c>
      <c r="J3748" s="51" t="str">
        <f t="shared" si="404"/>
        <v xml:space="preserve"> years</v>
      </c>
      <c r="K3748" s="51" t="str">
        <f t="shared" si="405"/>
        <v xml:space="preserve">, </v>
      </c>
      <c r="L3748" s="51">
        <f t="shared" si="400"/>
        <v>3</v>
      </c>
      <c r="M3748" s="51">
        <f t="shared" si="401"/>
        <v>3</v>
      </c>
      <c r="N3748" s="51" t="str">
        <f t="shared" si="402"/>
        <v xml:space="preserve"> months</v>
      </c>
      <c r="O3748" s="52" t="str">
        <f t="shared" si="403"/>
        <v>71 years, 3 months</v>
      </c>
    </row>
    <row r="3749" spans="8:15" x14ac:dyDescent="0.25">
      <c r="H3749" s="49">
        <v>3706</v>
      </c>
      <c r="I3749" s="51">
        <f t="shared" si="406"/>
        <v>71</v>
      </c>
      <c r="J3749" s="51" t="str">
        <f t="shared" si="404"/>
        <v xml:space="preserve"> years</v>
      </c>
      <c r="K3749" s="51" t="str">
        <f t="shared" si="405"/>
        <v xml:space="preserve">, </v>
      </c>
      <c r="L3749" s="51">
        <f t="shared" si="400"/>
        <v>4</v>
      </c>
      <c r="M3749" s="51">
        <f t="shared" si="401"/>
        <v>4</v>
      </c>
      <c r="N3749" s="51" t="str">
        <f t="shared" si="402"/>
        <v xml:space="preserve"> months</v>
      </c>
      <c r="O3749" s="52" t="str">
        <f t="shared" si="403"/>
        <v>71 years, 4 months</v>
      </c>
    </row>
    <row r="3750" spans="8:15" x14ac:dyDescent="0.25">
      <c r="H3750" s="49">
        <v>3707</v>
      </c>
      <c r="I3750" s="51">
        <f t="shared" si="406"/>
        <v>71</v>
      </c>
      <c r="J3750" s="51" t="str">
        <f t="shared" si="404"/>
        <v xml:space="preserve"> years</v>
      </c>
      <c r="K3750" s="51" t="str">
        <f t="shared" si="405"/>
        <v xml:space="preserve">, </v>
      </c>
      <c r="L3750" s="51">
        <f t="shared" si="400"/>
        <v>4</v>
      </c>
      <c r="M3750" s="51">
        <f t="shared" si="401"/>
        <v>4</v>
      </c>
      <c r="N3750" s="51" t="str">
        <f t="shared" si="402"/>
        <v xml:space="preserve"> months</v>
      </c>
      <c r="O3750" s="52" t="str">
        <f t="shared" si="403"/>
        <v>71 years, 4 months</v>
      </c>
    </row>
    <row r="3751" spans="8:15" x14ac:dyDescent="0.25">
      <c r="H3751" s="49">
        <v>3708</v>
      </c>
      <c r="I3751" s="51">
        <f t="shared" si="406"/>
        <v>71</v>
      </c>
      <c r="J3751" s="51" t="str">
        <f t="shared" si="404"/>
        <v xml:space="preserve"> years</v>
      </c>
      <c r="K3751" s="51" t="str">
        <f t="shared" si="405"/>
        <v xml:space="preserve">, </v>
      </c>
      <c r="L3751" s="51">
        <f t="shared" si="400"/>
        <v>4</v>
      </c>
      <c r="M3751" s="51">
        <f t="shared" si="401"/>
        <v>4</v>
      </c>
      <c r="N3751" s="51" t="str">
        <f t="shared" si="402"/>
        <v xml:space="preserve"> months</v>
      </c>
      <c r="O3751" s="52" t="str">
        <f t="shared" si="403"/>
        <v>71 years, 4 months</v>
      </c>
    </row>
    <row r="3752" spans="8:15" x14ac:dyDescent="0.25">
      <c r="H3752" s="49">
        <v>3709</v>
      </c>
      <c r="I3752" s="51">
        <f t="shared" si="406"/>
        <v>71</v>
      </c>
      <c r="J3752" s="51" t="str">
        <f t="shared" si="404"/>
        <v xml:space="preserve"> years</v>
      </c>
      <c r="K3752" s="51" t="str">
        <f t="shared" si="405"/>
        <v xml:space="preserve">, </v>
      </c>
      <c r="L3752" s="51">
        <f t="shared" si="400"/>
        <v>4</v>
      </c>
      <c r="M3752" s="51">
        <f t="shared" si="401"/>
        <v>4</v>
      </c>
      <c r="N3752" s="51" t="str">
        <f t="shared" si="402"/>
        <v xml:space="preserve"> months</v>
      </c>
      <c r="O3752" s="52" t="str">
        <f t="shared" si="403"/>
        <v>71 years, 4 months</v>
      </c>
    </row>
    <row r="3753" spans="8:15" x14ac:dyDescent="0.25">
      <c r="H3753" s="49">
        <v>3710</v>
      </c>
      <c r="I3753" s="51">
        <f t="shared" si="406"/>
        <v>71</v>
      </c>
      <c r="J3753" s="51" t="str">
        <f t="shared" si="404"/>
        <v xml:space="preserve"> years</v>
      </c>
      <c r="K3753" s="51" t="str">
        <f t="shared" si="405"/>
        <v xml:space="preserve">, </v>
      </c>
      <c r="L3753" s="51">
        <f t="shared" si="400"/>
        <v>5</v>
      </c>
      <c r="M3753" s="51">
        <f t="shared" si="401"/>
        <v>5</v>
      </c>
      <c r="N3753" s="51" t="str">
        <f t="shared" si="402"/>
        <v xml:space="preserve"> months</v>
      </c>
      <c r="O3753" s="52" t="str">
        <f t="shared" si="403"/>
        <v>71 years, 5 months</v>
      </c>
    </row>
    <row r="3754" spans="8:15" x14ac:dyDescent="0.25">
      <c r="H3754" s="49">
        <v>3711</v>
      </c>
      <c r="I3754" s="51">
        <f t="shared" si="406"/>
        <v>71</v>
      </c>
      <c r="J3754" s="51" t="str">
        <f t="shared" si="404"/>
        <v xml:space="preserve"> years</v>
      </c>
      <c r="K3754" s="51" t="str">
        <f t="shared" si="405"/>
        <v xml:space="preserve">, </v>
      </c>
      <c r="L3754" s="51">
        <f t="shared" si="400"/>
        <v>5</v>
      </c>
      <c r="M3754" s="51">
        <f t="shared" si="401"/>
        <v>5</v>
      </c>
      <c r="N3754" s="51" t="str">
        <f t="shared" si="402"/>
        <v xml:space="preserve"> months</v>
      </c>
      <c r="O3754" s="52" t="str">
        <f t="shared" si="403"/>
        <v>71 years, 5 months</v>
      </c>
    </row>
    <row r="3755" spans="8:15" x14ac:dyDescent="0.25">
      <c r="H3755" s="49">
        <v>3712</v>
      </c>
      <c r="I3755" s="51">
        <f t="shared" si="406"/>
        <v>71</v>
      </c>
      <c r="J3755" s="51" t="str">
        <f t="shared" si="404"/>
        <v xml:space="preserve"> years</v>
      </c>
      <c r="K3755" s="51" t="str">
        <f t="shared" si="405"/>
        <v xml:space="preserve">, </v>
      </c>
      <c r="L3755" s="51">
        <f t="shared" si="400"/>
        <v>5</v>
      </c>
      <c r="M3755" s="51">
        <f t="shared" si="401"/>
        <v>5</v>
      </c>
      <c r="N3755" s="51" t="str">
        <f t="shared" si="402"/>
        <v xml:space="preserve"> months</v>
      </c>
      <c r="O3755" s="52" t="str">
        <f t="shared" si="403"/>
        <v>71 years, 5 months</v>
      </c>
    </row>
    <row r="3756" spans="8:15" x14ac:dyDescent="0.25">
      <c r="H3756" s="49">
        <v>3713</v>
      </c>
      <c r="I3756" s="51">
        <f t="shared" si="406"/>
        <v>71</v>
      </c>
      <c r="J3756" s="51" t="str">
        <f t="shared" si="404"/>
        <v xml:space="preserve"> years</v>
      </c>
      <c r="K3756" s="51" t="str">
        <f t="shared" si="405"/>
        <v xml:space="preserve">, </v>
      </c>
      <c r="L3756" s="51">
        <f t="shared" si="400"/>
        <v>5</v>
      </c>
      <c r="M3756" s="51">
        <f t="shared" si="401"/>
        <v>5</v>
      </c>
      <c r="N3756" s="51" t="str">
        <f t="shared" si="402"/>
        <v xml:space="preserve"> months</v>
      </c>
      <c r="O3756" s="52" t="str">
        <f t="shared" si="403"/>
        <v>71 years, 5 months</v>
      </c>
    </row>
    <row r="3757" spans="8:15" x14ac:dyDescent="0.25">
      <c r="H3757" s="49">
        <v>3714</v>
      </c>
      <c r="I3757" s="51">
        <f t="shared" si="406"/>
        <v>71</v>
      </c>
      <c r="J3757" s="51" t="str">
        <f t="shared" si="404"/>
        <v xml:space="preserve"> years</v>
      </c>
      <c r="K3757" s="51" t="str">
        <f t="shared" si="405"/>
        <v xml:space="preserve">, </v>
      </c>
      <c r="L3757" s="51">
        <f t="shared" ref="L3757:L3820" si="407">IF((H3757/52*12-INT(H3757/52*12))=0,(H3757/52-INT(H3757/52))*12,INT((H3757/52-INT(H3757/52))*12)+1)</f>
        <v>6</v>
      </c>
      <c r="M3757" s="51">
        <f t="shared" ref="M3757:M3820" si="408">IF(OR(L3757=0,L3757=12),"",L3757)</f>
        <v>6</v>
      </c>
      <c r="N3757" s="51" t="str">
        <f t="shared" ref="N3757:N3820" si="409">IF(L3757=1," month",IF(OR(L3757=0,L3757=12),""," months"))</f>
        <v xml:space="preserve"> months</v>
      </c>
      <c r="O3757" s="52" t="str">
        <f t="shared" ref="O3757:O3820" si="410">CONCATENATE(I3757&amp;J3757&amp;K3757&amp;M3757&amp;N3757)</f>
        <v>71 years, 6 months</v>
      </c>
    </row>
    <row r="3758" spans="8:15" x14ac:dyDescent="0.25">
      <c r="H3758" s="49">
        <v>3715</v>
      </c>
      <c r="I3758" s="51">
        <f t="shared" si="406"/>
        <v>71</v>
      </c>
      <c r="J3758" s="51" t="str">
        <f t="shared" si="404"/>
        <v xml:space="preserve"> years</v>
      </c>
      <c r="K3758" s="51" t="str">
        <f t="shared" si="405"/>
        <v xml:space="preserve">, </v>
      </c>
      <c r="L3758" s="51">
        <f t="shared" si="407"/>
        <v>6</v>
      </c>
      <c r="M3758" s="51">
        <f t="shared" si="408"/>
        <v>6</v>
      </c>
      <c r="N3758" s="51" t="str">
        <f t="shared" si="409"/>
        <v xml:space="preserve"> months</v>
      </c>
      <c r="O3758" s="52" t="str">
        <f t="shared" si="410"/>
        <v>71 years, 6 months</v>
      </c>
    </row>
    <row r="3759" spans="8:15" x14ac:dyDescent="0.25">
      <c r="H3759" s="49">
        <v>3716</v>
      </c>
      <c r="I3759" s="51">
        <f t="shared" si="406"/>
        <v>71</v>
      </c>
      <c r="J3759" s="51" t="str">
        <f t="shared" si="404"/>
        <v xml:space="preserve"> years</v>
      </c>
      <c r="K3759" s="51" t="str">
        <f t="shared" si="405"/>
        <v xml:space="preserve">, </v>
      </c>
      <c r="L3759" s="51">
        <f t="shared" si="407"/>
        <v>6</v>
      </c>
      <c r="M3759" s="51">
        <f t="shared" si="408"/>
        <v>6</v>
      </c>
      <c r="N3759" s="51" t="str">
        <f t="shared" si="409"/>
        <v xml:space="preserve"> months</v>
      </c>
      <c r="O3759" s="52" t="str">
        <f t="shared" si="410"/>
        <v>71 years, 6 months</v>
      </c>
    </row>
    <row r="3760" spans="8:15" x14ac:dyDescent="0.25">
      <c r="H3760" s="49">
        <v>3717</v>
      </c>
      <c r="I3760" s="51">
        <f t="shared" si="406"/>
        <v>71</v>
      </c>
      <c r="J3760" s="51" t="str">
        <f t="shared" si="404"/>
        <v xml:space="preserve"> years</v>
      </c>
      <c r="K3760" s="51" t="str">
        <f t="shared" si="405"/>
        <v xml:space="preserve">, </v>
      </c>
      <c r="L3760" s="51">
        <f t="shared" si="407"/>
        <v>6</v>
      </c>
      <c r="M3760" s="51">
        <f t="shared" si="408"/>
        <v>6</v>
      </c>
      <c r="N3760" s="51" t="str">
        <f t="shared" si="409"/>
        <v xml:space="preserve"> months</v>
      </c>
      <c r="O3760" s="52" t="str">
        <f t="shared" si="410"/>
        <v>71 years, 6 months</v>
      </c>
    </row>
    <row r="3761" spans="8:15" x14ac:dyDescent="0.25">
      <c r="H3761" s="49">
        <v>3718</v>
      </c>
      <c r="I3761" s="51">
        <f t="shared" si="406"/>
        <v>71</v>
      </c>
      <c r="J3761" s="51" t="str">
        <f t="shared" si="404"/>
        <v xml:space="preserve"> years</v>
      </c>
      <c r="K3761" s="51" t="str">
        <f t="shared" si="405"/>
        <v xml:space="preserve">, </v>
      </c>
      <c r="L3761" s="51">
        <f t="shared" si="407"/>
        <v>6</v>
      </c>
      <c r="M3761" s="51">
        <f t="shared" si="408"/>
        <v>6</v>
      </c>
      <c r="N3761" s="51" t="str">
        <f t="shared" si="409"/>
        <v xml:space="preserve"> months</v>
      </c>
      <c r="O3761" s="52" t="str">
        <f t="shared" si="410"/>
        <v>71 years, 6 months</v>
      </c>
    </row>
    <row r="3762" spans="8:15" x14ac:dyDescent="0.25">
      <c r="H3762" s="49">
        <v>3719</v>
      </c>
      <c r="I3762" s="51">
        <f t="shared" si="406"/>
        <v>71</v>
      </c>
      <c r="J3762" s="51" t="str">
        <f t="shared" si="404"/>
        <v xml:space="preserve"> years</v>
      </c>
      <c r="K3762" s="51" t="str">
        <f t="shared" si="405"/>
        <v xml:space="preserve">, </v>
      </c>
      <c r="L3762" s="51">
        <f t="shared" si="407"/>
        <v>7</v>
      </c>
      <c r="M3762" s="51">
        <f t="shared" si="408"/>
        <v>7</v>
      </c>
      <c r="N3762" s="51" t="str">
        <f t="shared" si="409"/>
        <v xml:space="preserve"> months</v>
      </c>
      <c r="O3762" s="52" t="str">
        <f t="shared" si="410"/>
        <v>71 years, 7 months</v>
      </c>
    </row>
    <row r="3763" spans="8:15" x14ac:dyDescent="0.25">
      <c r="H3763" s="49">
        <v>3720</v>
      </c>
      <c r="I3763" s="51">
        <f t="shared" si="406"/>
        <v>71</v>
      </c>
      <c r="J3763" s="51" t="str">
        <f t="shared" si="404"/>
        <v xml:space="preserve"> years</v>
      </c>
      <c r="K3763" s="51" t="str">
        <f t="shared" si="405"/>
        <v xml:space="preserve">, </v>
      </c>
      <c r="L3763" s="51">
        <f t="shared" si="407"/>
        <v>7</v>
      </c>
      <c r="M3763" s="51">
        <f t="shared" si="408"/>
        <v>7</v>
      </c>
      <c r="N3763" s="51" t="str">
        <f t="shared" si="409"/>
        <v xml:space="preserve"> months</v>
      </c>
      <c r="O3763" s="52" t="str">
        <f t="shared" si="410"/>
        <v>71 years, 7 months</v>
      </c>
    </row>
    <row r="3764" spans="8:15" x14ac:dyDescent="0.25">
      <c r="H3764" s="49">
        <v>3721</v>
      </c>
      <c r="I3764" s="51">
        <f t="shared" si="406"/>
        <v>71</v>
      </c>
      <c r="J3764" s="51" t="str">
        <f t="shared" si="404"/>
        <v xml:space="preserve"> years</v>
      </c>
      <c r="K3764" s="51" t="str">
        <f t="shared" si="405"/>
        <v xml:space="preserve">, </v>
      </c>
      <c r="L3764" s="51">
        <f t="shared" si="407"/>
        <v>7</v>
      </c>
      <c r="M3764" s="51">
        <f t="shared" si="408"/>
        <v>7</v>
      </c>
      <c r="N3764" s="51" t="str">
        <f t="shared" si="409"/>
        <v xml:space="preserve"> months</v>
      </c>
      <c r="O3764" s="52" t="str">
        <f t="shared" si="410"/>
        <v>71 years, 7 months</v>
      </c>
    </row>
    <row r="3765" spans="8:15" x14ac:dyDescent="0.25">
      <c r="H3765" s="49">
        <v>3722</v>
      </c>
      <c r="I3765" s="51">
        <f t="shared" si="406"/>
        <v>71</v>
      </c>
      <c r="J3765" s="51" t="str">
        <f t="shared" si="404"/>
        <v xml:space="preserve"> years</v>
      </c>
      <c r="K3765" s="51" t="str">
        <f t="shared" si="405"/>
        <v xml:space="preserve">, </v>
      </c>
      <c r="L3765" s="51">
        <f t="shared" si="407"/>
        <v>7</v>
      </c>
      <c r="M3765" s="51">
        <f t="shared" si="408"/>
        <v>7</v>
      </c>
      <c r="N3765" s="51" t="str">
        <f t="shared" si="409"/>
        <v xml:space="preserve"> months</v>
      </c>
      <c r="O3765" s="52" t="str">
        <f t="shared" si="410"/>
        <v>71 years, 7 months</v>
      </c>
    </row>
    <row r="3766" spans="8:15" x14ac:dyDescent="0.25">
      <c r="H3766" s="49">
        <v>3723</v>
      </c>
      <c r="I3766" s="51">
        <f t="shared" si="406"/>
        <v>71</v>
      </c>
      <c r="J3766" s="51" t="str">
        <f t="shared" si="404"/>
        <v xml:space="preserve"> years</v>
      </c>
      <c r="K3766" s="51" t="str">
        <f t="shared" si="405"/>
        <v xml:space="preserve">, </v>
      </c>
      <c r="L3766" s="51">
        <f t="shared" si="407"/>
        <v>8</v>
      </c>
      <c r="M3766" s="51">
        <f t="shared" si="408"/>
        <v>8</v>
      </c>
      <c r="N3766" s="51" t="str">
        <f t="shared" si="409"/>
        <v xml:space="preserve"> months</v>
      </c>
      <c r="O3766" s="52" t="str">
        <f t="shared" si="410"/>
        <v>71 years, 8 months</v>
      </c>
    </row>
    <row r="3767" spans="8:15" x14ac:dyDescent="0.25">
      <c r="H3767" s="49">
        <v>3724</v>
      </c>
      <c r="I3767" s="51">
        <f t="shared" si="406"/>
        <v>71</v>
      </c>
      <c r="J3767" s="51" t="str">
        <f t="shared" si="404"/>
        <v xml:space="preserve"> years</v>
      </c>
      <c r="K3767" s="51" t="str">
        <f t="shared" si="405"/>
        <v xml:space="preserve">, </v>
      </c>
      <c r="L3767" s="51">
        <f t="shared" si="407"/>
        <v>8</v>
      </c>
      <c r="M3767" s="51">
        <f t="shared" si="408"/>
        <v>8</v>
      </c>
      <c r="N3767" s="51" t="str">
        <f t="shared" si="409"/>
        <v xml:space="preserve"> months</v>
      </c>
      <c r="O3767" s="52" t="str">
        <f t="shared" si="410"/>
        <v>71 years, 8 months</v>
      </c>
    </row>
    <row r="3768" spans="8:15" x14ac:dyDescent="0.25">
      <c r="H3768" s="49">
        <v>3725</v>
      </c>
      <c r="I3768" s="51">
        <f t="shared" si="406"/>
        <v>71</v>
      </c>
      <c r="J3768" s="51" t="str">
        <f t="shared" si="404"/>
        <v xml:space="preserve"> years</v>
      </c>
      <c r="K3768" s="51" t="str">
        <f t="shared" si="405"/>
        <v xml:space="preserve">, </v>
      </c>
      <c r="L3768" s="51">
        <f t="shared" si="407"/>
        <v>8</v>
      </c>
      <c r="M3768" s="51">
        <f t="shared" si="408"/>
        <v>8</v>
      </c>
      <c r="N3768" s="51" t="str">
        <f t="shared" si="409"/>
        <v xml:space="preserve"> months</v>
      </c>
      <c r="O3768" s="52" t="str">
        <f t="shared" si="410"/>
        <v>71 years, 8 months</v>
      </c>
    </row>
    <row r="3769" spans="8:15" x14ac:dyDescent="0.25">
      <c r="H3769" s="49">
        <v>3726</v>
      </c>
      <c r="I3769" s="51">
        <f t="shared" si="406"/>
        <v>71</v>
      </c>
      <c r="J3769" s="51" t="str">
        <f t="shared" si="404"/>
        <v xml:space="preserve"> years</v>
      </c>
      <c r="K3769" s="51" t="str">
        <f t="shared" si="405"/>
        <v xml:space="preserve">, </v>
      </c>
      <c r="L3769" s="51">
        <f t="shared" si="407"/>
        <v>8</v>
      </c>
      <c r="M3769" s="51">
        <f t="shared" si="408"/>
        <v>8</v>
      </c>
      <c r="N3769" s="51" t="str">
        <f t="shared" si="409"/>
        <v xml:space="preserve"> months</v>
      </c>
      <c r="O3769" s="52" t="str">
        <f t="shared" si="410"/>
        <v>71 years, 8 months</v>
      </c>
    </row>
    <row r="3770" spans="8:15" x14ac:dyDescent="0.25">
      <c r="H3770" s="49">
        <v>3727</v>
      </c>
      <c r="I3770" s="51">
        <f t="shared" si="406"/>
        <v>71</v>
      </c>
      <c r="J3770" s="51" t="str">
        <f t="shared" si="404"/>
        <v xml:space="preserve"> years</v>
      </c>
      <c r="K3770" s="51" t="str">
        <f t="shared" si="405"/>
        <v xml:space="preserve">, </v>
      </c>
      <c r="L3770" s="51">
        <f t="shared" si="407"/>
        <v>9</v>
      </c>
      <c r="M3770" s="51">
        <f t="shared" si="408"/>
        <v>9</v>
      </c>
      <c r="N3770" s="51" t="str">
        <f t="shared" si="409"/>
        <v xml:space="preserve"> months</v>
      </c>
      <c r="O3770" s="52" t="str">
        <f t="shared" si="410"/>
        <v>71 years, 9 months</v>
      </c>
    </row>
    <row r="3771" spans="8:15" x14ac:dyDescent="0.25">
      <c r="H3771" s="49">
        <v>3728</v>
      </c>
      <c r="I3771" s="51">
        <f t="shared" si="406"/>
        <v>71</v>
      </c>
      <c r="J3771" s="51" t="str">
        <f t="shared" si="404"/>
        <v xml:space="preserve"> years</v>
      </c>
      <c r="K3771" s="51" t="str">
        <f t="shared" si="405"/>
        <v xml:space="preserve">, </v>
      </c>
      <c r="L3771" s="51">
        <f t="shared" si="407"/>
        <v>9</v>
      </c>
      <c r="M3771" s="51">
        <f t="shared" si="408"/>
        <v>9</v>
      </c>
      <c r="N3771" s="51" t="str">
        <f t="shared" si="409"/>
        <v xml:space="preserve"> months</v>
      </c>
      <c r="O3771" s="52" t="str">
        <f t="shared" si="410"/>
        <v>71 years, 9 months</v>
      </c>
    </row>
    <row r="3772" spans="8:15" x14ac:dyDescent="0.25">
      <c r="H3772" s="49">
        <v>3729</v>
      </c>
      <c r="I3772" s="51">
        <f t="shared" si="406"/>
        <v>71</v>
      </c>
      <c r="J3772" s="51" t="str">
        <f t="shared" si="404"/>
        <v xml:space="preserve"> years</v>
      </c>
      <c r="K3772" s="51" t="str">
        <f t="shared" si="405"/>
        <v xml:space="preserve">, </v>
      </c>
      <c r="L3772" s="51">
        <f t="shared" si="407"/>
        <v>9</v>
      </c>
      <c r="M3772" s="51">
        <f t="shared" si="408"/>
        <v>9</v>
      </c>
      <c r="N3772" s="51" t="str">
        <f t="shared" si="409"/>
        <v xml:space="preserve"> months</v>
      </c>
      <c r="O3772" s="52" t="str">
        <f t="shared" si="410"/>
        <v>71 years, 9 months</v>
      </c>
    </row>
    <row r="3773" spans="8:15" x14ac:dyDescent="0.25">
      <c r="H3773" s="49">
        <v>3730</v>
      </c>
      <c r="I3773" s="51">
        <f t="shared" si="406"/>
        <v>71</v>
      </c>
      <c r="J3773" s="51" t="str">
        <f t="shared" si="404"/>
        <v xml:space="preserve"> years</v>
      </c>
      <c r="K3773" s="51" t="str">
        <f t="shared" si="405"/>
        <v xml:space="preserve">, </v>
      </c>
      <c r="L3773" s="51">
        <f t="shared" si="407"/>
        <v>9</v>
      </c>
      <c r="M3773" s="51">
        <f t="shared" si="408"/>
        <v>9</v>
      </c>
      <c r="N3773" s="51" t="str">
        <f t="shared" si="409"/>
        <v xml:space="preserve"> months</v>
      </c>
      <c r="O3773" s="52" t="str">
        <f t="shared" si="410"/>
        <v>71 years, 9 months</v>
      </c>
    </row>
    <row r="3774" spans="8:15" x14ac:dyDescent="0.25">
      <c r="H3774" s="49">
        <v>3731</v>
      </c>
      <c r="I3774" s="51">
        <f t="shared" si="406"/>
        <v>71</v>
      </c>
      <c r="J3774" s="51" t="str">
        <f t="shared" si="404"/>
        <v xml:space="preserve"> years</v>
      </c>
      <c r="K3774" s="51" t="str">
        <f t="shared" si="405"/>
        <v xml:space="preserve">, </v>
      </c>
      <c r="L3774" s="51">
        <f t="shared" si="407"/>
        <v>9</v>
      </c>
      <c r="M3774" s="51">
        <f t="shared" si="408"/>
        <v>9</v>
      </c>
      <c r="N3774" s="51" t="str">
        <f t="shared" si="409"/>
        <v xml:space="preserve"> months</v>
      </c>
      <c r="O3774" s="52" t="str">
        <f t="shared" si="410"/>
        <v>71 years, 9 months</v>
      </c>
    </row>
    <row r="3775" spans="8:15" x14ac:dyDescent="0.25">
      <c r="H3775" s="49">
        <v>3732</v>
      </c>
      <c r="I3775" s="51">
        <f t="shared" si="406"/>
        <v>71</v>
      </c>
      <c r="J3775" s="51" t="str">
        <f t="shared" si="404"/>
        <v xml:space="preserve"> years</v>
      </c>
      <c r="K3775" s="51" t="str">
        <f t="shared" si="405"/>
        <v xml:space="preserve">, </v>
      </c>
      <c r="L3775" s="51">
        <f t="shared" si="407"/>
        <v>10</v>
      </c>
      <c r="M3775" s="51">
        <f t="shared" si="408"/>
        <v>10</v>
      </c>
      <c r="N3775" s="51" t="str">
        <f t="shared" si="409"/>
        <v xml:space="preserve"> months</v>
      </c>
      <c r="O3775" s="52" t="str">
        <f t="shared" si="410"/>
        <v>71 years, 10 months</v>
      </c>
    </row>
    <row r="3776" spans="8:15" x14ac:dyDescent="0.25">
      <c r="H3776" s="49">
        <v>3733</v>
      </c>
      <c r="I3776" s="51">
        <f t="shared" si="406"/>
        <v>71</v>
      </c>
      <c r="J3776" s="51" t="str">
        <f t="shared" si="404"/>
        <v xml:space="preserve"> years</v>
      </c>
      <c r="K3776" s="51" t="str">
        <f t="shared" si="405"/>
        <v xml:space="preserve">, </v>
      </c>
      <c r="L3776" s="51">
        <f t="shared" si="407"/>
        <v>10</v>
      </c>
      <c r="M3776" s="51">
        <f t="shared" si="408"/>
        <v>10</v>
      </c>
      <c r="N3776" s="51" t="str">
        <f t="shared" si="409"/>
        <v xml:space="preserve"> months</v>
      </c>
      <c r="O3776" s="52" t="str">
        <f t="shared" si="410"/>
        <v>71 years, 10 months</v>
      </c>
    </row>
    <row r="3777" spans="8:15" x14ac:dyDescent="0.25">
      <c r="H3777" s="49">
        <v>3734</v>
      </c>
      <c r="I3777" s="51">
        <f t="shared" si="406"/>
        <v>71</v>
      </c>
      <c r="J3777" s="51" t="str">
        <f t="shared" si="404"/>
        <v xml:space="preserve"> years</v>
      </c>
      <c r="K3777" s="51" t="str">
        <f t="shared" si="405"/>
        <v xml:space="preserve">, </v>
      </c>
      <c r="L3777" s="51">
        <f t="shared" si="407"/>
        <v>10</v>
      </c>
      <c r="M3777" s="51">
        <f t="shared" si="408"/>
        <v>10</v>
      </c>
      <c r="N3777" s="51" t="str">
        <f t="shared" si="409"/>
        <v xml:space="preserve"> months</v>
      </c>
      <c r="O3777" s="52" t="str">
        <f t="shared" si="410"/>
        <v>71 years, 10 months</v>
      </c>
    </row>
    <row r="3778" spans="8:15" x14ac:dyDescent="0.25">
      <c r="H3778" s="49">
        <v>3735</v>
      </c>
      <c r="I3778" s="51">
        <f t="shared" si="406"/>
        <v>71</v>
      </c>
      <c r="J3778" s="51" t="str">
        <f t="shared" si="404"/>
        <v xml:space="preserve"> years</v>
      </c>
      <c r="K3778" s="51" t="str">
        <f t="shared" si="405"/>
        <v xml:space="preserve">, </v>
      </c>
      <c r="L3778" s="51">
        <f t="shared" si="407"/>
        <v>10</v>
      </c>
      <c r="M3778" s="51">
        <f t="shared" si="408"/>
        <v>10</v>
      </c>
      <c r="N3778" s="51" t="str">
        <f t="shared" si="409"/>
        <v xml:space="preserve"> months</v>
      </c>
      <c r="O3778" s="52" t="str">
        <f t="shared" si="410"/>
        <v>71 years, 10 months</v>
      </c>
    </row>
    <row r="3779" spans="8:15" x14ac:dyDescent="0.25">
      <c r="H3779" s="49">
        <v>3736</v>
      </c>
      <c r="I3779" s="51">
        <f t="shared" si="406"/>
        <v>71</v>
      </c>
      <c r="J3779" s="51" t="str">
        <f t="shared" si="404"/>
        <v xml:space="preserve"> years</v>
      </c>
      <c r="K3779" s="51" t="str">
        <f t="shared" si="405"/>
        <v xml:space="preserve">, </v>
      </c>
      <c r="L3779" s="51">
        <f t="shared" si="407"/>
        <v>11</v>
      </c>
      <c r="M3779" s="51">
        <f t="shared" si="408"/>
        <v>11</v>
      </c>
      <c r="N3779" s="51" t="str">
        <f t="shared" si="409"/>
        <v xml:space="preserve"> months</v>
      </c>
      <c r="O3779" s="52" t="str">
        <f t="shared" si="410"/>
        <v>71 years, 11 months</v>
      </c>
    </row>
    <row r="3780" spans="8:15" x14ac:dyDescent="0.25">
      <c r="H3780" s="49">
        <v>3737</v>
      </c>
      <c r="I3780" s="51">
        <f t="shared" si="406"/>
        <v>71</v>
      </c>
      <c r="J3780" s="51" t="str">
        <f t="shared" si="404"/>
        <v xml:space="preserve"> years</v>
      </c>
      <c r="K3780" s="51" t="str">
        <f t="shared" si="405"/>
        <v xml:space="preserve">, </v>
      </c>
      <c r="L3780" s="51">
        <f t="shared" si="407"/>
        <v>11</v>
      </c>
      <c r="M3780" s="51">
        <f t="shared" si="408"/>
        <v>11</v>
      </c>
      <c r="N3780" s="51" t="str">
        <f t="shared" si="409"/>
        <v xml:space="preserve"> months</v>
      </c>
      <c r="O3780" s="52" t="str">
        <f t="shared" si="410"/>
        <v>71 years, 11 months</v>
      </c>
    </row>
    <row r="3781" spans="8:15" x14ac:dyDescent="0.25">
      <c r="H3781" s="49">
        <v>3738</v>
      </c>
      <c r="I3781" s="51">
        <f t="shared" si="406"/>
        <v>71</v>
      </c>
      <c r="J3781" s="51" t="str">
        <f t="shared" si="404"/>
        <v xml:space="preserve"> years</v>
      </c>
      <c r="K3781" s="51" t="str">
        <f t="shared" si="405"/>
        <v xml:space="preserve">, </v>
      </c>
      <c r="L3781" s="51">
        <f t="shared" si="407"/>
        <v>11</v>
      </c>
      <c r="M3781" s="51">
        <f t="shared" si="408"/>
        <v>11</v>
      </c>
      <c r="N3781" s="51" t="str">
        <f t="shared" si="409"/>
        <v xml:space="preserve"> months</v>
      </c>
      <c r="O3781" s="52" t="str">
        <f t="shared" si="410"/>
        <v>71 years, 11 months</v>
      </c>
    </row>
    <row r="3782" spans="8:15" x14ac:dyDescent="0.25">
      <c r="H3782" s="49">
        <v>3739</v>
      </c>
      <c r="I3782" s="51">
        <f t="shared" si="406"/>
        <v>71</v>
      </c>
      <c r="J3782" s="51" t="str">
        <f t="shared" si="404"/>
        <v xml:space="preserve"> years</v>
      </c>
      <c r="K3782" s="51" t="str">
        <f t="shared" si="405"/>
        <v xml:space="preserve">, </v>
      </c>
      <c r="L3782" s="51">
        <f t="shared" si="407"/>
        <v>11</v>
      </c>
      <c r="M3782" s="51">
        <f t="shared" si="408"/>
        <v>11</v>
      </c>
      <c r="N3782" s="51" t="str">
        <f t="shared" si="409"/>
        <v xml:space="preserve"> months</v>
      </c>
      <c r="O3782" s="52" t="str">
        <f t="shared" si="410"/>
        <v>71 years, 11 months</v>
      </c>
    </row>
    <row r="3783" spans="8:15" x14ac:dyDescent="0.25">
      <c r="H3783" s="49">
        <v>3740</v>
      </c>
      <c r="I3783" s="51">
        <f t="shared" si="406"/>
        <v>72</v>
      </c>
      <c r="J3783" s="51" t="str">
        <f t="shared" si="404"/>
        <v xml:space="preserve"> years</v>
      </c>
      <c r="K3783" s="51" t="str">
        <f t="shared" si="405"/>
        <v/>
      </c>
      <c r="L3783" s="51">
        <f t="shared" si="407"/>
        <v>12</v>
      </c>
      <c r="M3783" s="51" t="str">
        <f t="shared" si="408"/>
        <v/>
      </c>
      <c r="N3783" s="51" t="str">
        <f t="shared" si="409"/>
        <v/>
      </c>
      <c r="O3783" s="52" t="str">
        <f t="shared" si="410"/>
        <v>72 years</v>
      </c>
    </row>
    <row r="3784" spans="8:15" x14ac:dyDescent="0.25">
      <c r="H3784" s="49">
        <v>3741</v>
      </c>
      <c r="I3784" s="51">
        <f t="shared" si="406"/>
        <v>72</v>
      </c>
      <c r="J3784" s="51" t="str">
        <f t="shared" si="404"/>
        <v xml:space="preserve"> years</v>
      </c>
      <c r="K3784" s="51" t="str">
        <f t="shared" si="405"/>
        <v/>
      </c>
      <c r="L3784" s="51">
        <f t="shared" si="407"/>
        <v>12</v>
      </c>
      <c r="M3784" s="51" t="str">
        <f t="shared" si="408"/>
        <v/>
      </c>
      <c r="N3784" s="51" t="str">
        <f t="shared" si="409"/>
        <v/>
      </c>
      <c r="O3784" s="52" t="str">
        <f t="shared" si="410"/>
        <v>72 years</v>
      </c>
    </row>
    <row r="3785" spans="8:15" x14ac:dyDescent="0.25">
      <c r="H3785" s="49">
        <v>3742</v>
      </c>
      <c r="I3785" s="51">
        <f t="shared" si="406"/>
        <v>72</v>
      </c>
      <c r="J3785" s="51" t="str">
        <f t="shared" si="404"/>
        <v xml:space="preserve"> years</v>
      </c>
      <c r="K3785" s="51" t="str">
        <f t="shared" si="405"/>
        <v/>
      </c>
      <c r="L3785" s="51">
        <f t="shared" si="407"/>
        <v>12</v>
      </c>
      <c r="M3785" s="51" t="str">
        <f t="shared" si="408"/>
        <v/>
      </c>
      <c r="N3785" s="51" t="str">
        <f t="shared" si="409"/>
        <v/>
      </c>
      <c r="O3785" s="52" t="str">
        <f t="shared" si="410"/>
        <v>72 years</v>
      </c>
    </row>
    <row r="3786" spans="8:15" x14ac:dyDescent="0.25">
      <c r="H3786" s="49">
        <v>3743</v>
      </c>
      <c r="I3786" s="51">
        <f t="shared" si="406"/>
        <v>72</v>
      </c>
      <c r="J3786" s="51" t="str">
        <f t="shared" si="404"/>
        <v xml:space="preserve"> years</v>
      </c>
      <c r="K3786" s="51" t="str">
        <f t="shared" si="405"/>
        <v/>
      </c>
      <c r="L3786" s="51">
        <f t="shared" si="407"/>
        <v>12</v>
      </c>
      <c r="M3786" s="51" t="str">
        <f t="shared" si="408"/>
        <v/>
      </c>
      <c r="N3786" s="51" t="str">
        <f t="shared" si="409"/>
        <v/>
      </c>
      <c r="O3786" s="52" t="str">
        <f t="shared" si="410"/>
        <v>72 years</v>
      </c>
    </row>
    <row r="3787" spans="8:15" x14ac:dyDescent="0.25">
      <c r="H3787" s="49">
        <v>3744</v>
      </c>
      <c r="I3787" s="51">
        <f t="shared" si="406"/>
        <v>72</v>
      </c>
      <c r="J3787" s="51" t="str">
        <f t="shared" si="404"/>
        <v xml:space="preserve"> years</v>
      </c>
      <c r="K3787" s="51" t="str">
        <f t="shared" si="405"/>
        <v/>
      </c>
      <c r="L3787" s="51">
        <f t="shared" si="407"/>
        <v>0</v>
      </c>
      <c r="M3787" s="51" t="str">
        <f t="shared" si="408"/>
        <v/>
      </c>
      <c r="N3787" s="51" t="str">
        <f t="shared" si="409"/>
        <v/>
      </c>
      <c r="O3787" s="52" t="str">
        <f t="shared" si="410"/>
        <v>72 years</v>
      </c>
    </row>
    <row r="3788" spans="8:15" x14ac:dyDescent="0.25">
      <c r="H3788" s="49">
        <v>3745</v>
      </c>
      <c r="I3788" s="51">
        <f t="shared" si="406"/>
        <v>72</v>
      </c>
      <c r="J3788" s="51" t="str">
        <f t="shared" si="404"/>
        <v xml:space="preserve"> years</v>
      </c>
      <c r="K3788" s="51" t="str">
        <f t="shared" si="405"/>
        <v xml:space="preserve">, </v>
      </c>
      <c r="L3788" s="51">
        <f t="shared" si="407"/>
        <v>1</v>
      </c>
      <c r="M3788" s="51">
        <f t="shared" si="408"/>
        <v>1</v>
      </c>
      <c r="N3788" s="51" t="str">
        <f t="shared" si="409"/>
        <v xml:space="preserve"> month</v>
      </c>
      <c r="O3788" s="52" t="str">
        <f t="shared" si="410"/>
        <v>72 years, 1 month</v>
      </c>
    </row>
    <row r="3789" spans="8:15" x14ac:dyDescent="0.25">
      <c r="H3789" s="49">
        <v>3746</v>
      </c>
      <c r="I3789" s="51">
        <f t="shared" si="406"/>
        <v>72</v>
      </c>
      <c r="J3789" s="51" t="str">
        <f t="shared" si="404"/>
        <v xml:space="preserve"> years</v>
      </c>
      <c r="K3789" s="51" t="str">
        <f t="shared" si="405"/>
        <v xml:space="preserve">, </v>
      </c>
      <c r="L3789" s="51">
        <f t="shared" si="407"/>
        <v>1</v>
      </c>
      <c r="M3789" s="51">
        <f t="shared" si="408"/>
        <v>1</v>
      </c>
      <c r="N3789" s="51" t="str">
        <f t="shared" si="409"/>
        <v xml:space="preserve"> month</v>
      </c>
      <c r="O3789" s="52" t="str">
        <f t="shared" si="410"/>
        <v>72 years, 1 month</v>
      </c>
    </row>
    <row r="3790" spans="8:15" x14ac:dyDescent="0.25">
      <c r="H3790" s="49">
        <v>3747</v>
      </c>
      <c r="I3790" s="51">
        <f t="shared" si="406"/>
        <v>72</v>
      </c>
      <c r="J3790" s="51" t="str">
        <f t="shared" si="404"/>
        <v xml:space="preserve"> years</v>
      </c>
      <c r="K3790" s="51" t="str">
        <f t="shared" si="405"/>
        <v xml:space="preserve">, </v>
      </c>
      <c r="L3790" s="51">
        <f t="shared" si="407"/>
        <v>1</v>
      </c>
      <c r="M3790" s="51">
        <f t="shared" si="408"/>
        <v>1</v>
      </c>
      <c r="N3790" s="51" t="str">
        <f t="shared" si="409"/>
        <v xml:space="preserve"> month</v>
      </c>
      <c r="O3790" s="52" t="str">
        <f t="shared" si="410"/>
        <v>72 years, 1 month</v>
      </c>
    </row>
    <row r="3791" spans="8:15" x14ac:dyDescent="0.25">
      <c r="H3791" s="49">
        <v>3748</v>
      </c>
      <c r="I3791" s="51">
        <f t="shared" si="406"/>
        <v>72</v>
      </c>
      <c r="J3791" s="51" t="str">
        <f t="shared" si="404"/>
        <v xml:space="preserve"> years</v>
      </c>
      <c r="K3791" s="51" t="str">
        <f t="shared" si="405"/>
        <v xml:space="preserve">, </v>
      </c>
      <c r="L3791" s="51">
        <f t="shared" si="407"/>
        <v>1</v>
      </c>
      <c r="M3791" s="51">
        <f t="shared" si="408"/>
        <v>1</v>
      </c>
      <c r="N3791" s="51" t="str">
        <f t="shared" si="409"/>
        <v xml:space="preserve"> month</v>
      </c>
      <c r="O3791" s="52" t="str">
        <f t="shared" si="410"/>
        <v>72 years, 1 month</v>
      </c>
    </row>
    <row r="3792" spans="8:15" x14ac:dyDescent="0.25">
      <c r="H3792" s="49">
        <v>3749</v>
      </c>
      <c r="I3792" s="51">
        <f t="shared" si="406"/>
        <v>72</v>
      </c>
      <c r="J3792" s="51" t="str">
        <f t="shared" si="404"/>
        <v xml:space="preserve"> years</v>
      </c>
      <c r="K3792" s="51" t="str">
        <f t="shared" si="405"/>
        <v xml:space="preserve">, </v>
      </c>
      <c r="L3792" s="51">
        <f t="shared" si="407"/>
        <v>2</v>
      </c>
      <c r="M3792" s="51">
        <f t="shared" si="408"/>
        <v>2</v>
      </c>
      <c r="N3792" s="51" t="str">
        <f t="shared" si="409"/>
        <v xml:space="preserve"> months</v>
      </c>
      <c r="O3792" s="52" t="str">
        <f t="shared" si="410"/>
        <v>72 years, 2 months</v>
      </c>
    </row>
    <row r="3793" spans="8:15" x14ac:dyDescent="0.25">
      <c r="H3793" s="49">
        <v>3750</v>
      </c>
      <c r="I3793" s="51">
        <f t="shared" si="406"/>
        <v>72</v>
      </c>
      <c r="J3793" s="51" t="str">
        <f t="shared" si="404"/>
        <v xml:space="preserve"> years</v>
      </c>
      <c r="K3793" s="51" t="str">
        <f t="shared" si="405"/>
        <v xml:space="preserve">, </v>
      </c>
      <c r="L3793" s="51">
        <f t="shared" si="407"/>
        <v>2</v>
      </c>
      <c r="M3793" s="51">
        <f t="shared" si="408"/>
        <v>2</v>
      </c>
      <c r="N3793" s="51" t="str">
        <f t="shared" si="409"/>
        <v xml:space="preserve"> months</v>
      </c>
      <c r="O3793" s="52" t="str">
        <f t="shared" si="410"/>
        <v>72 years, 2 months</v>
      </c>
    </row>
    <row r="3794" spans="8:15" x14ac:dyDescent="0.25">
      <c r="H3794" s="49">
        <v>3751</v>
      </c>
      <c r="I3794" s="51">
        <f t="shared" si="406"/>
        <v>72</v>
      </c>
      <c r="J3794" s="51" t="str">
        <f t="shared" si="404"/>
        <v xml:space="preserve"> years</v>
      </c>
      <c r="K3794" s="51" t="str">
        <f t="shared" si="405"/>
        <v xml:space="preserve">, </v>
      </c>
      <c r="L3794" s="51">
        <f t="shared" si="407"/>
        <v>2</v>
      </c>
      <c r="M3794" s="51">
        <f t="shared" si="408"/>
        <v>2</v>
      </c>
      <c r="N3794" s="51" t="str">
        <f t="shared" si="409"/>
        <v xml:space="preserve"> months</v>
      </c>
      <c r="O3794" s="52" t="str">
        <f t="shared" si="410"/>
        <v>72 years, 2 months</v>
      </c>
    </row>
    <row r="3795" spans="8:15" x14ac:dyDescent="0.25">
      <c r="H3795" s="49">
        <v>3752</v>
      </c>
      <c r="I3795" s="51">
        <f t="shared" si="406"/>
        <v>72</v>
      </c>
      <c r="J3795" s="51" t="str">
        <f t="shared" si="404"/>
        <v xml:space="preserve"> years</v>
      </c>
      <c r="K3795" s="51" t="str">
        <f t="shared" si="405"/>
        <v xml:space="preserve">, </v>
      </c>
      <c r="L3795" s="51">
        <f t="shared" si="407"/>
        <v>2</v>
      </c>
      <c r="M3795" s="51">
        <f t="shared" si="408"/>
        <v>2</v>
      </c>
      <c r="N3795" s="51" t="str">
        <f t="shared" si="409"/>
        <v xml:space="preserve"> months</v>
      </c>
      <c r="O3795" s="52" t="str">
        <f t="shared" si="410"/>
        <v>72 years, 2 months</v>
      </c>
    </row>
    <row r="3796" spans="8:15" x14ac:dyDescent="0.25">
      <c r="H3796" s="49">
        <v>3753</v>
      </c>
      <c r="I3796" s="51">
        <f t="shared" si="406"/>
        <v>72</v>
      </c>
      <c r="J3796" s="51" t="str">
        <f t="shared" si="404"/>
        <v xml:space="preserve"> years</v>
      </c>
      <c r="K3796" s="51" t="str">
        <f t="shared" si="405"/>
        <v xml:space="preserve">, </v>
      </c>
      <c r="L3796" s="51">
        <f t="shared" si="407"/>
        <v>3</v>
      </c>
      <c r="M3796" s="51">
        <f t="shared" si="408"/>
        <v>3</v>
      </c>
      <c r="N3796" s="51" t="str">
        <f t="shared" si="409"/>
        <v xml:space="preserve"> months</v>
      </c>
      <c r="O3796" s="52" t="str">
        <f t="shared" si="410"/>
        <v>72 years, 3 months</v>
      </c>
    </row>
    <row r="3797" spans="8:15" x14ac:dyDescent="0.25">
      <c r="H3797" s="49">
        <v>3754</v>
      </c>
      <c r="I3797" s="51">
        <f t="shared" si="406"/>
        <v>72</v>
      </c>
      <c r="J3797" s="51" t="str">
        <f t="shared" si="404"/>
        <v xml:space="preserve"> years</v>
      </c>
      <c r="K3797" s="51" t="str">
        <f t="shared" si="405"/>
        <v xml:space="preserve">, </v>
      </c>
      <c r="L3797" s="51">
        <f t="shared" si="407"/>
        <v>3</v>
      </c>
      <c r="M3797" s="51">
        <f t="shared" si="408"/>
        <v>3</v>
      </c>
      <c r="N3797" s="51" t="str">
        <f t="shared" si="409"/>
        <v xml:space="preserve"> months</v>
      </c>
      <c r="O3797" s="52" t="str">
        <f t="shared" si="410"/>
        <v>72 years, 3 months</v>
      </c>
    </row>
    <row r="3798" spans="8:15" x14ac:dyDescent="0.25">
      <c r="H3798" s="49">
        <v>3755</v>
      </c>
      <c r="I3798" s="51">
        <f t="shared" si="406"/>
        <v>72</v>
      </c>
      <c r="J3798" s="51" t="str">
        <f t="shared" si="404"/>
        <v xml:space="preserve"> years</v>
      </c>
      <c r="K3798" s="51" t="str">
        <f t="shared" si="405"/>
        <v xml:space="preserve">, </v>
      </c>
      <c r="L3798" s="51">
        <f t="shared" si="407"/>
        <v>3</v>
      </c>
      <c r="M3798" s="51">
        <f t="shared" si="408"/>
        <v>3</v>
      </c>
      <c r="N3798" s="51" t="str">
        <f t="shared" si="409"/>
        <v xml:space="preserve"> months</v>
      </c>
      <c r="O3798" s="52" t="str">
        <f t="shared" si="410"/>
        <v>72 years, 3 months</v>
      </c>
    </row>
    <row r="3799" spans="8:15" x14ac:dyDescent="0.25">
      <c r="H3799" s="49">
        <v>3756</v>
      </c>
      <c r="I3799" s="51">
        <f t="shared" si="406"/>
        <v>72</v>
      </c>
      <c r="J3799" s="51" t="str">
        <f t="shared" si="404"/>
        <v xml:space="preserve"> years</v>
      </c>
      <c r="K3799" s="51" t="str">
        <f t="shared" si="405"/>
        <v xml:space="preserve">, </v>
      </c>
      <c r="L3799" s="51">
        <f t="shared" si="407"/>
        <v>3</v>
      </c>
      <c r="M3799" s="51">
        <f t="shared" si="408"/>
        <v>3</v>
      </c>
      <c r="N3799" s="51" t="str">
        <f t="shared" si="409"/>
        <v xml:space="preserve"> months</v>
      </c>
      <c r="O3799" s="52" t="str">
        <f t="shared" si="410"/>
        <v>72 years, 3 months</v>
      </c>
    </row>
    <row r="3800" spans="8:15" x14ac:dyDescent="0.25">
      <c r="H3800" s="49">
        <v>3757</v>
      </c>
      <c r="I3800" s="51">
        <f t="shared" si="406"/>
        <v>72</v>
      </c>
      <c r="J3800" s="51" t="str">
        <f t="shared" si="404"/>
        <v xml:space="preserve"> years</v>
      </c>
      <c r="K3800" s="51" t="str">
        <f t="shared" si="405"/>
        <v xml:space="preserve">, </v>
      </c>
      <c r="L3800" s="51">
        <f t="shared" si="407"/>
        <v>3</v>
      </c>
      <c r="M3800" s="51">
        <f t="shared" si="408"/>
        <v>3</v>
      </c>
      <c r="N3800" s="51" t="str">
        <f t="shared" si="409"/>
        <v xml:space="preserve"> months</v>
      </c>
      <c r="O3800" s="52" t="str">
        <f t="shared" si="410"/>
        <v>72 years, 3 months</v>
      </c>
    </row>
    <row r="3801" spans="8:15" x14ac:dyDescent="0.25">
      <c r="H3801" s="49">
        <v>3758</v>
      </c>
      <c r="I3801" s="51">
        <f t="shared" si="406"/>
        <v>72</v>
      </c>
      <c r="J3801" s="51" t="str">
        <f t="shared" si="404"/>
        <v xml:space="preserve"> years</v>
      </c>
      <c r="K3801" s="51" t="str">
        <f t="shared" si="405"/>
        <v xml:space="preserve">, </v>
      </c>
      <c r="L3801" s="51">
        <f t="shared" si="407"/>
        <v>4</v>
      </c>
      <c r="M3801" s="51">
        <f t="shared" si="408"/>
        <v>4</v>
      </c>
      <c r="N3801" s="51" t="str">
        <f t="shared" si="409"/>
        <v xml:space="preserve"> months</v>
      </c>
      <c r="O3801" s="52" t="str">
        <f t="shared" si="410"/>
        <v>72 years, 4 months</v>
      </c>
    </row>
    <row r="3802" spans="8:15" x14ac:dyDescent="0.25">
      <c r="H3802" s="49">
        <v>3759</v>
      </c>
      <c r="I3802" s="51">
        <f t="shared" si="406"/>
        <v>72</v>
      </c>
      <c r="J3802" s="51" t="str">
        <f t="shared" si="404"/>
        <v xml:space="preserve"> years</v>
      </c>
      <c r="K3802" s="51" t="str">
        <f t="shared" si="405"/>
        <v xml:space="preserve">, </v>
      </c>
      <c r="L3802" s="51">
        <f t="shared" si="407"/>
        <v>4</v>
      </c>
      <c r="M3802" s="51">
        <f t="shared" si="408"/>
        <v>4</v>
      </c>
      <c r="N3802" s="51" t="str">
        <f t="shared" si="409"/>
        <v xml:space="preserve"> months</v>
      </c>
      <c r="O3802" s="52" t="str">
        <f t="shared" si="410"/>
        <v>72 years, 4 months</v>
      </c>
    </row>
    <row r="3803" spans="8:15" x14ac:dyDescent="0.25">
      <c r="H3803" s="49">
        <v>3760</v>
      </c>
      <c r="I3803" s="51">
        <f t="shared" si="406"/>
        <v>72</v>
      </c>
      <c r="J3803" s="51" t="str">
        <f t="shared" si="404"/>
        <v xml:space="preserve"> years</v>
      </c>
      <c r="K3803" s="51" t="str">
        <f t="shared" si="405"/>
        <v xml:space="preserve">, </v>
      </c>
      <c r="L3803" s="51">
        <f t="shared" si="407"/>
        <v>4</v>
      </c>
      <c r="M3803" s="51">
        <f t="shared" si="408"/>
        <v>4</v>
      </c>
      <c r="N3803" s="51" t="str">
        <f t="shared" si="409"/>
        <v xml:space="preserve"> months</v>
      </c>
      <c r="O3803" s="52" t="str">
        <f t="shared" si="410"/>
        <v>72 years, 4 months</v>
      </c>
    </row>
    <row r="3804" spans="8:15" x14ac:dyDescent="0.25">
      <c r="H3804" s="49">
        <v>3761</v>
      </c>
      <c r="I3804" s="51">
        <f t="shared" si="406"/>
        <v>72</v>
      </c>
      <c r="J3804" s="51" t="str">
        <f t="shared" ref="J3804:J3867" si="411">IF(I3804=1," year"," years")</f>
        <v xml:space="preserve"> years</v>
      </c>
      <c r="K3804" s="51" t="str">
        <f t="shared" ref="K3804:K3867" si="412">IF(OR(L3804=12,L3804=0),"",", ")</f>
        <v xml:space="preserve">, </v>
      </c>
      <c r="L3804" s="51">
        <f t="shared" si="407"/>
        <v>4</v>
      </c>
      <c r="M3804" s="51">
        <f t="shared" si="408"/>
        <v>4</v>
      </c>
      <c r="N3804" s="51" t="str">
        <f t="shared" si="409"/>
        <v xml:space="preserve"> months</v>
      </c>
      <c r="O3804" s="52" t="str">
        <f t="shared" si="410"/>
        <v>72 years, 4 months</v>
      </c>
    </row>
    <row r="3805" spans="8:15" x14ac:dyDescent="0.25">
      <c r="H3805" s="49">
        <v>3762</v>
      </c>
      <c r="I3805" s="51">
        <f t="shared" si="406"/>
        <v>72</v>
      </c>
      <c r="J3805" s="51" t="str">
        <f t="shared" si="411"/>
        <v xml:space="preserve"> years</v>
      </c>
      <c r="K3805" s="51" t="str">
        <f t="shared" si="412"/>
        <v xml:space="preserve">, </v>
      </c>
      <c r="L3805" s="51">
        <f t="shared" si="407"/>
        <v>5</v>
      </c>
      <c r="M3805" s="51">
        <f t="shared" si="408"/>
        <v>5</v>
      </c>
      <c r="N3805" s="51" t="str">
        <f t="shared" si="409"/>
        <v xml:space="preserve"> months</v>
      </c>
      <c r="O3805" s="52" t="str">
        <f t="shared" si="410"/>
        <v>72 years, 5 months</v>
      </c>
    </row>
    <row r="3806" spans="8:15" x14ac:dyDescent="0.25">
      <c r="H3806" s="49">
        <v>3763</v>
      </c>
      <c r="I3806" s="51">
        <f t="shared" si="406"/>
        <v>72</v>
      </c>
      <c r="J3806" s="51" t="str">
        <f t="shared" si="411"/>
        <v xml:space="preserve"> years</v>
      </c>
      <c r="K3806" s="51" t="str">
        <f t="shared" si="412"/>
        <v xml:space="preserve">, </v>
      </c>
      <c r="L3806" s="51">
        <f t="shared" si="407"/>
        <v>5</v>
      </c>
      <c r="M3806" s="51">
        <f t="shared" si="408"/>
        <v>5</v>
      </c>
      <c r="N3806" s="51" t="str">
        <f t="shared" si="409"/>
        <v xml:space="preserve"> months</v>
      </c>
      <c r="O3806" s="52" t="str">
        <f t="shared" si="410"/>
        <v>72 years, 5 months</v>
      </c>
    </row>
    <row r="3807" spans="8:15" x14ac:dyDescent="0.25">
      <c r="H3807" s="49">
        <v>3764</v>
      </c>
      <c r="I3807" s="51">
        <f t="shared" si="406"/>
        <v>72</v>
      </c>
      <c r="J3807" s="51" t="str">
        <f t="shared" si="411"/>
        <v xml:space="preserve"> years</v>
      </c>
      <c r="K3807" s="51" t="str">
        <f t="shared" si="412"/>
        <v xml:space="preserve">, </v>
      </c>
      <c r="L3807" s="51">
        <f t="shared" si="407"/>
        <v>5</v>
      </c>
      <c r="M3807" s="51">
        <f t="shared" si="408"/>
        <v>5</v>
      </c>
      <c r="N3807" s="51" t="str">
        <f t="shared" si="409"/>
        <v xml:space="preserve"> months</v>
      </c>
      <c r="O3807" s="52" t="str">
        <f t="shared" si="410"/>
        <v>72 years, 5 months</v>
      </c>
    </row>
    <row r="3808" spans="8:15" x14ac:dyDescent="0.25">
      <c r="H3808" s="49">
        <v>3765</v>
      </c>
      <c r="I3808" s="51">
        <f t="shared" ref="I3808:I3871" si="413">IF(INT(H3808/52)=0,"",INT(H3808/52))+IF(L3808=12,1,0)</f>
        <v>72</v>
      </c>
      <c r="J3808" s="51" t="str">
        <f t="shared" si="411"/>
        <v xml:space="preserve"> years</v>
      </c>
      <c r="K3808" s="51" t="str">
        <f t="shared" si="412"/>
        <v xml:space="preserve">, </v>
      </c>
      <c r="L3808" s="51">
        <f t="shared" si="407"/>
        <v>5</v>
      </c>
      <c r="M3808" s="51">
        <f t="shared" si="408"/>
        <v>5</v>
      </c>
      <c r="N3808" s="51" t="str">
        <f t="shared" si="409"/>
        <v xml:space="preserve"> months</v>
      </c>
      <c r="O3808" s="52" t="str">
        <f t="shared" si="410"/>
        <v>72 years, 5 months</v>
      </c>
    </row>
    <row r="3809" spans="8:15" x14ac:dyDescent="0.25">
      <c r="H3809" s="49">
        <v>3766</v>
      </c>
      <c r="I3809" s="51">
        <f t="shared" si="413"/>
        <v>72</v>
      </c>
      <c r="J3809" s="51" t="str">
        <f t="shared" si="411"/>
        <v xml:space="preserve"> years</v>
      </c>
      <c r="K3809" s="51" t="str">
        <f t="shared" si="412"/>
        <v xml:space="preserve">, </v>
      </c>
      <c r="L3809" s="51">
        <f t="shared" si="407"/>
        <v>6</v>
      </c>
      <c r="M3809" s="51">
        <f t="shared" si="408"/>
        <v>6</v>
      </c>
      <c r="N3809" s="51" t="str">
        <f t="shared" si="409"/>
        <v xml:space="preserve"> months</v>
      </c>
      <c r="O3809" s="52" t="str">
        <f t="shared" si="410"/>
        <v>72 years, 6 months</v>
      </c>
    </row>
    <row r="3810" spans="8:15" x14ac:dyDescent="0.25">
      <c r="H3810" s="49">
        <v>3767</v>
      </c>
      <c r="I3810" s="51">
        <f t="shared" si="413"/>
        <v>72</v>
      </c>
      <c r="J3810" s="51" t="str">
        <f t="shared" si="411"/>
        <v xml:space="preserve"> years</v>
      </c>
      <c r="K3810" s="51" t="str">
        <f t="shared" si="412"/>
        <v xml:space="preserve">, </v>
      </c>
      <c r="L3810" s="51">
        <f t="shared" si="407"/>
        <v>6</v>
      </c>
      <c r="M3810" s="51">
        <f t="shared" si="408"/>
        <v>6</v>
      </c>
      <c r="N3810" s="51" t="str">
        <f t="shared" si="409"/>
        <v xml:space="preserve"> months</v>
      </c>
      <c r="O3810" s="52" t="str">
        <f t="shared" si="410"/>
        <v>72 years, 6 months</v>
      </c>
    </row>
    <row r="3811" spans="8:15" x14ac:dyDescent="0.25">
      <c r="H3811" s="49">
        <v>3768</v>
      </c>
      <c r="I3811" s="51">
        <f t="shared" si="413"/>
        <v>72</v>
      </c>
      <c r="J3811" s="51" t="str">
        <f t="shared" si="411"/>
        <v xml:space="preserve"> years</v>
      </c>
      <c r="K3811" s="51" t="str">
        <f t="shared" si="412"/>
        <v xml:space="preserve">, </v>
      </c>
      <c r="L3811" s="51">
        <f t="shared" si="407"/>
        <v>6</v>
      </c>
      <c r="M3811" s="51">
        <f t="shared" si="408"/>
        <v>6</v>
      </c>
      <c r="N3811" s="51" t="str">
        <f t="shared" si="409"/>
        <v xml:space="preserve"> months</v>
      </c>
      <c r="O3811" s="52" t="str">
        <f t="shared" si="410"/>
        <v>72 years, 6 months</v>
      </c>
    </row>
    <row r="3812" spans="8:15" x14ac:dyDescent="0.25">
      <c r="H3812" s="49">
        <v>3769</v>
      </c>
      <c r="I3812" s="51">
        <f t="shared" si="413"/>
        <v>72</v>
      </c>
      <c r="J3812" s="51" t="str">
        <f t="shared" si="411"/>
        <v xml:space="preserve"> years</v>
      </c>
      <c r="K3812" s="51" t="str">
        <f t="shared" si="412"/>
        <v xml:space="preserve">, </v>
      </c>
      <c r="L3812" s="51">
        <f t="shared" si="407"/>
        <v>6</v>
      </c>
      <c r="M3812" s="51">
        <f t="shared" si="408"/>
        <v>6</v>
      </c>
      <c r="N3812" s="51" t="str">
        <f t="shared" si="409"/>
        <v xml:space="preserve"> months</v>
      </c>
      <c r="O3812" s="52" t="str">
        <f t="shared" si="410"/>
        <v>72 years, 6 months</v>
      </c>
    </row>
    <row r="3813" spans="8:15" x14ac:dyDescent="0.25">
      <c r="H3813" s="49">
        <v>3770</v>
      </c>
      <c r="I3813" s="51">
        <f t="shared" si="413"/>
        <v>72</v>
      </c>
      <c r="J3813" s="51" t="str">
        <f t="shared" si="411"/>
        <v xml:space="preserve"> years</v>
      </c>
      <c r="K3813" s="51" t="str">
        <f t="shared" si="412"/>
        <v xml:space="preserve">, </v>
      </c>
      <c r="L3813" s="51">
        <f t="shared" si="407"/>
        <v>6</v>
      </c>
      <c r="M3813" s="51">
        <f t="shared" si="408"/>
        <v>6</v>
      </c>
      <c r="N3813" s="51" t="str">
        <f t="shared" si="409"/>
        <v xml:space="preserve"> months</v>
      </c>
      <c r="O3813" s="52" t="str">
        <f t="shared" si="410"/>
        <v>72 years, 6 months</v>
      </c>
    </row>
    <row r="3814" spans="8:15" x14ac:dyDescent="0.25">
      <c r="H3814" s="49">
        <v>3771</v>
      </c>
      <c r="I3814" s="51">
        <f t="shared" si="413"/>
        <v>72</v>
      </c>
      <c r="J3814" s="51" t="str">
        <f t="shared" si="411"/>
        <v xml:space="preserve"> years</v>
      </c>
      <c r="K3814" s="51" t="str">
        <f t="shared" si="412"/>
        <v xml:space="preserve">, </v>
      </c>
      <c r="L3814" s="51">
        <f t="shared" si="407"/>
        <v>7</v>
      </c>
      <c r="M3814" s="51">
        <f t="shared" si="408"/>
        <v>7</v>
      </c>
      <c r="N3814" s="51" t="str">
        <f t="shared" si="409"/>
        <v xml:space="preserve"> months</v>
      </c>
      <c r="O3814" s="52" t="str">
        <f t="shared" si="410"/>
        <v>72 years, 7 months</v>
      </c>
    </row>
    <row r="3815" spans="8:15" x14ac:dyDescent="0.25">
      <c r="H3815" s="49">
        <v>3772</v>
      </c>
      <c r="I3815" s="51">
        <f t="shared" si="413"/>
        <v>72</v>
      </c>
      <c r="J3815" s="51" t="str">
        <f t="shared" si="411"/>
        <v xml:space="preserve"> years</v>
      </c>
      <c r="K3815" s="51" t="str">
        <f t="shared" si="412"/>
        <v xml:space="preserve">, </v>
      </c>
      <c r="L3815" s="51">
        <f t="shared" si="407"/>
        <v>7</v>
      </c>
      <c r="M3815" s="51">
        <f t="shared" si="408"/>
        <v>7</v>
      </c>
      <c r="N3815" s="51" t="str">
        <f t="shared" si="409"/>
        <v xml:space="preserve"> months</v>
      </c>
      <c r="O3815" s="52" t="str">
        <f t="shared" si="410"/>
        <v>72 years, 7 months</v>
      </c>
    </row>
    <row r="3816" spans="8:15" x14ac:dyDescent="0.25">
      <c r="H3816" s="49">
        <v>3773</v>
      </c>
      <c r="I3816" s="51">
        <f t="shared" si="413"/>
        <v>72</v>
      </c>
      <c r="J3816" s="51" t="str">
        <f t="shared" si="411"/>
        <v xml:space="preserve"> years</v>
      </c>
      <c r="K3816" s="51" t="str">
        <f t="shared" si="412"/>
        <v xml:space="preserve">, </v>
      </c>
      <c r="L3816" s="51">
        <f t="shared" si="407"/>
        <v>7</v>
      </c>
      <c r="M3816" s="51">
        <f t="shared" si="408"/>
        <v>7</v>
      </c>
      <c r="N3816" s="51" t="str">
        <f t="shared" si="409"/>
        <v xml:space="preserve"> months</v>
      </c>
      <c r="O3816" s="52" t="str">
        <f t="shared" si="410"/>
        <v>72 years, 7 months</v>
      </c>
    </row>
    <row r="3817" spans="8:15" x14ac:dyDescent="0.25">
      <c r="H3817" s="49">
        <v>3774</v>
      </c>
      <c r="I3817" s="51">
        <f t="shared" si="413"/>
        <v>72</v>
      </c>
      <c r="J3817" s="51" t="str">
        <f t="shared" si="411"/>
        <v xml:space="preserve"> years</v>
      </c>
      <c r="K3817" s="51" t="str">
        <f t="shared" si="412"/>
        <v xml:space="preserve">, </v>
      </c>
      <c r="L3817" s="51">
        <f t="shared" si="407"/>
        <v>7</v>
      </c>
      <c r="M3817" s="51">
        <f t="shared" si="408"/>
        <v>7</v>
      </c>
      <c r="N3817" s="51" t="str">
        <f t="shared" si="409"/>
        <v xml:space="preserve"> months</v>
      </c>
      <c r="O3817" s="52" t="str">
        <f t="shared" si="410"/>
        <v>72 years, 7 months</v>
      </c>
    </row>
    <row r="3818" spans="8:15" x14ac:dyDescent="0.25">
      <c r="H3818" s="49">
        <v>3775</v>
      </c>
      <c r="I3818" s="51">
        <f t="shared" si="413"/>
        <v>72</v>
      </c>
      <c r="J3818" s="51" t="str">
        <f t="shared" si="411"/>
        <v xml:space="preserve"> years</v>
      </c>
      <c r="K3818" s="51" t="str">
        <f t="shared" si="412"/>
        <v xml:space="preserve">, </v>
      </c>
      <c r="L3818" s="51">
        <f t="shared" si="407"/>
        <v>8</v>
      </c>
      <c r="M3818" s="51">
        <f t="shared" si="408"/>
        <v>8</v>
      </c>
      <c r="N3818" s="51" t="str">
        <f t="shared" si="409"/>
        <v xml:space="preserve"> months</v>
      </c>
      <c r="O3818" s="52" t="str">
        <f t="shared" si="410"/>
        <v>72 years, 8 months</v>
      </c>
    </row>
    <row r="3819" spans="8:15" x14ac:dyDescent="0.25">
      <c r="H3819" s="49">
        <v>3776</v>
      </c>
      <c r="I3819" s="51">
        <f t="shared" si="413"/>
        <v>72</v>
      </c>
      <c r="J3819" s="51" t="str">
        <f t="shared" si="411"/>
        <v xml:space="preserve"> years</v>
      </c>
      <c r="K3819" s="51" t="str">
        <f t="shared" si="412"/>
        <v xml:space="preserve">, </v>
      </c>
      <c r="L3819" s="51">
        <f t="shared" si="407"/>
        <v>8</v>
      </c>
      <c r="M3819" s="51">
        <f t="shared" si="408"/>
        <v>8</v>
      </c>
      <c r="N3819" s="51" t="str">
        <f t="shared" si="409"/>
        <v xml:space="preserve"> months</v>
      </c>
      <c r="O3819" s="52" t="str">
        <f t="shared" si="410"/>
        <v>72 years, 8 months</v>
      </c>
    </row>
    <row r="3820" spans="8:15" x14ac:dyDescent="0.25">
      <c r="H3820" s="49">
        <v>3777</v>
      </c>
      <c r="I3820" s="51">
        <f t="shared" si="413"/>
        <v>72</v>
      </c>
      <c r="J3820" s="51" t="str">
        <f t="shared" si="411"/>
        <v xml:space="preserve"> years</v>
      </c>
      <c r="K3820" s="51" t="str">
        <f t="shared" si="412"/>
        <v xml:space="preserve">, </v>
      </c>
      <c r="L3820" s="51">
        <f t="shared" si="407"/>
        <v>8</v>
      </c>
      <c r="M3820" s="51">
        <f t="shared" si="408"/>
        <v>8</v>
      </c>
      <c r="N3820" s="51" t="str">
        <f t="shared" si="409"/>
        <v xml:space="preserve"> months</v>
      </c>
      <c r="O3820" s="52" t="str">
        <f t="shared" si="410"/>
        <v>72 years, 8 months</v>
      </c>
    </row>
    <row r="3821" spans="8:15" x14ac:dyDescent="0.25">
      <c r="H3821" s="49">
        <v>3778</v>
      </c>
      <c r="I3821" s="51">
        <f t="shared" si="413"/>
        <v>72</v>
      </c>
      <c r="J3821" s="51" t="str">
        <f t="shared" si="411"/>
        <v xml:space="preserve"> years</v>
      </c>
      <c r="K3821" s="51" t="str">
        <f t="shared" si="412"/>
        <v xml:space="preserve">, </v>
      </c>
      <c r="L3821" s="51">
        <f t="shared" ref="L3821:L3884" si="414">IF((H3821/52*12-INT(H3821/52*12))=0,(H3821/52-INT(H3821/52))*12,INT((H3821/52-INT(H3821/52))*12)+1)</f>
        <v>8</v>
      </c>
      <c r="M3821" s="51">
        <f t="shared" ref="M3821:M3884" si="415">IF(OR(L3821=0,L3821=12),"",L3821)</f>
        <v>8</v>
      </c>
      <c r="N3821" s="51" t="str">
        <f t="shared" ref="N3821:N3884" si="416">IF(L3821=1," month",IF(OR(L3821=0,L3821=12),""," months"))</f>
        <v xml:space="preserve"> months</v>
      </c>
      <c r="O3821" s="52" t="str">
        <f t="shared" ref="O3821:O3884" si="417">CONCATENATE(I3821&amp;J3821&amp;K3821&amp;M3821&amp;N3821)</f>
        <v>72 years, 8 months</v>
      </c>
    </row>
    <row r="3822" spans="8:15" x14ac:dyDescent="0.25">
      <c r="H3822" s="49">
        <v>3779</v>
      </c>
      <c r="I3822" s="51">
        <f t="shared" si="413"/>
        <v>72</v>
      </c>
      <c r="J3822" s="51" t="str">
        <f t="shared" si="411"/>
        <v xml:space="preserve"> years</v>
      </c>
      <c r="K3822" s="51" t="str">
        <f t="shared" si="412"/>
        <v xml:space="preserve">, </v>
      </c>
      <c r="L3822" s="51">
        <f t="shared" si="414"/>
        <v>9</v>
      </c>
      <c r="M3822" s="51">
        <f t="shared" si="415"/>
        <v>9</v>
      </c>
      <c r="N3822" s="51" t="str">
        <f t="shared" si="416"/>
        <v xml:space="preserve"> months</v>
      </c>
      <c r="O3822" s="52" t="str">
        <f t="shared" si="417"/>
        <v>72 years, 9 months</v>
      </c>
    </row>
    <row r="3823" spans="8:15" x14ac:dyDescent="0.25">
      <c r="H3823" s="49">
        <v>3780</v>
      </c>
      <c r="I3823" s="51">
        <f t="shared" si="413"/>
        <v>72</v>
      </c>
      <c r="J3823" s="51" t="str">
        <f t="shared" si="411"/>
        <v xml:space="preserve"> years</v>
      </c>
      <c r="K3823" s="51" t="str">
        <f t="shared" si="412"/>
        <v xml:space="preserve">, </v>
      </c>
      <c r="L3823" s="51">
        <f t="shared" si="414"/>
        <v>9</v>
      </c>
      <c r="M3823" s="51">
        <f t="shared" si="415"/>
        <v>9</v>
      </c>
      <c r="N3823" s="51" t="str">
        <f t="shared" si="416"/>
        <v xml:space="preserve"> months</v>
      </c>
      <c r="O3823" s="52" t="str">
        <f t="shared" si="417"/>
        <v>72 years, 9 months</v>
      </c>
    </row>
    <row r="3824" spans="8:15" x14ac:dyDescent="0.25">
      <c r="H3824" s="49">
        <v>3781</v>
      </c>
      <c r="I3824" s="51">
        <f t="shared" si="413"/>
        <v>72</v>
      </c>
      <c r="J3824" s="51" t="str">
        <f t="shared" si="411"/>
        <v xml:space="preserve"> years</v>
      </c>
      <c r="K3824" s="51" t="str">
        <f t="shared" si="412"/>
        <v xml:space="preserve">, </v>
      </c>
      <c r="L3824" s="51">
        <f t="shared" si="414"/>
        <v>9</v>
      </c>
      <c r="M3824" s="51">
        <f t="shared" si="415"/>
        <v>9</v>
      </c>
      <c r="N3824" s="51" t="str">
        <f t="shared" si="416"/>
        <v xml:space="preserve"> months</v>
      </c>
      <c r="O3824" s="52" t="str">
        <f t="shared" si="417"/>
        <v>72 years, 9 months</v>
      </c>
    </row>
    <row r="3825" spans="8:15" x14ac:dyDescent="0.25">
      <c r="H3825" s="49">
        <v>3782</v>
      </c>
      <c r="I3825" s="51">
        <f t="shared" si="413"/>
        <v>72</v>
      </c>
      <c r="J3825" s="51" t="str">
        <f t="shared" si="411"/>
        <v xml:space="preserve"> years</v>
      </c>
      <c r="K3825" s="51" t="str">
        <f t="shared" si="412"/>
        <v xml:space="preserve">, </v>
      </c>
      <c r="L3825" s="51">
        <f t="shared" si="414"/>
        <v>9</v>
      </c>
      <c r="M3825" s="51">
        <f t="shared" si="415"/>
        <v>9</v>
      </c>
      <c r="N3825" s="51" t="str">
        <f t="shared" si="416"/>
        <v xml:space="preserve"> months</v>
      </c>
      <c r="O3825" s="52" t="str">
        <f t="shared" si="417"/>
        <v>72 years, 9 months</v>
      </c>
    </row>
    <row r="3826" spans="8:15" x14ac:dyDescent="0.25">
      <c r="H3826" s="49">
        <v>3783</v>
      </c>
      <c r="I3826" s="51">
        <f t="shared" si="413"/>
        <v>72</v>
      </c>
      <c r="J3826" s="51" t="str">
        <f t="shared" si="411"/>
        <v xml:space="preserve"> years</v>
      </c>
      <c r="K3826" s="51" t="str">
        <f t="shared" si="412"/>
        <v xml:space="preserve">, </v>
      </c>
      <c r="L3826" s="51">
        <f t="shared" si="414"/>
        <v>9</v>
      </c>
      <c r="M3826" s="51">
        <f t="shared" si="415"/>
        <v>9</v>
      </c>
      <c r="N3826" s="51" t="str">
        <f t="shared" si="416"/>
        <v xml:space="preserve"> months</v>
      </c>
      <c r="O3826" s="52" t="str">
        <f t="shared" si="417"/>
        <v>72 years, 9 months</v>
      </c>
    </row>
    <row r="3827" spans="8:15" x14ac:dyDescent="0.25">
      <c r="H3827" s="49">
        <v>3784</v>
      </c>
      <c r="I3827" s="51">
        <f t="shared" si="413"/>
        <v>72</v>
      </c>
      <c r="J3827" s="51" t="str">
        <f t="shared" si="411"/>
        <v xml:space="preserve"> years</v>
      </c>
      <c r="K3827" s="51" t="str">
        <f t="shared" si="412"/>
        <v xml:space="preserve">, </v>
      </c>
      <c r="L3827" s="51">
        <f t="shared" si="414"/>
        <v>10</v>
      </c>
      <c r="M3827" s="51">
        <f t="shared" si="415"/>
        <v>10</v>
      </c>
      <c r="N3827" s="51" t="str">
        <f t="shared" si="416"/>
        <v xml:space="preserve"> months</v>
      </c>
      <c r="O3827" s="52" t="str">
        <f t="shared" si="417"/>
        <v>72 years, 10 months</v>
      </c>
    </row>
    <row r="3828" spans="8:15" x14ac:dyDescent="0.25">
      <c r="H3828" s="49">
        <v>3785</v>
      </c>
      <c r="I3828" s="51">
        <f t="shared" si="413"/>
        <v>72</v>
      </c>
      <c r="J3828" s="51" t="str">
        <f t="shared" si="411"/>
        <v xml:space="preserve"> years</v>
      </c>
      <c r="K3828" s="51" t="str">
        <f t="shared" si="412"/>
        <v xml:space="preserve">, </v>
      </c>
      <c r="L3828" s="51">
        <f t="shared" si="414"/>
        <v>10</v>
      </c>
      <c r="M3828" s="51">
        <f t="shared" si="415"/>
        <v>10</v>
      </c>
      <c r="N3828" s="51" t="str">
        <f t="shared" si="416"/>
        <v xml:space="preserve"> months</v>
      </c>
      <c r="O3828" s="52" t="str">
        <f t="shared" si="417"/>
        <v>72 years, 10 months</v>
      </c>
    </row>
    <row r="3829" spans="8:15" x14ac:dyDescent="0.25">
      <c r="H3829" s="49">
        <v>3786</v>
      </c>
      <c r="I3829" s="51">
        <f t="shared" si="413"/>
        <v>72</v>
      </c>
      <c r="J3829" s="51" t="str">
        <f t="shared" si="411"/>
        <v xml:space="preserve"> years</v>
      </c>
      <c r="K3829" s="51" t="str">
        <f t="shared" si="412"/>
        <v xml:space="preserve">, </v>
      </c>
      <c r="L3829" s="51">
        <f t="shared" si="414"/>
        <v>10</v>
      </c>
      <c r="M3829" s="51">
        <f t="shared" si="415"/>
        <v>10</v>
      </c>
      <c r="N3829" s="51" t="str">
        <f t="shared" si="416"/>
        <v xml:space="preserve"> months</v>
      </c>
      <c r="O3829" s="52" t="str">
        <f t="shared" si="417"/>
        <v>72 years, 10 months</v>
      </c>
    </row>
    <row r="3830" spans="8:15" x14ac:dyDescent="0.25">
      <c r="H3830" s="49">
        <v>3787</v>
      </c>
      <c r="I3830" s="51">
        <f t="shared" si="413"/>
        <v>72</v>
      </c>
      <c r="J3830" s="51" t="str">
        <f t="shared" si="411"/>
        <v xml:space="preserve"> years</v>
      </c>
      <c r="K3830" s="51" t="str">
        <f t="shared" si="412"/>
        <v xml:space="preserve">, </v>
      </c>
      <c r="L3830" s="51">
        <f t="shared" si="414"/>
        <v>10</v>
      </c>
      <c r="M3830" s="51">
        <f t="shared" si="415"/>
        <v>10</v>
      </c>
      <c r="N3830" s="51" t="str">
        <f t="shared" si="416"/>
        <v xml:space="preserve"> months</v>
      </c>
      <c r="O3830" s="52" t="str">
        <f t="shared" si="417"/>
        <v>72 years, 10 months</v>
      </c>
    </row>
    <row r="3831" spans="8:15" x14ac:dyDescent="0.25">
      <c r="H3831" s="49">
        <v>3788</v>
      </c>
      <c r="I3831" s="51">
        <f t="shared" si="413"/>
        <v>72</v>
      </c>
      <c r="J3831" s="51" t="str">
        <f t="shared" si="411"/>
        <v xml:space="preserve"> years</v>
      </c>
      <c r="K3831" s="51" t="str">
        <f t="shared" si="412"/>
        <v xml:space="preserve">, </v>
      </c>
      <c r="L3831" s="51">
        <f t="shared" si="414"/>
        <v>11</v>
      </c>
      <c r="M3831" s="51">
        <f t="shared" si="415"/>
        <v>11</v>
      </c>
      <c r="N3831" s="51" t="str">
        <f t="shared" si="416"/>
        <v xml:space="preserve"> months</v>
      </c>
      <c r="O3831" s="52" t="str">
        <f t="shared" si="417"/>
        <v>72 years, 11 months</v>
      </c>
    </row>
    <row r="3832" spans="8:15" x14ac:dyDescent="0.25">
      <c r="H3832" s="49">
        <v>3789</v>
      </c>
      <c r="I3832" s="51">
        <f t="shared" si="413"/>
        <v>72</v>
      </c>
      <c r="J3832" s="51" t="str">
        <f t="shared" si="411"/>
        <v xml:space="preserve"> years</v>
      </c>
      <c r="K3832" s="51" t="str">
        <f t="shared" si="412"/>
        <v xml:space="preserve">, </v>
      </c>
      <c r="L3832" s="51">
        <f t="shared" si="414"/>
        <v>11</v>
      </c>
      <c r="M3832" s="51">
        <f t="shared" si="415"/>
        <v>11</v>
      </c>
      <c r="N3832" s="51" t="str">
        <f t="shared" si="416"/>
        <v xml:space="preserve"> months</v>
      </c>
      <c r="O3832" s="52" t="str">
        <f t="shared" si="417"/>
        <v>72 years, 11 months</v>
      </c>
    </row>
    <row r="3833" spans="8:15" x14ac:dyDescent="0.25">
      <c r="H3833" s="49">
        <v>3790</v>
      </c>
      <c r="I3833" s="51">
        <f t="shared" si="413"/>
        <v>72</v>
      </c>
      <c r="J3833" s="51" t="str">
        <f t="shared" si="411"/>
        <v xml:space="preserve"> years</v>
      </c>
      <c r="K3833" s="51" t="str">
        <f t="shared" si="412"/>
        <v xml:space="preserve">, </v>
      </c>
      <c r="L3833" s="51">
        <f t="shared" si="414"/>
        <v>11</v>
      </c>
      <c r="M3833" s="51">
        <f t="shared" si="415"/>
        <v>11</v>
      </c>
      <c r="N3833" s="51" t="str">
        <f t="shared" si="416"/>
        <v xml:space="preserve"> months</v>
      </c>
      <c r="O3833" s="52" t="str">
        <f t="shared" si="417"/>
        <v>72 years, 11 months</v>
      </c>
    </row>
    <row r="3834" spans="8:15" x14ac:dyDescent="0.25">
      <c r="H3834" s="49">
        <v>3791</v>
      </c>
      <c r="I3834" s="51">
        <f t="shared" si="413"/>
        <v>72</v>
      </c>
      <c r="J3834" s="51" t="str">
        <f t="shared" si="411"/>
        <v xml:space="preserve"> years</v>
      </c>
      <c r="K3834" s="51" t="str">
        <f t="shared" si="412"/>
        <v xml:space="preserve">, </v>
      </c>
      <c r="L3834" s="51">
        <f t="shared" si="414"/>
        <v>11</v>
      </c>
      <c r="M3834" s="51">
        <f t="shared" si="415"/>
        <v>11</v>
      </c>
      <c r="N3834" s="51" t="str">
        <f t="shared" si="416"/>
        <v xml:space="preserve"> months</v>
      </c>
      <c r="O3834" s="52" t="str">
        <f t="shared" si="417"/>
        <v>72 years, 11 months</v>
      </c>
    </row>
    <row r="3835" spans="8:15" x14ac:dyDescent="0.25">
      <c r="H3835" s="49">
        <v>3792</v>
      </c>
      <c r="I3835" s="51">
        <f t="shared" si="413"/>
        <v>73</v>
      </c>
      <c r="J3835" s="51" t="str">
        <f t="shared" si="411"/>
        <v xml:space="preserve"> years</v>
      </c>
      <c r="K3835" s="51" t="str">
        <f t="shared" si="412"/>
        <v/>
      </c>
      <c r="L3835" s="51">
        <f t="shared" si="414"/>
        <v>12</v>
      </c>
      <c r="M3835" s="51" t="str">
        <f t="shared" si="415"/>
        <v/>
      </c>
      <c r="N3835" s="51" t="str">
        <f t="shared" si="416"/>
        <v/>
      </c>
      <c r="O3835" s="52" t="str">
        <f t="shared" si="417"/>
        <v>73 years</v>
      </c>
    </row>
    <row r="3836" spans="8:15" x14ac:dyDescent="0.25">
      <c r="H3836" s="49">
        <v>3793</v>
      </c>
      <c r="I3836" s="51">
        <f t="shared" si="413"/>
        <v>73</v>
      </c>
      <c r="J3836" s="51" t="str">
        <f t="shared" si="411"/>
        <v xml:space="preserve"> years</v>
      </c>
      <c r="K3836" s="51" t="str">
        <f t="shared" si="412"/>
        <v/>
      </c>
      <c r="L3836" s="51">
        <f t="shared" si="414"/>
        <v>12</v>
      </c>
      <c r="M3836" s="51" t="str">
        <f t="shared" si="415"/>
        <v/>
      </c>
      <c r="N3836" s="51" t="str">
        <f t="shared" si="416"/>
        <v/>
      </c>
      <c r="O3836" s="52" t="str">
        <f t="shared" si="417"/>
        <v>73 years</v>
      </c>
    </row>
    <row r="3837" spans="8:15" x14ac:dyDescent="0.25">
      <c r="H3837" s="49">
        <v>3794</v>
      </c>
      <c r="I3837" s="51">
        <f t="shared" si="413"/>
        <v>73</v>
      </c>
      <c r="J3837" s="51" t="str">
        <f t="shared" si="411"/>
        <v xml:space="preserve"> years</v>
      </c>
      <c r="K3837" s="51" t="str">
        <f t="shared" si="412"/>
        <v/>
      </c>
      <c r="L3837" s="51">
        <f t="shared" si="414"/>
        <v>12</v>
      </c>
      <c r="M3837" s="51" t="str">
        <f t="shared" si="415"/>
        <v/>
      </c>
      <c r="N3837" s="51" t="str">
        <f t="shared" si="416"/>
        <v/>
      </c>
      <c r="O3837" s="52" t="str">
        <f t="shared" si="417"/>
        <v>73 years</v>
      </c>
    </row>
    <row r="3838" spans="8:15" x14ac:dyDescent="0.25">
      <c r="H3838" s="49">
        <v>3795</v>
      </c>
      <c r="I3838" s="51">
        <f t="shared" si="413"/>
        <v>73</v>
      </c>
      <c r="J3838" s="51" t="str">
        <f t="shared" si="411"/>
        <v xml:space="preserve"> years</v>
      </c>
      <c r="K3838" s="51" t="str">
        <f t="shared" si="412"/>
        <v/>
      </c>
      <c r="L3838" s="51">
        <f t="shared" si="414"/>
        <v>12</v>
      </c>
      <c r="M3838" s="51" t="str">
        <f t="shared" si="415"/>
        <v/>
      </c>
      <c r="N3838" s="51" t="str">
        <f t="shared" si="416"/>
        <v/>
      </c>
      <c r="O3838" s="52" t="str">
        <f t="shared" si="417"/>
        <v>73 years</v>
      </c>
    </row>
    <row r="3839" spans="8:15" x14ac:dyDescent="0.25">
      <c r="H3839" s="49">
        <v>3796</v>
      </c>
      <c r="I3839" s="51">
        <f t="shared" si="413"/>
        <v>73</v>
      </c>
      <c r="J3839" s="51" t="str">
        <f t="shared" si="411"/>
        <v xml:space="preserve"> years</v>
      </c>
      <c r="K3839" s="51" t="str">
        <f t="shared" si="412"/>
        <v/>
      </c>
      <c r="L3839" s="51">
        <f t="shared" si="414"/>
        <v>0</v>
      </c>
      <c r="M3839" s="51" t="str">
        <f t="shared" si="415"/>
        <v/>
      </c>
      <c r="N3839" s="51" t="str">
        <f t="shared" si="416"/>
        <v/>
      </c>
      <c r="O3839" s="52" t="str">
        <f t="shared" si="417"/>
        <v>73 years</v>
      </c>
    </row>
    <row r="3840" spans="8:15" x14ac:dyDescent="0.25">
      <c r="H3840" s="49">
        <v>3797</v>
      </c>
      <c r="I3840" s="51">
        <f t="shared" si="413"/>
        <v>73</v>
      </c>
      <c r="J3840" s="51" t="str">
        <f t="shared" si="411"/>
        <v xml:space="preserve"> years</v>
      </c>
      <c r="K3840" s="51" t="str">
        <f t="shared" si="412"/>
        <v xml:space="preserve">, </v>
      </c>
      <c r="L3840" s="51">
        <f t="shared" si="414"/>
        <v>1</v>
      </c>
      <c r="M3840" s="51">
        <f t="shared" si="415"/>
        <v>1</v>
      </c>
      <c r="N3840" s="51" t="str">
        <f t="shared" si="416"/>
        <v xml:space="preserve"> month</v>
      </c>
      <c r="O3840" s="52" t="str">
        <f t="shared" si="417"/>
        <v>73 years, 1 month</v>
      </c>
    </row>
    <row r="3841" spans="8:15" x14ac:dyDescent="0.25">
      <c r="H3841" s="49">
        <v>3798</v>
      </c>
      <c r="I3841" s="51">
        <f t="shared" si="413"/>
        <v>73</v>
      </c>
      <c r="J3841" s="51" t="str">
        <f t="shared" si="411"/>
        <v xml:space="preserve"> years</v>
      </c>
      <c r="K3841" s="51" t="str">
        <f t="shared" si="412"/>
        <v xml:space="preserve">, </v>
      </c>
      <c r="L3841" s="51">
        <f t="shared" si="414"/>
        <v>1</v>
      </c>
      <c r="M3841" s="51">
        <f t="shared" si="415"/>
        <v>1</v>
      </c>
      <c r="N3841" s="51" t="str">
        <f t="shared" si="416"/>
        <v xml:space="preserve"> month</v>
      </c>
      <c r="O3841" s="52" t="str">
        <f t="shared" si="417"/>
        <v>73 years, 1 month</v>
      </c>
    </row>
    <row r="3842" spans="8:15" x14ac:dyDescent="0.25">
      <c r="H3842" s="49">
        <v>3799</v>
      </c>
      <c r="I3842" s="51">
        <f t="shared" si="413"/>
        <v>73</v>
      </c>
      <c r="J3842" s="51" t="str">
        <f t="shared" si="411"/>
        <v xml:space="preserve"> years</v>
      </c>
      <c r="K3842" s="51" t="str">
        <f t="shared" si="412"/>
        <v xml:space="preserve">, </v>
      </c>
      <c r="L3842" s="51">
        <f t="shared" si="414"/>
        <v>1</v>
      </c>
      <c r="M3842" s="51">
        <f t="shared" si="415"/>
        <v>1</v>
      </c>
      <c r="N3842" s="51" t="str">
        <f t="shared" si="416"/>
        <v xml:space="preserve"> month</v>
      </c>
      <c r="O3842" s="52" t="str">
        <f t="shared" si="417"/>
        <v>73 years, 1 month</v>
      </c>
    </row>
    <row r="3843" spans="8:15" x14ac:dyDescent="0.25">
      <c r="H3843" s="49">
        <v>3800</v>
      </c>
      <c r="I3843" s="51">
        <f t="shared" si="413"/>
        <v>73</v>
      </c>
      <c r="J3843" s="51" t="str">
        <f t="shared" si="411"/>
        <v xml:space="preserve"> years</v>
      </c>
      <c r="K3843" s="51" t="str">
        <f t="shared" si="412"/>
        <v xml:space="preserve">, </v>
      </c>
      <c r="L3843" s="51">
        <f t="shared" si="414"/>
        <v>1</v>
      </c>
      <c r="M3843" s="51">
        <f t="shared" si="415"/>
        <v>1</v>
      </c>
      <c r="N3843" s="51" t="str">
        <f t="shared" si="416"/>
        <v xml:space="preserve"> month</v>
      </c>
      <c r="O3843" s="52" t="str">
        <f t="shared" si="417"/>
        <v>73 years, 1 month</v>
      </c>
    </row>
    <row r="3844" spans="8:15" x14ac:dyDescent="0.25">
      <c r="H3844" s="49">
        <v>3801</v>
      </c>
      <c r="I3844" s="51">
        <f t="shared" si="413"/>
        <v>73</v>
      </c>
      <c r="J3844" s="51" t="str">
        <f t="shared" si="411"/>
        <v xml:space="preserve"> years</v>
      </c>
      <c r="K3844" s="51" t="str">
        <f t="shared" si="412"/>
        <v xml:space="preserve">, </v>
      </c>
      <c r="L3844" s="51">
        <f t="shared" si="414"/>
        <v>2</v>
      </c>
      <c r="M3844" s="51">
        <f t="shared" si="415"/>
        <v>2</v>
      </c>
      <c r="N3844" s="51" t="str">
        <f t="shared" si="416"/>
        <v xml:space="preserve"> months</v>
      </c>
      <c r="O3844" s="52" t="str">
        <f t="shared" si="417"/>
        <v>73 years, 2 months</v>
      </c>
    </row>
    <row r="3845" spans="8:15" x14ac:dyDescent="0.25">
      <c r="H3845" s="49">
        <v>3802</v>
      </c>
      <c r="I3845" s="51">
        <f t="shared" si="413"/>
        <v>73</v>
      </c>
      <c r="J3845" s="51" t="str">
        <f t="shared" si="411"/>
        <v xml:space="preserve"> years</v>
      </c>
      <c r="K3845" s="51" t="str">
        <f t="shared" si="412"/>
        <v xml:space="preserve">, </v>
      </c>
      <c r="L3845" s="51">
        <f t="shared" si="414"/>
        <v>2</v>
      </c>
      <c r="M3845" s="51">
        <f t="shared" si="415"/>
        <v>2</v>
      </c>
      <c r="N3845" s="51" t="str">
        <f t="shared" si="416"/>
        <v xml:space="preserve"> months</v>
      </c>
      <c r="O3845" s="52" t="str">
        <f t="shared" si="417"/>
        <v>73 years, 2 months</v>
      </c>
    </row>
    <row r="3846" spans="8:15" x14ac:dyDescent="0.25">
      <c r="H3846" s="49">
        <v>3803</v>
      </c>
      <c r="I3846" s="51">
        <f t="shared" si="413"/>
        <v>73</v>
      </c>
      <c r="J3846" s="51" t="str">
        <f t="shared" si="411"/>
        <v xml:space="preserve"> years</v>
      </c>
      <c r="K3846" s="51" t="str">
        <f t="shared" si="412"/>
        <v xml:space="preserve">, </v>
      </c>
      <c r="L3846" s="51">
        <f t="shared" si="414"/>
        <v>2</v>
      </c>
      <c r="M3846" s="51">
        <f t="shared" si="415"/>
        <v>2</v>
      </c>
      <c r="N3846" s="51" t="str">
        <f t="shared" si="416"/>
        <v xml:space="preserve"> months</v>
      </c>
      <c r="O3846" s="52" t="str">
        <f t="shared" si="417"/>
        <v>73 years, 2 months</v>
      </c>
    </row>
    <row r="3847" spans="8:15" x14ac:dyDescent="0.25">
      <c r="H3847" s="49">
        <v>3804</v>
      </c>
      <c r="I3847" s="51">
        <f t="shared" si="413"/>
        <v>73</v>
      </c>
      <c r="J3847" s="51" t="str">
        <f t="shared" si="411"/>
        <v xml:space="preserve"> years</v>
      </c>
      <c r="K3847" s="51" t="str">
        <f t="shared" si="412"/>
        <v xml:space="preserve">, </v>
      </c>
      <c r="L3847" s="51">
        <f t="shared" si="414"/>
        <v>2</v>
      </c>
      <c r="M3847" s="51">
        <f t="shared" si="415"/>
        <v>2</v>
      </c>
      <c r="N3847" s="51" t="str">
        <f t="shared" si="416"/>
        <v xml:space="preserve"> months</v>
      </c>
      <c r="O3847" s="52" t="str">
        <f t="shared" si="417"/>
        <v>73 years, 2 months</v>
      </c>
    </row>
    <row r="3848" spans="8:15" x14ac:dyDescent="0.25">
      <c r="H3848" s="49">
        <v>3805</v>
      </c>
      <c r="I3848" s="51">
        <f t="shared" si="413"/>
        <v>73</v>
      </c>
      <c r="J3848" s="51" t="str">
        <f t="shared" si="411"/>
        <v xml:space="preserve"> years</v>
      </c>
      <c r="K3848" s="51" t="str">
        <f t="shared" si="412"/>
        <v xml:space="preserve">, </v>
      </c>
      <c r="L3848" s="51">
        <f t="shared" si="414"/>
        <v>3</v>
      </c>
      <c r="M3848" s="51">
        <f t="shared" si="415"/>
        <v>3</v>
      </c>
      <c r="N3848" s="51" t="str">
        <f t="shared" si="416"/>
        <v xml:space="preserve"> months</v>
      </c>
      <c r="O3848" s="52" t="str">
        <f t="shared" si="417"/>
        <v>73 years, 3 months</v>
      </c>
    </row>
    <row r="3849" spans="8:15" x14ac:dyDescent="0.25">
      <c r="H3849" s="49">
        <v>3806</v>
      </c>
      <c r="I3849" s="51">
        <f t="shared" si="413"/>
        <v>73</v>
      </c>
      <c r="J3849" s="51" t="str">
        <f t="shared" si="411"/>
        <v xml:space="preserve"> years</v>
      </c>
      <c r="K3849" s="51" t="str">
        <f t="shared" si="412"/>
        <v xml:space="preserve">, </v>
      </c>
      <c r="L3849" s="51">
        <f t="shared" si="414"/>
        <v>3</v>
      </c>
      <c r="M3849" s="51">
        <f t="shared" si="415"/>
        <v>3</v>
      </c>
      <c r="N3849" s="51" t="str">
        <f t="shared" si="416"/>
        <v xml:space="preserve"> months</v>
      </c>
      <c r="O3849" s="52" t="str">
        <f t="shared" si="417"/>
        <v>73 years, 3 months</v>
      </c>
    </row>
    <row r="3850" spans="8:15" x14ac:dyDescent="0.25">
      <c r="H3850" s="49">
        <v>3807</v>
      </c>
      <c r="I3850" s="51">
        <f t="shared" si="413"/>
        <v>73</v>
      </c>
      <c r="J3850" s="51" t="str">
        <f t="shared" si="411"/>
        <v xml:space="preserve"> years</v>
      </c>
      <c r="K3850" s="51" t="str">
        <f t="shared" si="412"/>
        <v xml:space="preserve">, </v>
      </c>
      <c r="L3850" s="51">
        <f t="shared" si="414"/>
        <v>3</v>
      </c>
      <c r="M3850" s="51">
        <f t="shared" si="415"/>
        <v>3</v>
      </c>
      <c r="N3850" s="51" t="str">
        <f t="shared" si="416"/>
        <v xml:space="preserve"> months</v>
      </c>
      <c r="O3850" s="52" t="str">
        <f t="shared" si="417"/>
        <v>73 years, 3 months</v>
      </c>
    </row>
    <row r="3851" spans="8:15" x14ac:dyDescent="0.25">
      <c r="H3851" s="49">
        <v>3808</v>
      </c>
      <c r="I3851" s="51">
        <f t="shared" si="413"/>
        <v>73</v>
      </c>
      <c r="J3851" s="51" t="str">
        <f t="shared" si="411"/>
        <v xml:space="preserve"> years</v>
      </c>
      <c r="K3851" s="51" t="str">
        <f t="shared" si="412"/>
        <v xml:space="preserve">, </v>
      </c>
      <c r="L3851" s="51">
        <f t="shared" si="414"/>
        <v>3</v>
      </c>
      <c r="M3851" s="51">
        <f t="shared" si="415"/>
        <v>3</v>
      </c>
      <c r="N3851" s="51" t="str">
        <f t="shared" si="416"/>
        <v xml:space="preserve"> months</v>
      </c>
      <c r="O3851" s="52" t="str">
        <f t="shared" si="417"/>
        <v>73 years, 3 months</v>
      </c>
    </row>
    <row r="3852" spans="8:15" x14ac:dyDescent="0.25">
      <c r="H3852" s="49">
        <v>3809</v>
      </c>
      <c r="I3852" s="51">
        <f t="shared" si="413"/>
        <v>73</v>
      </c>
      <c r="J3852" s="51" t="str">
        <f t="shared" si="411"/>
        <v xml:space="preserve"> years</v>
      </c>
      <c r="K3852" s="51" t="str">
        <f t="shared" si="412"/>
        <v xml:space="preserve">, </v>
      </c>
      <c r="L3852" s="51">
        <f t="shared" si="414"/>
        <v>3</v>
      </c>
      <c r="M3852" s="51">
        <f t="shared" si="415"/>
        <v>3</v>
      </c>
      <c r="N3852" s="51" t="str">
        <f t="shared" si="416"/>
        <v xml:space="preserve"> months</v>
      </c>
      <c r="O3852" s="52" t="str">
        <f t="shared" si="417"/>
        <v>73 years, 3 months</v>
      </c>
    </row>
    <row r="3853" spans="8:15" x14ac:dyDescent="0.25">
      <c r="H3853" s="49">
        <v>3810</v>
      </c>
      <c r="I3853" s="51">
        <f t="shared" si="413"/>
        <v>73</v>
      </c>
      <c r="J3853" s="51" t="str">
        <f t="shared" si="411"/>
        <v xml:space="preserve"> years</v>
      </c>
      <c r="K3853" s="51" t="str">
        <f t="shared" si="412"/>
        <v xml:space="preserve">, </v>
      </c>
      <c r="L3853" s="51">
        <f t="shared" si="414"/>
        <v>4</v>
      </c>
      <c r="M3853" s="51">
        <f t="shared" si="415"/>
        <v>4</v>
      </c>
      <c r="N3853" s="51" t="str">
        <f t="shared" si="416"/>
        <v xml:space="preserve"> months</v>
      </c>
      <c r="O3853" s="52" t="str">
        <f t="shared" si="417"/>
        <v>73 years, 4 months</v>
      </c>
    </row>
    <row r="3854" spans="8:15" x14ac:dyDescent="0.25">
      <c r="H3854" s="49">
        <v>3811</v>
      </c>
      <c r="I3854" s="51">
        <f t="shared" si="413"/>
        <v>73</v>
      </c>
      <c r="J3854" s="51" t="str">
        <f t="shared" si="411"/>
        <v xml:space="preserve"> years</v>
      </c>
      <c r="K3854" s="51" t="str">
        <f t="shared" si="412"/>
        <v xml:space="preserve">, </v>
      </c>
      <c r="L3854" s="51">
        <f t="shared" si="414"/>
        <v>4</v>
      </c>
      <c r="M3854" s="51">
        <f t="shared" si="415"/>
        <v>4</v>
      </c>
      <c r="N3854" s="51" t="str">
        <f t="shared" si="416"/>
        <v xml:space="preserve"> months</v>
      </c>
      <c r="O3854" s="52" t="str">
        <f t="shared" si="417"/>
        <v>73 years, 4 months</v>
      </c>
    </row>
    <row r="3855" spans="8:15" x14ac:dyDescent="0.25">
      <c r="H3855" s="49">
        <v>3812</v>
      </c>
      <c r="I3855" s="51">
        <f t="shared" si="413"/>
        <v>73</v>
      </c>
      <c r="J3855" s="51" t="str">
        <f t="shared" si="411"/>
        <v xml:space="preserve"> years</v>
      </c>
      <c r="K3855" s="51" t="str">
        <f t="shared" si="412"/>
        <v xml:space="preserve">, </v>
      </c>
      <c r="L3855" s="51">
        <f t="shared" si="414"/>
        <v>4</v>
      </c>
      <c r="M3855" s="51">
        <f t="shared" si="415"/>
        <v>4</v>
      </c>
      <c r="N3855" s="51" t="str">
        <f t="shared" si="416"/>
        <v xml:space="preserve"> months</v>
      </c>
      <c r="O3855" s="52" t="str">
        <f t="shared" si="417"/>
        <v>73 years, 4 months</v>
      </c>
    </row>
    <row r="3856" spans="8:15" x14ac:dyDescent="0.25">
      <c r="H3856" s="49">
        <v>3813</v>
      </c>
      <c r="I3856" s="51">
        <f t="shared" si="413"/>
        <v>73</v>
      </c>
      <c r="J3856" s="51" t="str">
        <f t="shared" si="411"/>
        <v xml:space="preserve"> years</v>
      </c>
      <c r="K3856" s="51" t="str">
        <f t="shared" si="412"/>
        <v xml:space="preserve">, </v>
      </c>
      <c r="L3856" s="51">
        <f t="shared" si="414"/>
        <v>4</v>
      </c>
      <c r="M3856" s="51">
        <f t="shared" si="415"/>
        <v>4</v>
      </c>
      <c r="N3856" s="51" t="str">
        <f t="shared" si="416"/>
        <v xml:space="preserve"> months</v>
      </c>
      <c r="O3856" s="52" t="str">
        <f t="shared" si="417"/>
        <v>73 years, 4 months</v>
      </c>
    </row>
    <row r="3857" spans="8:15" x14ac:dyDescent="0.25">
      <c r="H3857" s="49">
        <v>3814</v>
      </c>
      <c r="I3857" s="51">
        <f t="shared" si="413"/>
        <v>73</v>
      </c>
      <c r="J3857" s="51" t="str">
        <f t="shared" si="411"/>
        <v xml:space="preserve"> years</v>
      </c>
      <c r="K3857" s="51" t="str">
        <f t="shared" si="412"/>
        <v xml:space="preserve">, </v>
      </c>
      <c r="L3857" s="51">
        <f t="shared" si="414"/>
        <v>5</v>
      </c>
      <c r="M3857" s="51">
        <f t="shared" si="415"/>
        <v>5</v>
      </c>
      <c r="N3857" s="51" t="str">
        <f t="shared" si="416"/>
        <v xml:space="preserve"> months</v>
      </c>
      <c r="O3857" s="52" t="str">
        <f t="shared" si="417"/>
        <v>73 years, 5 months</v>
      </c>
    </row>
    <row r="3858" spans="8:15" x14ac:dyDescent="0.25">
      <c r="H3858" s="49">
        <v>3815</v>
      </c>
      <c r="I3858" s="51">
        <f t="shared" si="413"/>
        <v>73</v>
      </c>
      <c r="J3858" s="51" t="str">
        <f t="shared" si="411"/>
        <v xml:space="preserve"> years</v>
      </c>
      <c r="K3858" s="51" t="str">
        <f t="shared" si="412"/>
        <v xml:space="preserve">, </v>
      </c>
      <c r="L3858" s="51">
        <f t="shared" si="414"/>
        <v>5</v>
      </c>
      <c r="M3858" s="51">
        <f t="shared" si="415"/>
        <v>5</v>
      </c>
      <c r="N3858" s="51" t="str">
        <f t="shared" si="416"/>
        <v xml:space="preserve"> months</v>
      </c>
      <c r="O3858" s="52" t="str">
        <f t="shared" si="417"/>
        <v>73 years, 5 months</v>
      </c>
    </row>
    <row r="3859" spans="8:15" x14ac:dyDescent="0.25">
      <c r="H3859" s="49">
        <v>3816</v>
      </c>
      <c r="I3859" s="51">
        <f t="shared" si="413"/>
        <v>73</v>
      </c>
      <c r="J3859" s="51" t="str">
        <f t="shared" si="411"/>
        <v xml:space="preserve"> years</v>
      </c>
      <c r="K3859" s="51" t="str">
        <f t="shared" si="412"/>
        <v xml:space="preserve">, </v>
      </c>
      <c r="L3859" s="51">
        <f t="shared" si="414"/>
        <v>5</v>
      </c>
      <c r="M3859" s="51">
        <f t="shared" si="415"/>
        <v>5</v>
      </c>
      <c r="N3859" s="51" t="str">
        <f t="shared" si="416"/>
        <v xml:space="preserve"> months</v>
      </c>
      <c r="O3859" s="52" t="str">
        <f t="shared" si="417"/>
        <v>73 years, 5 months</v>
      </c>
    </row>
    <row r="3860" spans="8:15" x14ac:dyDescent="0.25">
      <c r="H3860" s="49">
        <v>3817</v>
      </c>
      <c r="I3860" s="51">
        <f t="shared" si="413"/>
        <v>73</v>
      </c>
      <c r="J3860" s="51" t="str">
        <f t="shared" si="411"/>
        <v xml:space="preserve"> years</v>
      </c>
      <c r="K3860" s="51" t="str">
        <f t="shared" si="412"/>
        <v xml:space="preserve">, </v>
      </c>
      <c r="L3860" s="51">
        <f t="shared" si="414"/>
        <v>5</v>
      </c>
      <c r="M3860" s="51">
        <f t="shared" si="415"/>
        <v>5</v>
      </c>
      <c r="N3860" s="51" t="str">
        <f t="shared" si="416"/>
        <v xml:space="preserve"> months</v>
      </c>
      <c r="O3860" s="52" t="str">
        <f t="shared" si="417"/>
        <v>73 years, 5 months</v>
      </c>
    </row>
    <row r="3861" spans="8:15" x14ac:dyDescent="0.25">
      <c r="H3861" s="49">
        <v>3818</v>
      </c>
      <c r="I3861" s="51">
        <f t="shared" si="413"/>
        <v>73</v>
      </c>
      <c r="J3861" s="51" t="str">
        <f t="shared" si="411"/>
        <v xml:space="preserve"> years</v>
      </c>
      <c r="K3861" s="51" t="str">
        <f t="shared" si="412"/>
        <v xml:space="preserve">, </v>
      </c>
      <c r="L3861" s="51">
        <f t="shared" si="414"/>
        <v>6</v>
      </c>
      <c r="M3861" s="51">
        <f t="shared" si="415"/>
        <v>6</v>
      </c>
      <c r="N3861" s="51" t="str">
        <f t="shared" si="416"/>
        <v xml:space="preserve"> months</v>
      </c>
      <c r="O3861" s="52" t="str">
        <f t="shared" si="417"/>
        <v>73 years, 6 months</v>
      </c>
    </row>
    <row r="3862" spans="8:15" x14ac:dyDescent="0.25">
      <c r="H3862" s="49">
        <v>3819</v>
      </c>
      <c r="I3862" s="51">
        <f t="shared" si="413"/>
        <v>73</v>
      </c>
      <c r="J3862" s="51" t="str">
        <f t="shared" si="411"/>
        <v xml:space="preserve"> years</v>
      </c>
      <c r="K3862" s="51" t="str">
        <f t="shared" si="412"/>
        <v xml:space="preserve">, </v>
      </c>
      <c r="L3862" s="51">
        <f t="shared" si="414"/>
        <v>6</v>
      </c>
      <c r="M3862" s="51">
        <f t="shared" si="415"/>
        <v>6</v>
      </c>
      <c r="N3862" s="51" t="str">
        <f t="shared" si="416"/>
        <v xml:space="preserve"> months</v>
      </c>
      <c r="O3862" s="52" t="str">
        <f t="shared" si="417"/>
        <v>73 years, 6 months</v>
      </c>
    </row>
    <row r="3863" spans="8:15" x14ac:dyDescent="0.25">
      <c r="H3863" s="49">
        <v>3820</v>
      </c>
      <c r="I3863" s="51">
        <f t="shared" si="413"/>
        <v>73</v>
      </c>
      <c r="J3863" s="51" t="str">
        <f t="shared" si="411"/>
        <v xml:space="preserve"> years</v>
      </c>
      <c r="K3863" s="51" t="str">
        <f t="shared" si="412"/>
        <v xml:space="preserve">, </v>
      </c>
      <c r="L3863" s="51">
        <f t="shared" si="414"/>
        <v>6</v>
      </c>
      <c r="M3863" s="51">
        <f t="shared" si="415"/>
        <v>6</v>
      </c>
      <c r="N3863" s="51" t="str">
        <f t="shared" si="416"/>
        <v xml:space="preserve"> months</v>
      </c>
      <c r="O3863" s="52" t="str">
        <f t="shared" si="417"/>
        <v>73 years, 6 months</v>
      </c>
    </row>
    <row r="3864" spans="8:15" x14ac:dyDescent="0.25">
      <c r="H3864" s="49">
        <v>3821</v>
      </c>
      <c r="I3864" s="51">
        <f t="shared" si="413"/>
        <v>73</v>
      </c>
      <c r="J3864" s="51" t="str">
        <f t="shared" si="411"/>
        <v xml:space="preserve"> years</v>
      </c>
      <c r="K3864" s="51" t="str">
        <f t="shared" si="412"/>
        <v xml:space="preserve">, </v>
      </c>
      <c r="L3864" s="51">
        <f t="shared" si="414"/>
        <v>6</v>
      </c>
      <c r="M3864" s="51">
        <f t="shared" si="415"/>
        <v>6</v>
      </c>
      <c r="N3864" s="51" t="str">
        <f t="shared" si="416"/>
        <v xml:space="preserve"> months</v>
      </c>
      <c r="O3864" s="52" t="str">
        <f t="shared" si="417"/>
        <v>73 years, 6 months</v>
      </c>
    </row>
    <row r="3865" spans="8:15" x14ac:dyDescent="0.25">
      <c r="H3865" s="49">
        <v>3822</v>
      </c>
      <c r="I3865" s="51">
        <f t="shared" si="413"/>
        <v>73</v>
      </c>
      <c r="J3865" s="51" t="str">
        <f t="shared" si="411"/>
        <v xml:space="preserve"> years</v>
      </c>
      <c r="K3865" s="51" t="str">
        <f t="shared" si="412"/>
        <v xml:space="preserve">, </v>
      </c>
      <c r="L3865" s="51">
        <f t="shared" si="414"/>
        <v>6</v>
      </c>
      <c r="M3865" s="51">
        <f t="shared" si="415"/>
        <v>6</v>
      </c>
      <c r="N3865" s="51" t="str">
        <f t="shared" si="416"/>
        <v xml:space="preserve"> months</v>
      </c>
      <c r="O3865" s="52" t="str">
        <f t="shared" si="417"/>
        <v>73 years, 6 months</v>
      </c>
    </row>
    <row r="3866" spans="8:15" x14ac:dyDescent="0.25">
      <c r="H3866" s="49">
        <v>3823</v>
      </c>
      <c r="I3866" s="51">
        <f t="shared" si="413"/>
        <v>73</v>
      </c>
      <c r="J3866" s="51" t="str">
        <f t="shared" si="411"/>
        <v xml:space="preserve"> years</v>
      </c>
      <c r="K3866" s="51" t="str">
        <f t="shared" si="412"/>
        <v xml:space="preserve">, </v>
      </c>
      <c r="L3866" s="51">
        <f t="shared" si="414"/>
        <v>7</v>
      </c>
      <c r="M3866" s="51">
        <f t="shared" si="415"/>
        <v>7</v>
      </c>
      <c r="N3866" s="51" t="str">
        <f t="shared" si="416"/>
        <v xml:space="preserve"> months</v>
      </c>
      <c r="O3866" s="52" t="str">
        <f t="shared" si="417"/>
        <v>73 years, 7 months</v>
      </c>
    </row>
    <row r="3867" spans="8:15" x14ac:dyDescent="0.25">
      <c r="H3867" s="49">
        <v>3824</v>
      </c>
      <c r="I3867" s="51">
        <f t="shared" si="413"/>
        <v>73</v>
      </c>
      <c r="J3867" s="51" t="str">
        <f t="shared" si="411"/>
        <v xml:space="preserve"> years</v>
      </c>
      <c r="K3867" s="51" t="str">
        <f t="shared" si="412"/>
        <v xml:space="preserve">, </v>
      </c>
      <c r="L3867" s="51">
        <f t="shared" si="414"/>
        <v>7</v>
      </c>
      <c r="M3867" s="51">
        <f t="shared" si="415"/>
        <v>7</v>
      </c>
      <c r="N3867" s="51" t="str">
        <f t="shared" si="416"/>
        <v xml:space="preserve"> months</v>
      </c>
      <c r="O3867" s="52" t="str">
        <f t="shared" si="417"/>
        <v>73 years, 7 months</v>
      </c>
    </row>
    <row r="3868" spans="8:15" x14ac:dyDescent="0.25">
      <c r="H3868" s="49">
        <v>3825</v>
      </c>
      <c r="I3868" s="51">
        <f t="shared" si="413"/>
        <v>73</v>
      </c>
      <c r="J3868" s="51" t="str">
        <f t="shared" ref="J3868:J3931" si="418">IF(I3868=1," year"," years")</f>
        <v xml:space="preserve"> years</v>
      </c>
      <c r="K3868" s="51" t="str">
        <f t="shared" ref="K3868:K3931" si="419">IF(OR(L3868=12,L3868=0),"",", ")</f>
        <v xml:space="preserve">, </v>
      </c>
      <c r="L3868" s="51">
        <f t="shared" si="414"/>
        <v>7</v>
      </c>
      <c r="M3868" s="51">
        <f t="shared" si="415"/>
        <v>7</v>
      </c>
      <c r="N3868" s="51" t="str">
        <f t="shared" si="416"/>
        <v xml:space="preserve"> months</v>
      </c>
      <c r="O3868" s="52" t="str">
        <f t="shared" si="417"/>
        <v>73 years, 7 months</v>
      </c>
    </row>
    <row r="3869" spans="8:15" x14ac:dyDescent="0.25">
      <c r="H3869" s="49">
        <v>3826</v>
      </c>
      <c r="I3869" s="51">
        <f t="shared" si="413"/>
        <v>73</v>
      </c>
      <c r="J3869" s="51" t="str">
        <f t="shared" si="418"/>
        <v xml:space="preserve"> years</v>
      </c>
      <c r="K3869" s="51" t="str">
        <f t="shared" si="419"/>
        <v xml:space="preserve">, </v>
      </c>
      <c r="L3869" s="51">
        <f t="shared" si="414"/>
        <v>7</v>
      </c>
      <c r="M3869" s="51">
        <f t="shared" si="415"/>
        <v>7</v>
      </c>
      <c r="N3869" s="51" t="str">
        <f t="shared" si="416"/>
        <v xml:space="preserve"> months</v>
      </c>
      <c r="O3869" s="52" t="str">
        <f t="shared" si="417"/>
        <v>73 years, 7 months</v>
      </c>
    </row>
    <row r="3870" spans="8:15" x14ac:dyDescent="0.25">
      <c r="H3870" s="49">
        <v>3827</v>
      </c>
      <c r="I3870" s="51">
        <f t="shared" si="413"/>
        <v>73</v>
      </c>
      <c r="J3870" s="51" t="str">
        <f t="shared" si="418"/>
        <v xml:space="preserve"> years</v>
      </c>
      <c r="K3870" s="51" t="str">
        <f t="shared" si="419"/>
        <v xml:space="preserve">, </v>
      </c>
      <c r="L3870" s="51">
        <f t="shared" si="414"/>
        <v>8</v>
      </c>
      <c r="M3870" s="51">
        <f t="shared" si="415"/>
        <v>8</v>
      </c>
      <c r="N3870" s="51" t="str">
        <f t="shared" si="416"/>
        <v xml:space="preserve"> months</v>
      </c>
      <c r="O3870" s="52" t="str">
        <f t="shared" si="417"/>
        <v>73 years, 8 months</v>
      </c>
    </row>
    <row r="3871" spans="8:15" x14ac:dyDescent="0.25">
      <c r="H3871" s="49">
        <v>3828</v>
      </c>
      <c r="I3871" s="51">
        <f t="shared" si="413"/>
        <v>73</v>
      </c>
      <c r="J3871" s="51" t="str">
        <f t="shared" si="418"/>
        <v xml:space="preserve"> years</v>
      </c>
      <c r="K3871" s="51" t="str">
        <f t="shared" si="419"/>
        <v xml:space="preserve">, </v>
      </c>
      <c r="L3871" s="51">
        <f t="shared" si="414"/>
        <v>8</v>
      </c>
      <c r="M3871" s="51">
        <f t="shared" si="415"/>
        <v>8</v>
      </c>
      <c r="N3871" s="51" t="str">
        <f t="shared" si="416"/>
        <v xml:space="preserve"> months</v>
      </c>
      <c r="O3871" s="52" t="str">
        <f t="shared" si="417"/>
        <v>73 years, 8 months</v>
      </c>
    </row>
    <row r="3872" spans="8:15" x14ac:dyDescent="0.25">
      <c r="H3872" s="49">
        <v>3829</v>
      </c>
      <c r="I3872" s="51">
        <f t="shared" ref="I3872:I3935" si="420">IF(INT(H3872/52)=0,"",INT(H3872/52))+IF(L3872=12,1,0)</f>
        <v>73</v>
      </c>
      <c r="J3872" s="51" t="str">
        <f t="shared" si="418"/>
        <v xml:space="preserve"> years</v>
      </c>
      <c r="K3872" s="51" t="str">
        <f t="shared" si="419"/>
        <v xml:space="preserve">, </v>
      </c>
      <c r="L3872" s="51">
        <f t="shared" si="414"/>
        <v>8</v>
      </c>
      <c r="M3872" s="51">
        <f t="shared" si="415"/>
        <v>8</v>
      </c>
      <c r="N3872" s="51" t="str">
        <f t="shared" si="416"/>
        <v xml:space="preserve"> months</v>
      </c>
      <c r="O3872" s="52" t="str">
        <f t="shared" si="417"/>
        <v>73 years, 8 months</v>
      </c>
    </row>
    <row r="3873" spans="8:15" x14ac:dyDescent="0.25">
      <c r="H3873" s="49">
        <v>3830</v>
      </c>
      <c r="I3873" s="51">
        <f t="shared" si="420"/>
        <v>73</v>
      </c>
      <c r="J3873" s="51" t="str">
        <f t="shared" si="418"/>
        <v xml:space="preserve"> years</v>
      </c>
      <c r="K3873" s="51" t="str">
        <f t="shared" si="419"/>
        <v xml:space="preserve">, </v>
      </c>
      <c r="L3873" s="51">
        <f t="shared" si="414"/>
        <v>8</v>
      </c>
      <c r="M3873" s="51">
        <f t="shared" si="415"/>
        <v>8</v>
      </c>
      <c r="N3873" s="51" t="str">
        <f t="shared" si="416"/>
        <v xml:space="preserve"> months</v>
      </c>
      <c r="O3873" s="52" t="str">
        <f t="shared" si="417"/>
        <v>73 years, 8 months</v>
      </c>
    </row>
    <row r="3874" spans="8:15" x14ac:dyDescent="0.25">
      <c r="H3874" s="49">
        <v>3831</v>
      </c>
      <c r="I3874" s="51">
        <f t="shared" si="420"/>
        <v>73</v>
      </c>
      <c r="J3874" s="51" t="str">
        <f t="shared" si="418"/>
        <v xml:space="preserve"> years</v>
      </c>
      <c r="K3874" s="51" t="str">
        <f t="shared" si="419"/>
        <v xml:space="preserve">, </v>
      </c>
      <c r="L3874" s="51">
        <f t="shared" si="414"/>
        <v>9</v>
      </c>
      <c r="M3874" s="51">
        <f t="shared" si="415"/>
        <v>9</v>
      </c>
      <c r="N3874" s="51" t="str">
        <f t="shared" si="416"/>
        <v xml:space="preserve"> months</v>
      </c>
      <c r="O3874" s="52" t="str">
        <f t="shared" si="417"/>
        <v>73 years, 9 months</v>
      </c>
    </row>
    <row r="3875" spans="8:15" x14ac:dyDescent="0.25">
      <c r="H3875" s="49">
        <v>3832</v>
      </c>
      <c r="I3875" s="51">
        <f t="shared" si="420"/>
        <v>73</v>
      </c>
      <c r="J3875" s="51" t="str">
        <f t="shared" si="418"/>
        <v xml:space="preserve"> years</v>
      </c>
      <c r="K3875" s="51" t="str">
        <f t="shared" si="419"/>
        <v xml:space="preserve">, </v>
      </c>
      <c r="L3875" s="51">
        <f t="shared" si="414"/>
        <v>9</v>
      </c>
      <c r="M3875" s="51">
        <f t="shared" si="415"/>
        <v>9</v>
      </c>
      <c r="N3875" s="51" t="str">
        <f t="shared" si="416"/>
        <v xml:space="preserve"> months</v>
      </c>
      <c r="O3875" s="52" t="str">
        <f t="shared" si="417"/>
        <v>73 years, 9 months</v>
      </c>
    </row>
    <row r="3876" spans="8:15" x14ac:dyDescent="0.25">
      <c r="H3876" s="49">
        <v>3833</v>
      </c>
      <c r="I3876" s="51">
        <f t="shared" si="420"/>
        <v>73</v>
      </c>
      <c r="J3876" s="51" t="str">
        <f t="shared" si="418"/>
        <v xml:space="preserve"> years</v>
      </c>
      <c r="K3876" s="51" t="str">
        <f t="shared" si="419"/>
        <v xml:space="preserve">, </v>
      </c>
      <c r="L3876" s="51">
        <f t="shared" si="414"/>
        <v>9</v>
      </c>
      <c r="M3876" s="51">
        <f t="shared" si="415"/>
        <v>9</v>
      </c>
      <c r="N3876" s="51" t="str">
        <f t="shared" si="416"/>
        <v xml:space="preserve"> months</v>
      </c>
      <c r="O3876" s="52" t="str">
        <f t="shared" si="417"/>
        <v>73 years, 9 months</v>
      </c>
    </row>
    <row r="3877" spans="8:15" x14ac:dyDescent="0.25">
      <c r="H3877" s="49">
        <v>3834</v>
      </c>
      <c r="I3877" s="51">
        <f t="shared" si="420"/>
        <v>73</v>
      </c>
      <c r="J3877" s="51" t="str">
        <f t="shared" si="418"/>
        <v xml:space="preserve"> years</v>
      </c>
      <c r="K3877" s="51" t="str">
        <f t="shared" si="419"/>
        <v xml:space="preserve">, </v>
      </c>
      <c r="L3877" s="51">
        <f t="shared" si="414"/>
        <v>9</v>
      </c>
      <c r="M3877" s="51">
        <f t="shared" si="415"/>
        <v>9</v>
      </c>
      <c r="N3877" s="51" t="str">
        <f t="shared" si="416"/>
        <v xml:space="preserve"> months</v>
      </c>
      <c r="O3877" s="52" t="str">
        <f t="shared" si="417"/>
        <v>73 years, 9 months</v>
      </c>
    </row>
    <row r="3878" spans="8:15" x14ac:dyDescent="0.25">
      <c r="H3878" s="49">
        <v>3835</v>
      </c>
      <c r="I3878" s="51">
        <f t="shared" si="420"/>
        <v>73</v>
      </c>
      <c r="J3878" s="51" t="str">
        <f t="shared" si="418"/>
        <v xml:space="preserve"> years</v>
      </c>
      <c r="K3878" s="51" t="str">
        <f t="shared" si="419"/>
        <v xml:space="preserve">, </v>
      </c>
      <c r="L3878" s="51">
        <f t="shared" si="414"/>
        <v>9</v>
      </c>
      <c r="M3878" s="51">
        <f t="shared" si="415"/>
        <v>9</v>
      </c>
      <c r="N3878" s="51" t="str">
        <f t="shared" si="416"/>
        <v xml:space="preserve"> months</v>
      </c>
      <c r="O3878" s="52" t="str">
        <f t="shared" si="417"/>
        <v>73 years, 9 months</v>
      </c>
    </row>
    <row r="3879" spans="8:15" x14ac:dyDescent="0.25">
      <c r="H3879" s="49">
        <v>3836</v>
      </c>
      <c r="I3879" s="51">
        <f t="shared" si="420"/>
        <v>73</v>
      </c>
      <c r="J3879" s="51" t="str">
        <f t="shared" si="418"/>
        <v xml:space="preserve"> years</v>
      </c>
      <c r="K3879" s="51" t="str">
        <f t="shared" si="419"/>
        <v xml:space="preserve">, </v>
      </c>
      <c r="L3879" s="51">
        <f t="shared" si="414"/>
        <v>10</v>
      </c>
      <c r="M3879" s="51">
        <f t="shared" si="415"/>
        <v>10</v>
      </c>
      <c r="N3879" s="51" t="str">
        <f t="shared" si="416"/>
        <v xml:space="preserve"> months</v>
      </c>
      <c r="O3879" s="52" t="str">
        <f t="shared" si="417"/>
        <v>73 years, 10 months</v>
      </c>
    </row>
    <row r="3880" spans="8:15" x14ac:dyDescent="0.25">
      <c r="H3880" s="49">
        <v>3837</v>
      </c>
      <c r="I3880" s="51">
        <f t="shared" si="420"/>
        <v>73</v>
      </c>
      <c r="J3880" s="51" t="str">
        <f t="shared" si="418"/>
        <v xml:space="preserve"> years</v>
      </c>
      <c r="K3880" s="51" t="str">
        <f t="shared" si="419"/>
        <v xml:space="preserve">, </v>
      </c>
      <c r="L3880" s="51">
        <f t="shared" si="414"/>
        <v>10</v>
      </c>
      <c r="M3880" s="51">
        <f t="shared" si="415"/>
        <v>10</v>
      </c>
      <c r="N3880" s="51" t="str">
        <f t="shared" si="416"/>
        <v xml:space="preserve"> months</v>
      </c>
      <c r="O3880" s="52" t="str">
        <f t="shared" si="417"/>
        <v>73 years, 10 months</v>
      </c>
    </row>
    <row r="3881" spans="8:15" x14ac:dyDescent="0.25">
      <c r="H3881" s="49">
        <v>3838</v>
      </c>
      <c r="I3881" s="51">
        <f t="shared" si="420"/>
        <v>73</v>
      </c>
      <c r="J3881" s="51" t="str">
        <f t="shared" si="418"/>
        <v xml:space="preserve"> years</v>
      </c>
      <c r="K3881" s="51" t="str">
        <f t="shared" si="419"/>
        <v xml:space="preserve">, </v>
      </c>
      <c r="L3881" s="51">
        <f t="shared" si="414"/>
        <v>10</v>
      </c>
      <c r="M3881" s="51">
        <f t="shared" si="415"/>
        <v>10</v>
      </c>
      <c r="N3881" s="51" t="str">
        <f t="shared" si="416"/>
        <v xml:space="preserve"> months</v>
      </c>
      <c r="O3881" s="52" t="str">
        <f t="shared" si="417"/>
        <v>73 years, 10 months</v>
      </c>
    </row>
    <row r="3882" spans="8:15" x14ac:dyDescent="0.25">
      <c r="H3882" s="49">
        <v>3839</v>
      </c>
      <c r="I3882" s="51">
        <f t="shared" si="420"/>
        <v>73</v>
      </c>
      <c r="J3882" s="51" t="str">
        <f t="shared" si="418"/>
        <v xml:space="preserve"> years</v>
      </c>
      <c r="K3882" s="51" t="str">
        <f t="shared" si="419"/>
        <v xml:space="preserve">, </v>
      </c>
      <c r="L3882" s="51">
        <f t="shared" si="414"/>
        <v>10</v>
      </c>
      <c r="M3882" s="51">
        <f t="shared" si="415"/>
        <v>10</v>
      </c>
      <c r="N3882" s="51" t="str">
        <f t="shared" si="416"/>
        <v xml:space="preserve"> months</v>
      </c>
      <c r="O3882" s="52" t="str">
        <f t="shared" si="417"/>
        <v>73 years, 10 months</v>
      </c>
    </row>
    <row r="3883" spans="8:15" x14ac:dyDescent="0.25">
      <c r="H3883" s="49">
        <v>3840</v>
      </c>
      <c r="I3883" s="51">
        <f t="shared" si="420"/>
        <v>73</v>
      </c>
      <c r="J3883" s="51" t="str">
        <f t="shared" si="418"/>
        <v xml:space="preserve"> years</v>
      </c>
      <c r="K3883" s="51" t="str">
        <f t="shared" si="419"/>
        <v xml:space="preserve">, </v>
      </c>
      <c r="L3883" s="51">
        <f t="shared" si="414"/>
        <v>11</v>
      </c>
      <c r="M3883" s="51">
        <f t="shared" si="415"/>
        <v>11</v>
      </c>
      <c r="N3883" s="51" t="str">
        <f t="shared" si="416"/>
        <v xml:space="preserve"> months</v>
      </c>
      <c r="O3883" s="52" t="str">
        <f t="shared" si="417"/>
        <v>73 years, 11 months</v>
      </c>
    </row>
    <row r="3884" spans="8:15" x14ac:dyDescent="0.25">
      <c r="H3884" s="49">
        <v>3841</v>
      </c>
      <c r="I3884" s="51">
        <f t="shared" si="420"/>
        <v>73</v>
      </c>
      <c r="J3884" s="51" t="str">
        <f t="shared" si="418"/>
        <v xml:space="preserve"> years</v>
      </c>
      <c r="K3884" s="51" t="str">
        <f t="shared" si="419"/>
        <v xml:space="preserve">, </v>
      </c>
      <c r="L3884" s="51">
        <f t="shared" si="414"/>
        <v>11</v>
      </c>
      <c r="M3884" s="51">
        <f t="shared" si="415"/>
        <v>11</v>
      </c>
      <c r="N3884" s="51" t="str">
        <f t="shared" si="416"/>
        <v xml:space="preserve"> months</v>
      </c>
      <c r="O3884" s="52" t="str">
        <f t="shared" si="417"/>
        <v>73 years, 11 months</v>
      </c>
    </row>
    <row r="3885" spans="8:15" x14ac:dyDescent="0.25">
      <c r="H3885" s="49">
        <v>3842</v>
      </c>
      <c r="I3885" s="51">
        <f t="shared" si="420"/>
        <v>73</v>
      </c>
      <c r="J3885" s="51" t="str">
        <f t="shared" si="418"/>
        <v xml:space="preserve"> years</v>
      </c>
      <c r="K3885" s="51" t="str">
        <f t="shared" si="419"/>
        <v xml:space="preserve">, </v>
      </c>
      <c r="L3885" s="51">
        <f t="shared" ref="L3885:L3948" si="421">IF((H3885/52*12-INT(H3885/52*12))=0,(H3885/52-INT(H3885/52))*12,INT((H3885/52-INT(H3885/52))*12)+1)</f>
        <v>11</v>
      </c>
      <c r="M3885" s="51">
        <f t="shared" ref="M3885:M3948" si="422">IF(OR(L3885=0,L3885=12),"",L3885)</f>
        <v>11</v>
      </c>
      <c r="N3885" s="51" t="str">
        <f t="shared" ref="N3885:N3948" si="423">IF(L3885=1," month",IF(OR(L3885=0,L3885=12),""," months"))</f>
        <v xml:space="preserve"> months</v>
      </c>
      <c r="O3885" s="52" t="str">
        <f t="shared" ref="O3885:O3948" si="424">CONCATENATE(I3885&amp;J3885&amp;K3885&amp;M3885&amp;N3885)</f>
        <v>73 years, 11 months</v>
      </c>
    </row>
    <row r="3886" spans="8:15" x14ac:dyDescent="0.25">
      <c r="H3886" s="49">
        <v>3843</v>
      </c>
      <c r="I3886" s="51">
        <f t="shared" si="420"/>
        <v>73</v>
      </c>
      <c r="J3886" s="51" t="str">
        <f t="shared" si="418"/>
        <v xml:space="preserve"> years</v>
      </c>
      <c r="K3886" s="51" t="str">
        <f t="shared" si="419"/>
        <v xml:space="preserve">, </v>
      </c>
      <c r="L3886" s="51">
        <f t="shared" si="421"/>
        <v>11</v>
      </c>
      <c r="M3886" s="51">
        <f t="shared" si="422"/>
        <v>11</v>
      </c>
      <c r="N3886" s="51" t="str">
        <f t="shared" si="423"/>
        <v xml:space="preserve"> months</v>
      </c>
      <c r="O3886" s="52" t="str">
        <f t="shared" si="424"/>
        <v>73 years, 11 months</v>
      </c>
    </row>
    <row r="3887" spans="8:15" x14ac:dyDescent="0.25">
      <c r="H3887" s="49">
        <v>3844</v>
      </c>
      <c r="I3887" s="51">
        <f t="shared" si="420"/>
        <v>74</v>
      </c>
      <c r="J3887" s="51" t="str">
        <f t="shared" si="418"/>
        <v xml:space="preserve"> years</v>
      </c>
      <c r="K3887" s="51" t="str">
        <f t="shared" si="419"/>
        <v/>
      </c>
      <c r="L3887" s="51">
        <f t="shared" si="421"/>
        <v>12</v>
      </c>
      <c r="M3887" s="51" t="str">
        <f t="shared" si="422"/>
        <v/>
      </c>
      <c r="N3887" s="51" t="str">
        <f t="shared" si="423"/>
        <v/>
      </c>
      <c r="O3887" s="52" t="str">
        <f t="shared" si="424"/>
        <v>74 years</v>
      </c>
    </row>
    <row r="3888" spans="8:15" x14ac:dyDescent="0.25">
      <c r="H3888" s="49">
        <v>3845</v>
      </c>
      <c r="I3888" s="51">
        <f t="shared" si="420"/>
        <v>74</v>
      </c>
      <c r="J3888" s="51" t="str">
        <f t="shared" si="418"/>
        <v xml:space="preserve"> years</v>
      </c>
      <c r="K3888" s="51" t="str">
        <f t="shared" si="419"/>
        <v/>
      </c>
      <c r="L3888" s="51">
        <f t="shared" si="421"/>
        <v>12</v>
      </c>
      <c r="M3888" s="51" t="str">
        <f t="shared" si="422"/>
        <v/>
      </c>
      <c r="N3888" s="51" t="str">
        <f t="shared" si="423"/>
        <v/>
      </c>
      <c r="O3888" s="52" t="str">
        <f t="shared" si="424"/>
        <v>74 years</v>
      </c>
    </row>
    <row r="3889" spans="8:15" x14ac:dyDescent="0.25">
      <c r="H3889" s="49">
        <v>3846</v>
      </c>
      <c r="I3889" s="51">
        <f t="shared" si="420"/>
        <v>74</v>
      </c>
      <c r="J3889" s="51" t="str">
        <f t="shared" si="418"/>
        <v xml:space="preserve"> years</v>
      </c>
      <c r="K3889" s="51" t="str">
        <f t="shared" si="419"/>
        <v/>
      </c>
      <c r="L3889" s="51">
        <f t="shared" si="421"/>
        <v>12</v>
      </c>
      <c r="M3889" s="51" t="str">
        <f t="shared" si="422"/>
        <v/>
      </c>
      <c r="N3889" s="51" t="str">
        <f t="shared" si="423"/>
        <v/>
      </c>
      <c r="O3889" s="52" t="str">
        <f t="shared" si="424"/>
        <v>74 years</v>
      </c>
    </row>
    <row r="3890" spans="8:15" x14ac:dyDescent="0.25">
      <c r="H3890" s="49">
        <v>3847</v>
      </c>
      <c r="I3890" s="51">
        <f t="shared" si="420"/>
        <v>74</v>
      </c>
      <c r="J3890" s="51" t="str">
        <f t="shared" si="418"/>
        <v xml:space="preserve"> years</v>
      </c>
      <c r="K3890" s="51" t="str">
        <f t="shared" si="419"/>
        <v/>
      </c>
      <c r="L3890" s="51">
        <f t="shared" si="421"/>
        <v>12</v>
      </c>
      <c r="M3890" s="51" t="str">
        <f t="shared" si="422"/>
        <v/>
      </c>
      <c r="N3890" s="51" t="str">
        <f t="shared" si="423"/>
        <v/>
      </c>
      <c r="O3890" s="52" t="str">
        <f t="shared" si="424"/>
        <v>74 years</v>
      </c>
    </row>
    <row r="3891" spans="8:15" x14ac:dyDescent="0.25">
      <c r="H3891" s="49">
        <v>3848</v>
      </c>
      <c r="I3891" s="51">
        <f t="shared" si="420"/>
        <v>74</v>
      </c>
      <c r="J3891" s="51" t="str">
        <f t="shared" si="418"/>
        <v xml:space="preserve"> years</v>
      </c>
      <c r="K3891" s="51" t="str">
        <f t="shared" si="419"/>
        <v/>
      </c>
      <c r="L3891" s="51">
        <f t="shared" si="421"/>
        <v>0</v>
      </c>
      <c r="M3891" s="51" t="str">
        <f t="shared" si="422"/>
        <v/>
      </c>
      <c r="N3891" s="51" t="str">
        <f t="shared" si="423"/>
        <v/>
      </c>
      <c r="O3891" s="52" t="str">
        <f t="shared" si="424"/>
        <v>74 years</v>
      </c>
    </row>
    <row r="3892" spans="8:15" x14ac:dyDescent="0.25">
      <c r="H3892" s="49">
        <v>3849</v>
      </c>
      <c r="I3892" s="51">
        <f t="shared" si="420"/>
        <v>74</v>
      </c>
      <c r="J3892" s="51" t="str">
        <f t="shared" si="418"/>
        <v xml:space="preserve"> years</v>
      </c>
      <c r="K3892" s="51" t="str">
        <f t="shared" si="419"/>
        <v xml:space="preserve">, </v>
      </c>
      <c r="L3892" s="51">
        <f t="shared" si="421"/>
        <v>1</v>
      </c>
      <c r="M3892" s="51">
        <f t="shared" si="422"/>
        <v>1</v>
      </c>
      <c r="N3892" s="51" t="str">
        <f t="shared" si="423"/>
        <v xml:space="preserve"> month</v>
      </c>
      <c r="O3892" s="52" t="str">
        <f t="shared" si="424"/>
        <v>74 years, 1 month</v>
      </c>
    </row>
    <row r="3893" spans="8:15" x14ac:dyDescent="0.25">
      <c r="H3893" s="49">
        <v>3850</v>
      </c>
      <c r="I3893" s="51">
        <f t="shared" si="420"/>
        <v>74</v>
      </c>
      <c r="J3893" s="51" t="str">
        <f t="shared" si="418"/>
        <v xml:space="preserve"> years</v>
      </c>
      <c r="K3893" s="51" t="str">
        <f t="shared" si="419"/>
        <v xml:space="preserve">, </v>
      </c>
      <c r="L3893" s="51">
        <f t="shared" si="421"/>
        <v>1</v>
      </c>
      <c r="M3893" s="51">
        <f t="shared" si="422"/>
        <v>1</v>
      </c>
      <c r="N3893" s="51" t="str">
        <f t="shared" si="423"/>
        <v xml:space="preserve"> month</v>
      </c>
      <c r="O3893" s="52" t="str">
        <f t="shared" si="424"/>
        <v>74 years, 1 month</v>
      </c>
    </row>
    <row r="3894" spans="8:15" x14ac:dyDescent="0.25">
      <c r="H3894" s="49">
        <v>3851</v>
      </c>
      <c r="I3894" s="51">
        <f t="shared" si="420"/>
        <v>74</v>
      </c>
      <c r="J3894" s="51" t="str">
        <f t="shared" si="418"/>
        <v xml:space="preserve"> years</v>
      </c>
      <c r="K3894" s="51" t="str">
        <f t="shared" si="419"/>
        <v xml:space="preserve">, </v>
      </c>
      <c r="L3894" s="51">
        <f t="shared" si="421"/>
        <v>1</v>
      </c>
      <c r="M3894" s="51">
        <f t="shared" si="422"/>
        <v>1</v>
      </c>
      <c r="N3894" s="51" t="str">
        <f t="shared" si="423"/>
        <v xml:space="preserve"> month</v>
      </c>
      <c r="O3894" s="52" t="str">
        <f t="shared" si="424"/>
        <v>74 years, 1 month</v>
      </c>
    </row>
    <row r="3895" spans="8:15" x14ac:dyDescent="0.25">
      <c r="H3895" s="49">
        <v>3852</v>
      </c>
      <c r="I3895" s="51">
        <f t="shared" si="420"/>
        <v>74</v>
      </c>
      <c r="J3895" s="51" t="str">
        <f t="shared" si="418"/>
        <v xml:space="preserve"> years</v>
      </c>
      <c r="K3895" s="51" t="str">
        <f t="shared" si="419"/>
        <v xml:space="preserve">, </v>
      </c>
      <c r="L3895" s="51">
        <f t="shared" si="421"/>
        <v>1</v>
      </c>
      <c r="M3895" s="51">
        <f t="shared" si="422"/>
        <v>1</v>
      </c>
      <c r="N3895" s="51" t="str">
        <f t="shared" si="423"/>
        <v xml:space="preserve"> month</v>
      </c>
      <c r="O3895" s="52" t="str">
        <f t="shared" si="424"/>
        <v>74 years, 1 month</v>
      </c>
    </row>
    <row r="3896" spans="8:15" x14ac:dyDescent="0.25">
      <c r="H3896" s="49">
        <v>3853</v>
      </c>
      <c r="I3896" s="51">
        <f t="shared" si="420"/>
        <v>74</v>
      </c>
      <c r="J3896" s="51" t="str">
        <f t="shared" si="418"/>
        <v xml:space="preserve"> years</v>
      </c>
      <c r="K3896" s="51" t="str">
        <f t="shared" si="419"/>
        <v xml:space="preserve">, </v>
      </c>
      <c r="L3896" s="51">
        <f t="shared" si="421"/>
        <v>2</v>
      </c>
      <c r="M3896" s="51">
        <f t="shared" si="422"/>
        <v>2</v>
      </c>
      <c r="N3896" s="51" t="str">
        <f t="shared" si="423"/>
        <v xml:space="preserve"> months</v>
      </c>
      <c r="O3896" s="52" t="str">
        <f t="shared" si="424"/>
        <v>74 years, 2 months</v>
      </c>
    </row>
    <row r="3897" spans="8:15" x14ac:dyDescent="0.25">
      <c r="H3897" s="49">
        <v>3854</v>
      </c>
      <c r="I3897" s="51">
        <f t="shared" si="420"/>
        <v>74</v>
      </c>
      <c r="J3897" s="51" t="str">
        <f t="shared" si="418"/>
        <v xml:space="preserve"> years</v>
      </c>
      <c r="K3897" s="51" t="str">
        <f t="shared" si="419"/>
        <v xml:space="preserve">, </v>
      </c>
      <c r="L3897" s="51">
        <f t="shared" si="421"/>
        <v>2</v>
      </c>
      <c r="M3897" s="51">
        <f t="shared" si="422"/>
        <v>2</v>
      </c>
      <c r="N3897" s="51" t="str">
        <f t="shared" si="423"/>
        <v xml:space="preserve"> months</v>
      </c>
      <c r="O3897" s="52" t="str">
        <f t="shared" si="424"/>
        <v>74 years, 2 months</v>
      </c>
    </row>
    <row r="3898" spans="8:15" x14ac:dyDescent="0.25">
      <c r="H3898" s="49">
        <v>3855</v>
      </c>
      <c r="I3898" s="51">
        <f t="shared" si="420"/>
        <v>74</v>
      </c>
      <c r="J3898" s="51" t="str">
        <f t="shared" si="418"/>
        <v xml:space="preserve"> years</v>
      </c>
      <c r="K3898" s="51" t="str">
        <f t="shared" si="419"/>
        <v xml:space="preserve">, </v>
      </c>
      <c r="L3898" s="51">
        <f t="shared" si="421"/>
        <v>2</v>
      </c>
      <c r="M3898" s="51">
        <f t="shared" si="422"/>
        <v>2</v>
      </c>
      <c r="N3898" s="51" t="str">
        <f t="shared" si="423"/>
        <v xml:space="preserve"> months</v>
      </c>
      <c r="O3898" s="52" t="str">
        <f t="shared" si="424"/>
        <v>74 years, 2 months</v>
      </c>
    </row>
    <row r="3899" spans="8:15" x14ac:dyDescent="0.25">
      <c r="H3899" s="49">
        <v>3856</v>
      </c>
      <c r="I3899" s="51">
        <f t="shared" si="420"/>
        <v>74</v>
      </c>
      <c r="J3899" s="51" t="str">
        <f t="shared" si="418"/>
        <v xml:space="preserve"> years</v>
      </c>
      <c r="K3899" s="51" t="str">
        <f t="shared" si="419"/>
        <v xml:space="preserve">, </v>
      </c>
      <c r="L3899" s="51">
        <f t="shared" si="421"/>
        <v>2</v>
      </c>
      <c r="M3899" s="51">
        <f t="shared" si="422"/>
        <v>2</v>
      </c>
      <c r="N3899" s="51" t="str">
        <f t="shared" si="423"/>
        <v xml:space="preserve"> months</v>
      </c>
      <c r="O3899" s="52" t="str">
        <f t="shared" si="424"/>
        <v>74 years, 2 months</v>
      </c>
    </row>
    <row r="3900" spans="8:15" x14ac:dyDescent="0.25">
      <c r="H3900" s="49">
        <v>3857</v>
      </c>
      <c r="I3900" s="51">
        <f t="shared" si="420"/>
        <v>74</v>
      </c>
      <c r="J3900" s="51" t="str">
        <f t="shared" si="418"/>
        <v xml:space="preserve"> years</v>
      </c>
      <c r="K3900" s="51" t="str">
        <f t="shared" si="419"/>
        <v xml:space="preserve">, </v>
      </c>
      <c r="L3900" s="51">
        <f t="shared" si="421"/>
        <v>3</v>
      </c>
      <c r="M3900" s="51">
        <f t="shared" si="422"/>
        <v>3</v>
      </c>
      <c r="N3900" s="51" t="str">
        <f t="shared" si="423"/>
        <v xml:space="preserve"> months</v>
      </c>
      <c r="O3900" s="52" t="str">
        <f t="shared" si="424"/>
        <v>74 years, 3 months</v>
      </c>
    </row>
    <row r="3901" spans="8:15" x14ac:dyDescent="0.25">
      <c r="H3901" s="49">
        <v>3858</v>
      </c>
      <c r="I3901" s="51">
        <f t="shared" si="420"/>
        <v>74</v>
      </c>
      <c r="J3901" s="51" t="str">
        <f t="shared" si="418"/>
        <v xml:space="preserve"> years</v>
      </c>
      <c r="K3901" s="51" t="str">
        <f t="shared" si="419"/>
        <v xml:space="preserve">, </v>
      </c>
      <c r="L3901" s="51">
        <f t="shared" si="421"/>
        <v>3</v>
      </c>
      <c r="M3901" s="51">
        <f t="shared" si="422"/>
        <v>3</v>
      </c>
      <c r="N3901" s="51" t="str">
        <f t="shared" si="423"/>
        <v xml:space="preserve"> months</v>
      </c>
      <c r="O3901" s="52" t="str">
        <f t="shared" si="424"/>
        <v>74 years, 3 months</v>
      </c>
    </row>
    <row r="3902" spans="8:15" x14ac:dyDescent="0.25">
      <c r="H3902" s="49">
        <v>3859</v>
      </c>
      <c r="I3902" s="51">
        <f t="shared" si="420"/>
        <v>74</v>
      </c>
      <c r="J3902" s="51" t="str">
        <f t="shared" si="418"/>
        <v xml:space="preserve"> years</v>
      </c>
      <c r="K3902" s="51" t="str">
        <f t="shared" si="419"/>
        <v xml:space="preserve">, </v>
      </c>
      <c r="L3902" s="51">
        <f t="shared" si="421"/>
        <v>3</v>
      </c>
      <c r="M3902" s="51">
        <f t="shared" si="422"/>
        <v>3</v>
      </c>
      <c r="N3902" s="51" t="str">
        <f t="shared" si="423"/>
        <v xml:space="preserve"> months</v>
      </c>
      <c r="O3902" s="52" t="str">
        <f t="shared" si="424"/>
        <v>74 years, 3 months</v>
      </c>
    </row>
    <row r="3903" spans="8:15" x14ac:dyDescent="0.25">
      <c r="H3903" s="49">
        <v>3860</v>
      </c>
      <c r="I3903" s="51">
        <f t="shared" si="420"/>
        <v>74</v>
      </c>
      <c r="J3903" s="51" t="str">
        <f t="shared" si="418"/>
        <v xml:space="preserve"> years</v>
      </c>
      <c r="K3903" s="51" t="str">
        <f t="shared" si="419"/>
        <v xml:space="preserve">, </v>
      </c>
      <c r="L3903" s="51">
        <f t="shared" si="421"/>
        <v>3</v>
      </c>
      <c r="M3903" s="51">
        <f t="shared" si="422"/>
        <v>3</v>
      </c>
      <c r="N3903" s="51" t="str">
        <f t="shared" si="423"/>
        <v xml:space="preserve"> months</v>
      </c>
      <c r="O3903" s="52" t="str">
        <f t="shared" si="424"/>
        <v>74 years, 3 months</v>
      </c>
    </row>
    <row r="3904" spans="8:15" x14ac:dyDescent="0.25">
      <c r="H3904" s="49">
        <v>3861</v>
      </c>
      <c r="I3904" s="51">
        <f t="shared" si="420"/>
        <v>74</v>
      </c>
      <c r="J3904" s="51" t="str">
        <f t="shared" si="418"/>
        <v xml:space="preserve"> years</v>
      </c>
      <c r="K3904" s="51" t="str">
        <f t="shared" si="419"/>
        <v xml:space="preserve">, </v>
      </c>
      <c r="L3904" s="51">
        <f t="shared" si="421"/>
        <v>3</v>
      </c>
      <c r="M3904" s="51">
        <f t="shared" si="422"/>
        <v>3</v>
      </c>
      <c r="N3904" s="51" t="str">
        <f t="shared" si="423"/>
        <v xml:space="preserve"> months</v>
      </c>
      <c r="O3904" s="52" t="str">
        <f t="shared" si="424"/>
        <v>74 years, 3 months</v>
      </c>
    </row>
    <row r="3905" spans="8:15" x14ac:dyDescent="0.25">
      <c r="H3905" s="49">
        <v>3862</v>
      </c>
      <c r="I3905" s="51">
        <f t="shared" si="420"/>
        <v>74</v>
      </c>
      <c r="J3905" s="51" t="str">
        <f t="shared" si="418"/>
        <v xml:space="preserve"> years</v>
      </c>
      <c r="K3905" s="51" t="str">
        <f t="shared" si="419"/>
        <v xml:space="preserve">, </v>
      </c>
      <c r="L3905" s="51">
        <f t="shared" si="421"/>
        <v>4</v>
      </c>
      <c r="M3905" s="51">
        <f t="shared" si="422"/>
        <v>4</v>
      </c>
      <c r="N3905" s="51" t="str">
        <f t="shared" si="423"/>
        <v xml:space="preserve"> months</v>
      </c>
      <c r="O3905" s="52" t="str">
        <f t="shared" si="424"/>
        <v>74 years, 4 months</v>
      </c>
    </row>
    <row r="3906" spans="8:15" x14ac:dyDescent="0.25">
      <c r="H3906" s="49">
        <v>3863</v>
      </c>
      <c r="I3906" s="51">
        <f t="shared" si="420"/>
        <v>74</v>
      </c>
      <c r="J3906" s="51" t="str">
        <f t="shared" si="418"/>
        <v xml:space="preserve"> years</v>
      </c>
      <c r="K3906" s="51" t="str">
        <f t="shared" si="419"/>
        <v xml:space="preserve">, </v>
      </c>
      <c r="L3906" s="51">
        <f t="shared" si="421"/>
        <v>4</v>
      </c>
      <c r="M3906" s="51">
        <f t="shared" si="422"/>
        <v>4</v>
      </c>
      <c r="N3906" s="51" t="str">
        <f t="shared" si="423"/>
        <v xml:space="preserve"> months</v>
      </c>
      <c r="O3906" s="52" t="str">
        <f t="shared" si="424"/>
        <v>74 years, 4 months</v>
      </c>
    </row>
    <row r="3907" spans="8:15" x14ac:dyDescent="0.25">
      <c r="H3907" s="49">
        <v>3864</v>
      </c>
      <c r="I3907" s="51">
        <f t="shared" si="420"/>
        <v>74</v>
      </c>
      <c r="J3907" s="51" t="str">
        <f t="shared" si="418"/>
        <v xml:space="preserve"> years</v>
      </c>
      <c r="K3907" s="51" t="str">
        <f t="shared" si="419"/>
        <v xml:space="preserve">, </v>
      </c>
      <c r="L3907" s="51">
        <f t="shared" si="421"/>
        <v>4</v>
      </c>
      <c r="M3907" s="51">
        <f t="shared" si="422"/>
        <v>4</v>
      </c>
      <c r="N3907" s="51" t="str">
        <f t="shared" si="423"/>
        <v xml:space="preserve"> months</v>
      </c>
      <c r="O3907" s="52" t="str">
        <f t="shared" si="424"/>
        <v>74 years, 4 months</v>
      </c>
    </row>
    <row r="3908" spans="8:15" x14ac:dyDescent="0.25">
      <c r="H3908" s="49">
        <v>3865</v>
      </c>
      <c r="I3908" s="51">
        <f t="shared" si="420"/>
        <v>74</v>
      </c>
      <c r="J3908" s="51" t="str">
        <f t="shared" si="418"/>
        <v xml:space="preserve"> years</v>
      </c>
      <c r="K3908" s="51" t="str">
        <f t="shared" si="419"/>
        <v xml:space="preserve">, </v>
      </c>
      <c r="L3908" s="51">
        <f t="shared" si="421"/>
        <v>4</v>
      </c>
      <c r="M3908" s="51">
        <f t="shared" si="422"/>
        <v>4</v>
      </c>
      <c r="N3908" s="51" t="str">
        <f t="shared" si="423"/>
        <v xml:space="preserve"> months</v>
      </c>
      <c r="O3908" s="52" t="str">
        <f t="shared" si="424"/>
        <v>74 years, 4 months</v>
      </c>
    </row>
    <row r="3909" spans="8:15" x14ac:dyDescent="0.25">
      <c r="H3909" s="49">
        <v>3866</v>
      </c>
      <c r="I3909" s="51">
        <f t="shared" si="420"/>
        <v>74</v>
      </c>
      <c r="J3909" s="51" t="str">
        <f t="shared" si="418"/>
        <v xml:space="preserve"> years</v>
      </c>
      <c r="K3909" s="51" t="str">
        <f t="shared" si="419"/>
        <v xml:space="preserve">, </v>
      </c>
      <c r="L3909" s="51">
        <f t="shared" si="421"/>
        <v>5</v>
      </c>
      <c r="M3909" s="51">
        <f t="shared" si="422"/>
        <v>5</v>
      </c>
      <c r="N3909" s="51" t="str">
        <f t="shared" si="423"/>
        <v xml:space="preserve"> months</v>
      </c>
      <c r="O3909" s="52" t="str">
        <f t="shared" si="424"/>
        <v>74 years, 5 months</v>
      </c>
    </row>
    <row r="3910" spans="8:15" x14ac:dyDescent="0.25">
      <c r="H3910" s="49">
        <v>3867</v>
      </c>
      <c r="I3910" s="51">
        <f t="shared" si="420"/>
        <v>74</v>
      </c>
      <c r="J3910" s="51" t="str">
        <f t="shared" si="418"/>
        <v xml:space="preserve"> years</v>
      </c>
      <c r="K3910" s="51" t="str">
        <f t="shared" si="419"/>
        <v xml:space="preserve">, </v>
      </c>
      <c r="L3910" s="51">
        <f t="shared" si="421"/>
        <v>5</v>
      </c>
      <c r="M3910" s="51">
        <f t="shared" si="422"/>
        <v>5</v>
      </c>
      <c r="N3910" s="51" t="str">
        <f t="shared" si="423"/>
        <v xml:space="preserve"> months</v>
      </c>
      <c r="O3910" s="52" t="str">
        <f t="shared" si="424"/>
        <v>74 years, 5 months</v>
      </c>
    </row>
    <row r="3911" spans="8:15" x14ac:dyDescent="0.25">
      <c r="H3911" s="49">
        <v>3868</v>
      </c>
      <c r="I3911" s="51">
        <f t="shared" si="420"/>
        <v>74</v>
      </c>
      <c r="J3911" s="51" t="str">
        <f t="shared" si="418"/>
        <v xml:space="preserve"> years</v>
      </c>
      <c r="K3911" s="51" t="str">
        <f t="shared" si="419"/>
        <v xml:space="preserve">, </v>
      </c>
      <c r="L3911" s="51">
        <f t="shared" si="421"/>
        <v>5</v>
      </c>
      <c r="M3911" s="51">
        <f t="shared" si="422"/>
        <v>5</v>
      </c>
      <c r="N3911" s="51" t="str">
        <f t="shared" si="423"/>
        <v xml:space="preserve"> months</v>
      </c>
      <c r="O3911" s="52" t="str">
        <f t="shared" si="424"/>
        <v>74 years, 5 months</v>
      </c>
    </row>
    <row r="3912" spans="8:15" x14ac:dyDescent="0.25">
      <c r="H3912" s="49">
        <v>3869</v>
      </c>
      <c r="I3912" s="51">
        <f t="shared" si="420"/>
        <v>74</v>
      </c>
      <c r="J3912" s="51" t="str">
        <f t="shared" si="418"/>
        <v xml:space="preserve"> years</v>
      </c>
      <c r="K3912" s="51" t="str">
        <f t="shared" si="419"/>
        <v xml:space="preserve">, </v>
      </c>
      <c r="L3912" s="51">
        <f t="shared" si="421"/>
        <v>5</v>
      </c>
      <c r="M3912" s="51">
        <f t="shared" si="422"/>
        <v>5</v>
      </c>
      <c r="N3912" s="51" t="str">
        <f t="shared" si="423"/>
        <v xml:space="preserve"> months</v>
      </c>
      <c r="O3912" s="52" t="str">
        <f t="shared" si="424"/>
        <v>74 years, 5 months</v>
      </c>
    </row>
    <row r="3913" spans="8:15" x14ac:dyDescent="0.25">
      <c r="H3913" s="49">
        <v>3870</v>
      </c>
      <c r="I3913" s="51">
        <f t="shared" si="420"/>
        <v>74</v>
      </c>
      <c r="J3913" s="51" t="str">
        <f t="shared" si="418"/>
        <v xml:space="preserve"> years</v>
      </c>
      <c r="K3913" s="51" t="str">
        <f t="shared" si="419"/>
        <v xml:space="preserve">, </v>
      </c>
      <c r="L3913" s="51">
        <f t="shared" si="421"/>
        <v>6</v>
      </c>
      <c r="M3913" s="51">
        <f t="shared" si="422"/>
        <v>6</v>
      </c>
      <c r="N3913" s="51" t="str">
        <f t="shared" si="423"/>
        <v xml:space="preserve"> months</v>
      </c>
      <c r="O3913" s="52" t="str">
        <f t="shared" si="424"/>
        <v>74 years, 6 months</v>
      </c>
    </row>
    <row r="3914" spans="8:15" x14ac:dyDescent="0.25">
      <c r="H3914" s="49">
        <v>3871</v>
      </c>
      <c r="I3914" s="51">
        <f t="shared" si="420"/>
        <v>74</v>
      </c>
      <c r="J3914" s="51" t="str">
        <f t="shared" si="418"/>
        <v xml:space="preserve"> years</v>
      </c>
      <c r="K3914" s="51" t="str">
        <f t="shared" si="419"/>
        <v xml:space="preserve">, </v>
      </c>
      <c r="L3914" s="51">
        <f t="shared" si="421"/>
        <v>6</v>
      </c>
      <c r="M3914" s="51">
        <f t="shared" si="422"/>
        <v>6</v>
      </c>
      <c r="N3914" s="51" t="str">
        <f t="shared" si="423"/>
        <v xml:space="preserve"> months</v>
      </c>
      <c r="O3914" s="52" t="str">
        <f t="shared" si="424"/>
        <v>74 years, 6 months</v>
      </c>
    </row>
    <row r="3915" spans="8:15" x14ac:dyDescent="0.25">
      <c r="H3915" s="49">
        <v>3872</v>
      </c>
      <c r="I3915" s="51">
        <f t="shared" si="420"/>
        <v>74</v>
      </c>
      <c r="J3915" s="51" t="str">
        <f t="shared" si="418"/>
        <v xml:space="preserve"> years</v>
      </c>
      <c r="K3915" s="51" t="str">
        <f t="shared" si="419"/>
        <v xml:space="preserve">, </v>
      </c>
      <c r="L3915" s="51">
        <f t="shared" si="421"/>
        <v>6</v>
      </c>
      <c r="M3915" s="51">
        <f t="shared" si="422"/>
        <v>6</v>
      </c>
      <c r="N3915" s="51" t="str">
        <f t="shared" si="423"/>
        <v xml:space="preserve"> months</v>
      </c>
      <c r="O3915" s="52" t="str">
        <f t="shared" si="424"/>
        <v>74 years, 6 months</v>
      </c>
    </row>
    <row r="3916" spans="8:15" x14ac:dyDescent="0.25">
      <c r="H3916" s="49">
        <v>3873</v>
      </c>
      <c r="I3916" s="51">
        <f t="shared" si="420"/>
        <v>74</v>
      </c>
      <c r="J3916" s="51" t="str">
        <f t="shared" si="418"/>
        <v xml:space="preserve"> years</v>
      </c>
      <c r="K3916" s="51" t="str">
        <f t="shared" si="419"/>
        <v xml:space="preserve">, </v>
      </c>
      <c r="L3916" s="51">
        <f t="shared" si="421"/>
        <v>6</v>
      </c>
      <c r="M3916" s="51">
        <f t="shared" si="422"/>
        <v>6</v>
      </c>
      <c r="N3916" s="51" t="str">
        <f t="shared" si="423"/>
        <v xml:space="preserve"> months</v>
      </c>
      <c r="O3916" s="52" t="str">
        <f t="shared" si="424"/>
        <v>74 years, 6 months</v>
      </c>
    </row>
    <row r="3917" spans="8:15" x14ac:dyDescent="0.25">
      <c r="H3917" s="49">
        <v>3874</v>
      </c>
      <c r="I3917" s="51">
        <f t="shared" si="420"/>
        <v>74</v>
      </c>
      <c r="J3917" s="51" t="str">
        <f t="shared" si="418"/>
        <v xml:space="preserve"> years</v>
      </c>
      <c r="K3917" s="51" t="str">
        <f t="shared" si="419"/>
        <v xml:space="preserve">, </v>
      </c>
      <c r="L3917" s="51">
        <f t="shared" si="421"/>
        <v>6</v>
      </c>
      <c r="M3917" s="51">
        <f t="shared" si="422"/>
        <v>6</v>
      </c>
      <c r="N3917" s="51" t="str">
        <f t="shared" si="423"/>
        <v xml:space="preserve"> months</v>
      </c>
      <c r="O3917" s="52" t="str">
        <f t="shared" si="424"/>
        <v>74 years, 6 months</v>
      </c>
    </row>
    <row r="3918" spans="8:15" x14ac:dyDescent="0.25">
      <c r="H3918" s="49">
        <v>3875</v>
      </c>
      <c r="I3918" s="51">
        <f t="shared" si="420"/>
        <v>74</v>
      </c>
      <c r="J3918" s="51" t="str">
        <f t="shared" si="418"/>
        <v xml:space="preserve"> years</v>
      </c>
      <c r="K3918" s="51" t="str">
        <f t="shared" si="419"/>
        <v xml:space="preserve">, </v>
      </c>
      <c r="L3918" s="51">
        <f t="shared" si="421"/>
        <v>7</v>
      </c>
      <c r="M3918" s="51">
        <f t="shared" si="422"/>
        <v>7</v>
      </c>
      <c r="N3918" s="51" t="str">
        <f t="shared" si="423"/>
        <v xml:space="preserve"> months</v>
      </c>
      <c r="O3918" s="52" t="str">
        <f t="shared" si="424"/>
        <v>74 years, 7 months</v>
      </c>
    </row>
    <row r="3919" spans="8:15" x14ac:dyDescent="0.25">
      <c r="H3919" s="49">
        <v>3876</v>
      </c>
      <c r="I3919" s="51">
        <f t="shared" si="420"/>
        <v>74</v>
      </c>
      <c r="J3919" s="51" t="str">
        <f t="shared" si="418"/>
        <v xml:space="preserve"> years</v>
      </c>
      <c r="K3919" s="51" t="str">
        <f t="shared" si="419"/>
        <v xml:space="preserve">, </v>
      </c>
      <c r="L3919" s="51">
        <f t="shared" si="421"/>
        <v>7</v>
      </c>
      <c r="M3919" s="51">
        <f t="shared" si="422"/>
        <v>7</v>
      </c>
      <c r="N3919" s="51" t="str">
        <f t="shared" si="423"/>
        <v xml:space="preserve"> months</v>
      </c>
      <c r="O3919" s="52" t="str">
        <f t="shared" si="424"/>
        <v>74 years, 7 months</v>
      </c>
    </row>
    <row r="3920" spans="8:15" x14ac:dyDescent="0.25">
      <c r="H3920" s="49">
        <v>3877</v>
      </c>
      <c r="I3920" s="51">
        <f t="shared" si="420"/>
        <v>74</v>
      </c>
      <c r="J3920" s="51" t="str">
        <f t="shared" si="418"/>
        <v xml:space="preserve"> years</v>
      </c>
      <c r="K3920" s="51" t="str">
        <f t="shared" si="419"/>
        <v xml:space="preserve">, </v>
      </c>
      <c r="L3920" s="51">
        <f t="shared" si="421"/>
        <v>7</v>
      </c>
      <c r="M3920" s="51">
        <f t="shared" si="422"/>
        <v>7</v>
      </c>
      <c r="N3920" s="51" t="str">
        <f t="shared" si="423"/>
        <v xml:space="preserve"> months</v>
      </c>
      <c r="O3920" s="52" t="str">
        <f t="shared" si="424"/>
        <v>74 years, 7 months</v>
      </c>
    </row>
    <row r="3921" spans="8:15" x14ac:dyDescent="0.25">
      <c r="H3921" s="49">
        <v>3878</v>
      </c>
      <c r="I3921" s="51">
        <f t="shared" si="420"/>
        <v>74</v>
      </c>
      <c r="J3921" s="51" t="str">
        <f t="shared" si="418"/>
        <v xml:space="preserve"> years</v>
      </c>
      <c r="K3921" s="51" t="str">
        <f t="shared" si="419"/>
        <v xml:space="preserve">, </v>
      </c>
      <c r="L3921" s="51">
        <f t="shared" si="421"/>
        <v>7</v>
      </c>
      <c r="M3921" s="51">
        <f t="shared" si="422"/>
        <v>7</v>
      </c>
      <c r="N3921" s="51" t="str">
        <f t="shared" si="423"/>
        <v xml:space="preserve"> months</v>
      </c>
      <c r="O3921" s="52" t="str">
        <f t="shared" si="424"/>
        <v>74 years, 7 months</v>
      </c>
    </row>
    <row r="3922" spans="8:15" x14ac:dyDescent="0.25">
      <c r="H3922" s="49">
        <v>3879</v>
      </c>
      <c r="I3922" s="51">
        <f t="shared" si="420"/>
        <v>74</v>
      </c>
      <c r="J3922" s="51" t="str">
        <f t="shared" si="418"/>
        <v xml:space="preserve"> years</v>
      </c>
      <c r="K3922" s="51" t="str">
        <f t="shared" si="419"/>
        <v xml:space="preserve">, </v>
      </c>
      <c r="L3922" s="51">
        <f t="shared" si="421"/>
        <v>8</v>
      </c>
      <c r="M3922" s="51">
        <f t="shared" si="422"/>
        <v>8</v>
      </c>
      <c r="N3922" s="51" t="str">
        <f t="shared" si="423"/>
        <v xml:space="preserve"> months</v>
      </c>
      <c r="O3922" s="52" t="str">
        <f t="shared" si="424"/>
        <v>74 years, 8 months</v>
      </c>
    </row>
    <row r="3923" spans="8:15" x14ac:dyDescent="0.25">
      <c r="H3923" s="49">
        <v>3880</v>
      </c>
      <c r="I3923" s="51">
        <f t="shared" si="420"/>
        <v>74</v>
      </c>
      <c r="J3923" s="51" t="str">
        <f t="shared" si="418"/>
        <v xml:space="preserve"> years</v>
      </c>
      <c r="K3923" s="51" t="str">
        <f t="shared" si="419"/>
        <v xml:space="preserve">, </v>
      </c>
      <c r="L3923" s="51">
        <f t="shared" si="421"/>
        <v>8</v>
      </c>
      <c r="M3923" s="51">
        <f t="shared" si="422"/>
        <v>8</v>
      </c>
      <c r="N3923" s="51" t="str">
        <f t="shared" si="423"/>
        <v xml:space="preserve"> months</v>
      </c>
      <c r="O3923" s="52" t="str">
        <f t="shared" si="424"/>
        <v>74 years, 8 months</v>
      </c>
    </row>
    <row r="3924" spans="8:15" x14ac:dyDescent="0.25">
      <c r="H3924" s="49">
        <v>3881</v>
      </c>
      <c r="I3924" s="51">
        <f t="shared" si="420"/>
        <v>74</v>
      </c>
      <c r="J3924" s="51" t="str">
        <f t="shared" si="418"/>
        <v xml:space="preserve"> years</v>
      </c>
      <c r="K3924" s="51" t="str">
        <f t="shared" si="419"/>
        <v xml:space="preserve">, </v>
      </c>
      <c r="L3924" s="51">
        <f t="shared" si="421"/>
        <v>8</v>
      </c>
      <c r="M3924" s="51">
        <f t="shared" si="422"/>
        <v>8</v>
      </c>
      <c r="N3924" s="51" t="str">
        <f t="shared" si="423"/>
        <v xml:space="preserve"> months</v>
      </c>
      <c r="O3924" s="52" t="str">
        <f t="shared" si="424"/>
        <v>74 years, 8 months</v>
      </c>
    </row>
    <row r="3925" spans="8:15" x14ac:dyDescent="0.25">
      <c r="H3925" s="49">
        <v>3882</v>
      </c>
      <c r="I3925" s="51">
        <f t="shared" si="420"/>
        <v>74</v>
      </c>
      <c r="J3925" s="51" t="str">
        <f t="shared" si="418"/>
        <v xml:space="preserve"> years</v>
      </c>
      <c r="K3925" s="51" t="str">
        <f t="shared" si="419"/>
        <v xml:space="preserve">, </v>
      </c>
      <c r="L3925" s="51">
        <f t="shared" si="421"/>
        <v>8</v>
      </c>
      <c r="M3925" s="51">
        <f t="shared" si="422"/>
        <v>8</v>
      </c>
      <c r="N3925" s="51" t="str">
        <f t="shared" si="423"/>
        <v xml:space="preserve"> months</v>
      </c>
      <c r="O3925" s="52" t="str">
        <f t="shared" si="424"/>
        <v>74 years, 8 months</v>
      </c>
    </row>
    <row r="3926" spans="8:15" x14ac:dyDescent="0.25">
      <c r="H3926" s="49">
        <v>3883</v>
      </c>
      <c r="I3926" s="51">
        <f t="shared" si="420"/>
        <v>74</v>
      </c>
      <c r="J3926" s="51" t="str">
        <f t="shared" si="418"/>
        <v xml:space="preserve"> years</v>
      </c>
      <c r="K3926" s="51" t="str">
        <f t="shared" si="419"/>
        <v xml:space="preserve">, </v>
      </c>
      <c r="L3926" s="51">
        <f t="shared" si="421"/>
        <v>9</v>
      </c>
      <c r="M3926" s="51">
        <f t="shared" si="422"/>
        <v>9</v>
      </c>
      <c r="N3926" s="51" t="str">
        <f t="shared" si="423"/>
        <v xml:space="preserve"> months</v>
      </c>
      <c r="O3926" s="52" t="str">
        <f t="shared" si="424"/>
        <v>74 years, 9 months</v>
      </c>
    </row>
    <row r="3927" spans="8:15" x14ac:dyDescent="0.25">
      <c r="H3927" s="49">
        <v>3884</v>
      </c>
      <c r="I3927" s="51">
        <f t="shared" si="420"/>
        <v>74</v>
      </c>
      <c r="J3927" s="51" t="str">
        <f t="shared" si="418"/>
        <v xml:space="preserve"> years</v>
      </c>
      <c r="K3927" s="51" t="str">
        <f t="shared" si="419"/>
        <v xml:space="preserve">, </v>
      </c>
      <c r="L3927" s="51">
        <f t="shared" si="421"/>
        <v>9</v>
      </c>
      <c r="M3927" s="51">
        <f t="shared" si="422"/>
        <v>9</v>
      </c>
      <c r="N3927" s="51" t="str">
        <f t="shared" si="423"/>
        <v xml:space="preserve"> months</v>
      </c>
      <c r="O3927" s="52" t="str">
        <f t="shared" si="424"/>
        <v>74 years, 9 months</v>
      </c>
    </row>
    <row r="3928" spans="8:15" x14ac:dyDescent="0.25">
      <c r="H3928" s="49">
        <v>3885</v>
      </c>
      <c r="I3928" s="51">
        <f t="shared" si="420"/>
        <v>74</v>
      </c>
      <c r="J3928" s="51" t="str">
        <f t="shared" si="418"/>
        <v xml:space="preserve"> years</v>
      </c>
      <c r="K3928" s="51" t="str">
        <f t="shared" si="419"/>
        <v xml:space="preserve">, </v>
      </c>
      <c r="L3928" s="51">
        <f t="shared" si="421"/>
        <v>9</v>
      </c>
      <c r="M3928" s="51">
        <f t="shared" si="422"/>
        <v>9</v>
      </c>
      <c r="N3928" s="51" t="str">
        <f t="shared" si="423"/>
        <v xml:space="preserve"> months</v>
      </c>
      <c r="O3928" s="52" t="str">
        <f t="shared" si="424"/>
        <v>74 years, 9 months</v>
      </c>
    </row>
    <row r="3929" spans="8:15" x14ac:dyDescent="0.25">
      <c r="H3929" s="49">
        <v>3886</v>
      </c>
      <c r="I3929" s="51">
        <f t="shared" si="420"/>
        <v>74</v>
      </c>
      <c r="J3929" s="51" t="str">
        <f t="shared" si="418"/>
        <v xml:space="preserve"> years</v>
      </c>
      <c r="K3929" s="51" t="str">
        <f t="shared" si="419"/>
        <v xml:space="preserve">, </v>
      </c>
      <c r="L3929" s="51">
        <f t="shared" si="421"/>
        <v>9</v>
      </c>
      <c r="M3929" s="51">
        <f t="shared" si="422"/>
        <v>9</v>
      </c>
      <c r="N3929" s="51" t="str">
        <f t="shared" si="423"/>
        <v xml:space="preserve"> months</v>
      </c>
      <c r="O3929" s="52" t="str">
        <f t="shared" si="424"/>
        <v>74 years, 9 months</v>
      </c>
    </row>
    <row r="3930" spans="8:15" x14ac:dyDescent="0.25">
      <c r="H3930" s="49">
        <v>3887</v>
      </c>
      <c r="I3930" s="51">
        <f t="shared" si="420"/>
        <v>74</v>
      </c>
      <c r="J3930" s="51" t="str">
        <f t="shared" si="418"/>
        <v xml:space="preserve"> years</v>
      </c>
      <c r="K3930" s="51" t="str">
        <f t="shared" si="419"/>
        <v xml:space="preserve">, </v>
      </c>
      <c r="L3930" s="51">
        <f t="shared" si="421"/>
        <v>9</v>
      </c>
      <c r="M3930" s="51">
        <f t="shared" si="422"/>
        <v>9</v>
      </c>
      <c r="N3930" s="51" t="str">
        <f t="shared" si="423"/>
        <v xml:space="preserve"> months</v>
      </c>
      <c r="O3930" s="52" t="str">
        <f t="shared" si="424"/>
        <v>74 years, 9 months</v>
      </c>
    </row>
    <row r="3931" spans="8:15" x14ac:dyDescent="0.25">
      <c r="H3931" s="49">
        <v>3888</v>
      </c>
      <c r="I3931" s="51">
        <f t="shared" si="420"/>
        <v>74</v>
      </c>
      <c r="J3931" s="51" t="str">
        <f t="shared" si="418"/>
        <v xml:space="preserve"> years</v>
      </c>
      <c r="K3931" s="51" t="str">
        <f t="shared" si="419"/>
        <v xml:space="preserve">, </v>
      </c>
      <c r="L3931" s="51">
        <f t="shared" si="421"/>
        <v>10</v>
      </c>
      <c r="M3931" s="51">
        <f t="shared" si="422"/>
        <v>10</v>
      </c>
      <c r="N3931" s="51" t="str">
        <f t="shared" si="423"/>
        <v xml:space="preserve"> months</v>
      </c>
      <c r="O3931" s="52" t="str">
        <f t="shared" si="424"/>
        <v>74 years, 10 months</v>
      </c>
    </row>
    <row r="3932" spans="8:15" x14ac:dyDescent="0.25">
      <c r="H3932" s="49">
        <v>3889</v>
      </c>
      <c r="I3932" s="51">
        <f t="shared" si="420"/>
        <v>74</v>
      </c>
      <c r="J3932" s="51" t="str">
        <f t="shared" ref="J3932:J3995" si="425">IF(I3932=1," year"," years")</f>
        <v xml:space="preserve"> years</v>
      </c>
      <c r="K3932" s="51" t="str">
        <f t="shared" ref="K3932:K3995" si="426">IF(OR(L3932=12,L3932=0),"",", ")</f>
        <v xml:space="preserve">, </v>
      </c>
      <c r="L3932" s="51">
        <f t="shared" si="421"/>
        <v>10</v>
      </c>
      <c r="M3932" s="51">
        <f t="shared" si="422"/>
        <v>10</v>
      </c>
      <c r="N3932" s="51" t="str">
        <f t="shared" si="423"/>
        <v xml:space="preserve"> months</v>
      </c>
      <c r="O3932" s="52" t="str">
        <f t="shared" si="424"/>
        <v>74 years, 10 months</v>
      </c>
    </row>
    <row r="3933" spans="8:15" x14ac:dyDescent="0.25">
      <c r="H3933" s="49">
        <v>3890</v>
      </c>
      <c r="I3933" s="51">
        <f t="shared" si="420"/>
        <v>74</v>
      </c>
      <c r="J3933" s="51" t="str">
        <f t="shared" si="425"/>
        <v xml:space="preserve"> years</v>
      </c>
      <c r="K3933" s="51" t="str">
        <f t="shared" si="426"/>
        <v xml:space="preserve">, </v>
      </c>
      <c r="L3933" s="51">
        <f t="shared" si="421"/>
        <v>10</v>
      </c>
      <c r="M3933" s="51">
        <f t="shared" si="422"/>
        <v>10</v>
      </c>
      <c r="N3933" s="51" t="str">
        <f t="shared" si="423"/>
        <v xml:space="preserve"> months</v>
      </c>
      <c r="O3933" s="52" t="str">
        <f t="shared" si="424"/>
        <v>74 years, 10 months</v>
      </c>
    </row>
    <row r="3934" spans="8:15" x14ac:dyDescent="0.25">
      <c r="H3934" s="49">
        <v>3891</v>
      </c>
      <c r="I3934" s="51">
        <f t="shared" si="420"/>
        <v>74</v>
      </c>
      <c r="J3934" s="51" t="str">
        <f t="shared" si="425"/>
        <v xml:space="preserve"> years</v>
      </c>
      <c r="K3934" s="51" t="str">
        <f t="shared" si="426"/>
        <v xml:space="preserve">, </v>
      </c>
      <c r="L3934" s="51">
        <f t="shared" si="421"/>
        <v>10</v>
      </c>
      <c r="M3934" s="51">
        <f t="shared" si="422"/>
        <v>10</v>
      </c>
      <c r="N3934" s="51" t="str">
        <f t="shared" si="423"/>
        <v xml:space="preserve"> months</v>
      </c>
      <c r="O3934" s="52" t="str">
        <f t="shared" si="424"/>
        <v>74 years, 10 months</v>
      </c>
    </row>
    <row r="3935" spans="8:15" x14ac:dyDescent="0.25">
      <c r="H3935" s="49">
        <v>3892</v>
      </c>
      <c r="I3935" s="51">
        <f t="shared" si="420"/>
        <v>74</v>
      </c>
      <c r="J3935" s="51" t="str">
        <f t="shared" si="425"/>
        <v xml:space="preserve"> years</v>
      </c>
      <c r="K3935" s="51" t="str">
        <f t="shared" si="426"/>
        <v xml:space="preserve">, </v>
      </c>
      <c r="L3935" s="51">
        <f t="shared" si="421"/>
        <v>11</v>
      </c>
      <c r="M3935" s="51">
        <f t="shared" si="422"/>
        <v>11</v>
      </c>
      <c r="N3935" s="51" t="str">
        <f t="shared" si="423"/>
        <v xml:space="preserve"> months</v>
      </c>
      <c r="O3935" s="52" t="str">
        <f t="shared" si="424"/>
        <v>74 years, 11 months</v>
      </c>
    </row>
    <row r="3936" spans="8:15" x14ac:dyDescent="0.25">
      <c r="H3936" s="49">
        <v>3893</v>
      </c>
      <c r="I3936" s="51">
        <f t="shared" ref="I3936:I3999" si="427">IF(INT(H3936/52)=0,"",INT(H3936/52))+IF(L3936=12,1,0)</f>
        <v>74</v>
      </c>
      <c r="J3936" s="51" t="str">
        <f t="shared" si="425"/>
        <v xml:space="preserve"> years</v>
      </c>
      <c r="K3936" s="51" t="str">
        <f t="shared" si="426"/>
        <v xml:space="preserve">, </v>
      </c>
      <c r="L3936" s="51">
        <f t="shared" si="421"/>
        <v>11</v>
      </c>
      <c r="M3936" s="51">
        <f t="shared" si="422"/>
        <v>11</v>
      </c>
      <c r="N3936" s="51" t="str">
        <f t="shared" si="423"/>
        <v xml:space="preserve"> months</v>
      </c>
      <c r="O3936" s="52" t="str">
        <f t="shared" si="424"/>
        <v>74 years, 11 months</v>
      </c>
    </row>
    <row r="3937" spans="8:15" x14ac:dyDescent="0.25">
      <c r="H3937" s="49">
        <v>3894</v>
      </c>
      <c r="I3937" s="51">
        <f t="shared" si="427"/>
        <v>74</v>
      </c>
      <c r="J3937" s="51" t="str">
        <f t="shared" si="425"/>
        <v xml:space="preserve"> years</v>
      </c>
      <c r="K3937" s="51" t="str">
        <f t="shared" si="426"/>
        <v xml:space="preserve">, </v>
      </c>
      <c r="L3937" s="51">
        <f t="shared" si="421"/>
        <v>11</v>
      </c>
      <c r="M3937" s="51">
        <f t="shared" si="422"/>
        <v>11</v>
      </c>
      <c r="N3937" s="51" t="str">
        <f t="shared" si="423"/>
        <v xml:space="preserve"> months</v>
      </c>
      <c r="O3937" s="52" t="str">
        <f t="shared" si="424"/>
        <v>74 years, 11 months</v>
      </c>
    </row>
    <row r="3938" spans="8:15" x14ac:dyDescent="0.25">
      <c r="H3938" s="49">
        <v>3895</v>
      </c>
      <c r="I3938" s="51">
        <f t="shared" si="427"/>
        <v>74</v>
      </c>
      <c r="J3938" s="51" t="str">
        <f t="shared" si="425"/>
        <v xml:space="preserve"> years</v>
      </c>
      <c r="K3938" s="51" t="str">
        <f t="shared" si="426"/>
        <v xml:space="preserve">, </v>
      </c>
      <c r="L3938" s="51">
        <f t="shared" si="421"/>
        <v>11</v>
      </c>
      <c r="M3938" s="51">
        <f t="shared" si="422"/>
        <v>11</v>
      </c>
      <c r="N3938" s="51" t="str">
        <f t="shared" si="423"/>
        <v xml:space="preserve"> months</v>
      </c>
      <c r="O3938" s="52" t="str">
        <f t="shared" si="424"/>
        <v>74 years, 11 months</v>
      </c>
    </row>
    <row r="3939" spans="8:15" x14ac:dyDescent="0.25">
      <c r="H3939" s="49">
        <v>3896</v>
      </c>
      <c r="I3939" s="51">
        <f t="shared" si="427"/>
        <v>75</v>
      </c>
      <c r="J3939" s="51" t="str">
        <f t="shared" si="425"/>
        <v xml:space="preserve"> years</v>
      </c>
      <c r="K3939" s="51" t="str">
        <f t="shared" si="426"/>
        <v/>
      </c>
      <c r="L3939" s="51">
        <f t="shared" si="421"/>
        <v>12</v>
      </c>
      <c r="M3939" s="51" t="str">
        <f t="shared" si="422"/>
        <v/>
      </c>
      <c r="N3939" s="51" t="str">
        <f t="shared" si="423"/>
        <v/>
      </c>
      <c r="O3939" s="52" t="str">
        <f t="shared" si="424"/>
        <v>75 years</v>
      </c>
    </row>
    <row r="3940" spans="8:15" x14ac:dyDescent="0.25">
      <c r="H3940" s="49">
        <v>3897</v>
      </c>
      <c r="I3940" s="51">
        <f t="shared" si="427"/>
        <v>75</v>
      </c>
      <c r="J3940" s="51" t="str">
        <f t="shared" si="425"/>
        <v xml:space="preserve"> years</v>
      </c>
      <c r="K3940" s="51" t="str">
        <f t="shared" si="426"/>
        <v/>
      </c>
      <c r="L3940" s="51">
        <f t="shared" si="421"/>
        <v>12</v>
      </c>
      <c r="M3940" s="51" t="str">
        <f t="shared" si="422"/>
        <v/>
      </c>
      <c r="N3940" s="51" t="str">
        <f t="shared" si="423"/>
        <v/>
      </c>
      <c r="O3940" s="52" t="str">
        <f t="shared" si="424"/>
        <v>75 years</v>
      </c>
    </row>
    <row r="3941" spans="8:15" x14ac:dyDescent="0.25">
      <c r="H3941" s="49">
        <v>3898</v>
      </c>
      <c r="I3941" s="51">
        <f t="shared" si="427"/>
        <v>75</v>
      </c>
      <c r="J3941" s="51" t="str">
        <f t="shared" si="425"/>
        <v xml:space="preserve"> years</v>
      </c>
      <c r="K3941" s="51" t="str">
        <f t="shared" si="426"/>
        <v/>
      </c>
      <c r="L3941" s="51">
        <f t="shared" si="421"/>
        <v>12</v>
      </c>
      <c r="M3941" s="51" t="str">
        <f t="shared" si="422"/>
        <v/>
      </c>
      <c r="N3941" s="51" t="str">
        <f t="shared" si="423"/>
        <v/>
      </c>
      <c r="O3941" s="52" t="str">
        <f t="shared" si="424"/>
        <v>75 years</v>
      </c>
    </row>
    <row r="3942" spans="8:15" x14ac:dyDescent="0.25">
      <c r="H3942" s="49">
        <v>3899</v>
      </c>
      <c r="I3942" s="51">
        <f t="shared" si="427"/>
        <v>75</v>
      </c>
      <c r="J3942" s="51" t="str">
        <f t="shared" si="425"/>
        <v xml:space="preserve"> years</v>
      </c>
      <c r="K3942" s="51" t="str">
        <f t="shared" si="426"/>
        <v/>
      </c>
      <c r="L3942" s="51">
        <f t="shared" si="421"/>
        <v>12</v>
      </c>
      <c r="M3942" s="51" t="str">
        <f t="shared" si="422"/>
        <v/>
      </c>
      <c r="N3942" s="51" t="str">
        <f t="shared" si="423"/>
        <v/>
      </c>
      <c r="O3942" s="52" t="str">
        <f t="shared" si="424"/>
        <v>75 years</v>
      </c>
    </row>
    <row r="3943" spans="8:15" x14ac:dyDescent="0.25">
      <c r="H3943" s="49">
        <v>3900</v>
      </c>
      <c r="I3943" s="51">
        <f t="shared" si="427"/>
        <v>75</v>
      </c>
      <c r="J3943" s="51" t="str">
        <f t="shared" si="425"/>
        <v xml:space="preserve"> years</v>
      </c>
      <c r="K3943" s="51" t="str">
        <f t="shared" si="426"/>
        <v/>
      </c>
      <c r="L3943" s="51">
        <f t="shared" si="421"/>
        <v>0</v>
      </c>
      <c r="M3943" s="51" t="str">
        <f t="shared" si="422"/>
        <v/>
      </c>
      <c r="N3943" s="51" t="str">
        <f t="shared" si="423"/>
        <v/>
      </c>
      <c r="O3943" s="52" t="str">
        <f t="shared" si="424"/>
        <v>75 years</v>
      </c>
    </row>
    <row r="3944" spans="8:15" x14ac:dyDescent="0.25">
      <c r="H3944" s="49">
        <v>3901</v>
      </c>
      <c r="I3944" s="51">
        <f t="shared" si="427"/>
        <v>75</v>
      </c>
      <c r="J3944" s="51" t="str">
        <f t="shared" si="425"/>
        <v xml:space="preserve"> years</v>
      </c>
      <c r="K3944" s="51" t="str">
        <f t="shared" si="426"/>
        <v xml:space="preserve">, </v>
      </c>
      <c r="L3944" s="51">
        <f t="shared" si="421"/>
        <v>1</v>
      </c>
      <c r="M3944" s="51">
        <f t="shared" si="422"/>
        <v>1</v>
      </c>
      <c r="N3944" s="51" t="str">
        <f t="shared" si="423"/>
        <v xml:space="preserve"> month</v>
      </c>
      <c r="O3944" s="52" t="str">
        <f t="shared" si="424"/>
        <v>75 years, 1 month</v>
      </c>
    </row>
    <row r="3945" spans="8:15" x14ac:dyDescent="0.25">
      <c r="H3945" s="49">
        <v>3902</v>
      </c>
      <c r="I3945" s="51">
        <f t="shared" si="427"/>
        <v>75</v>
      </c>
      <c r="J3945" s="51" t="str">
        <f t="shared" si="425"/>
        <v xml:space="preserve"> years</v>
      </c>
      <c r="K3945" s="51" t="str">
        <f t="shared" si="426"/>
        <v xml:space="preserve">, </v>
      </c>
      <c r="L3945" s="51">
        <f t="shared" si="421"/>
        <v>1</v>
      </c>
      <c r="M3945" s="51">
        <f t="shared" si="422"/>
        <v>1</v>
      </c>
      <c r="N3945" s="51" t="str">
        <f t="shared" si="423"/>
        <v xml:space="preserve"> month</v>
      </c>
      <c r="O3945" s="52" t="str">
        <f t="shared" si="424"/>
        <v>75 years, 1 month</v>
      </c>
    </row>
    <row r="3946" spans="8:15" x14ac:dyDescent="0.25">
      <c r="H3946" s="49">
        <v>3903</v>
      </c>
      <c r="I3946" s="51">
        <f t="shared" si="427"/>
        <v>75</v>
      </c>
      <c r="J3946" s="51" t="str">
        <f t="shared" si="425"/>
        <v xml:space="preserve"> years</v>
      </c>
      <c r="K3946" s="51" t="str">
        <f t="shared" si="426"/>
        <v xml:space="preserve">, </v>
      </c>
      <c r="L3946" s="51">
        <f t="shared" si="421"/>
        <v>1</v>
      </c>
      <c r="M3946" s="51">
        <f t="shared" si="422"/>
        <v>1</v>
      </c>
      <c r="N3946" s="51" t="str">
        <f t="shared" si="423"/>
        <v xml:space="preserve"> month</v>
      </c>
      <c r="O3946" s="52" t="str">
        <f t="shared" si="424"/>
        <v>75 years, 1 month</v>
      </c>
    </row>
    <row r="3947" spans="8:15" x14ac:dyDescent="0.25">
      <c r="H3947" s="49">
        <v>3904</v>
      </c>
      <c r="I3947" s="51">
        <f t="shared" si="427"/>
        <v>75</v>
      </c>
      <c r="J3947" s="51" t="str">
        <f t="shared" si="425"/>
        <v xml:space="preserve"> years</v>
      </c>
      <c r="K3947" s="51" t="str">
        <f t="shared" si="426"/>
        <v xml:space="preserve">, </v>
      </c>
      <c r="L3947" s="51">
        <f t="shared" si="421"/>
        <v>1</v>
      </c>
      <c r="M3947" s="51">
        <f t="shared" si="422"/>
        <v>1</v>
      </c>
      <c r="N3947" s="51" t="str">
        <f t="shared" si="423"/>
        <v xml:space="preserve"> month</v>
      </c>
      <c r="O3947" s="52" t="str">
        <f t="shared" si="424"/>
        <v>75 years, 1 month</v>
      </c>
    </row>
    <row r="3948" spans="8:15" x14ac:dyDescent="0.25">
      <c r="H3948" s="49">
        <v>3905</v>
      </c>
      <c r="I3948" s="51">
        <f t="shared" si="427"/>
        <v>75</v>
      </c>
      <c r="J3948" s="51" t="str">
        <f t="shared" si="425"/>
        <v xml:space="preserve"> years</v>
      </c>
      <c r="K3948" s="51" t="str">
        <f t="shared" si="426"/>
        <v xml:space="preserve">, </v>
      </c>
      <c r="L3948" s="51">
        <f t="shared" si="421"/>
        <v>2</v>
      </c>
      <c r="M3948" s="51">
        <f t="shared" si="422"/>
        <v>2</v>
      </c>
      <c r="N3948" s="51" t="str">
        <f t="shared" si="423"/>
        <v xml:space="preserve"> months</v>
      </c>
      <c r="O3948" s="52" t="str">
        <f t="shared" si="424"/>
        <v>75 years, 2 months</v>
      </c>
    </row>
    <row r="3949" spans="8:15" x14ac:dyDescent="0.25">
      <c r="H3949" s="49">
        <v>3906</v>
      </c>
      <c r="I3949" s="51">
        <f t="shared" si="427"/>
        <v>75</v>
      </c>
      <c r="J3949" s="51" t="str">
        <f t="shared" si="425"/>
        <v xml:space="preserve"> years</v>
      </c>
      <c r="K3949" s="51" t="str">
        <f t="shared" si="426"/>
        <v xml:space="preserve">, </v>
      </c>
      <c r="L3949" s="51">
        <f t="shared" ref="L3949:L4012" si="428">IF((H3949/52*12-INT(H3949/52*12))=0,(H3949/52-INT(H3949/52))*12,INT((H3949/52-INT(H3949/52))*12)+1)</f>
        <v>2</v>
      </c>
      <c r="M3949" s="51">
        <f t="shared" ref="M3949:M4012" si="429">IF(OR(L3949=0,L3949=12),"",L3949)</f>
        <v>2</v>
      </c>
      <c r="N3949" s="51" t="str">
        <f t="shared" ref="N3949:N4012" si="430">IF(L3949=1," month",IF(OR(L3949=0,L3949=12),""," months"))</f>
        <v xml:space="preserve"> months</v>
      </c>
      <c r="O3949" s="52" t="str">
        <f t="shared" ref="O3949:O4012" si="431">CONCATENATE(I3949&amp;J3949&amp;K3949&amp;M3949&amp;N3949)</f>
        <v>75 years, 2 months</v>
      </c>
    </row>
    <row r="3950" spans="8:15" x14ac:dyDescent="0.25">
      <c r="H3950" s="49">
        <v>3907</v>
      </c>
      <c r="I3950" s="51">
        <f t="shared" si="427"/>
        <v>75</v>
      </c>
      <c r="J3950" s="51" t="str">
        <f t="shared" si="425"/>
        <v xml:space="preserve"> years</v>
      </c>
      <c r="K3950" s="51" t="str">
        <f t="shared" si="426"/>
        <v xml:space="preserve">, </v>
      </c>
      <c r="L3950" s="51">
        <f t="shared" si="428"/>
        <v>2</v>
      </c>
      <c r="M3950" s="51">
        <f t="shared" si="429"/>
        <v>2</v>
      </c>
      <c r="N3950" s="51" t="str">
        <f t="shared" si="430"/>
        <v xml:space="preserve"> months</v>
      </c>
      <c r="O3950" s="52" t="str">
        <f t="shared" si="431"/>
        <v>75 years, 2 months</v>
      </c>
    </row>
    <row r="3951" spans="8:15" x14ac:dyDescent="0.25">
      <c r="H3951" s="49">
        <v>3908</v>
      </c>
      <c r="I3951" s="51">
        <f t="shared" si="427"/>
        <v>75</v>
      </c>
      <c r="J3951" s="51" t="str">
        <f t="shared" si="425"/>
        <v xml:space="preserve"> years</v>
      </c>
      <c r="K3951" s="51" t="str">
        <f t="shared" si="426"/>
        <v xml:space="preserve">, </v>
      </c>
      <c r="L3951" s="51">
        <f t="shared" si="428"/>
        <v>2</v>
      </c>
      <c r="M3951" s="51">
        <f t="shared" si="429"/>
        <v>2</v>
      </c>
      <c r="N3951" s="51" t="str">
        <f t="shared" si="430"/>
        <v xml:space="preserve"> months</v>
      </c>
      <c r="O3951" s="52" t="str">
        <f t="shared" si="431"/>
        <v>75 years, 2 months</v>
      </c>
    </row>
    <row r="3952" spans="8:15" x14ac:dyDescent="0.25">
      <c r="H3952" s="49">
        <v>3909</v>
      </c>
      <c r="I3952" s="51">
        <f t="shared" si="427"/>
        <v>75</v>
      </c>
      <c r="J3952" s="51" t="str">
        <f t="shared" si="425"/>
        <v xml:space="preserve"> years</v>
      </c>
      <c r="K3952" s="51" t="str">
        <f t="shared" si="426"/>
        <v xml:space="preserve">, </v>
      </c>
      <c r="L3952" s="51">
        <f t="shared" si="428"/>
        <v>3</v>
      </c>
      <c r="M3952" s="51">
        <f t="shared" si="429"/>
        <v>3</v>
      </c>
      <c r="N3952" s="51" t="str">
        <f t="shared" si="430"/>
        <v xml:space="preserve"> months</v>
      </c>
      <c r="O3952" s="52" t="str">
        <f t="shared" si="431"/>
        <v>75 years, 3 months</v>
      </c>
    </row>
    <row r="3953" spans="8:15" x14ac:dyDescent="0.25">
      <c r="H3953" s="49">
        <v>3910</v>
      </c>
      <c r="I3953" s="51">
        <f t="shared" si="427"/>
        <v>75</v>
      </c>
      <c r="J3953" s="51" t="str">
        <f t="shared" si="425"/>
        <v xml:space="preserve"> years</v>
      </c>
      <c r="K3953" s="51" t="str">
        <f t="shared" si="426"/>
        <v xml:space="preserve">, </v>
      </c>
      <c r="L3953" s="51">
        <f t="shared" si="428"/>
        <v>3</v>
      </c>
      <c r="M3953" s="51">
        <f t="shared" si="429"/>
        <v>3</v>
      </c>
      <c r="N3953" s="51" t="str">
        <f t="shared" si="430"/>
        <v xml:space="preserve"> months</v>
      </c>
      <c r="O3953" s="52" t="str">
        <f t="shared" si="431"/>
        <v>75 years, 3 months</v>
      </c>
    </row>
    <row r="3954" spans="8:15" x14ac:dyDescent="0.25">
      <c r="H3954" s="49">
        <v>3911</v>
      </c>
      <c r="I3954" s="51">
        <f t="shared" si="427"/>
        <v>75</v>
      </c>
      <c r="J3954" s="51" t="str">
        <f t="shared" si="425"/>
        <v xml:space="preserve"> years</v>
      </c>
      <c r="K3954" s="51" t="str">
        <f t="shared" si="426"/>
        <v xml:space="preserve">, </v>
      </c>
      <c r="L3954" s="51">
        <f t="shared" si="428"/>
        <v>3</v>
      </c>
      <c r="M3954" s="51">
        <f t="shared" si="429"/>
        <v>3</v>
      </c>
      <c r="N3954" s="51" t="str">
        <f t="shared" si="430"/>
        <v xml:space="preserve"> months</v>
      </c>
      <c r="O3954" s="52" t="str">
        <f t="shared" si="431"/>
        <v>75 years, 3 months</v>
      </c>
    </row>
    <row r="3955" spans="8:15" x14ac:dyDescent="0.25">
      <c r="H3955" s="49">
        <v>3912</v>
      </c>
      <c r="I3955" s="51">
        <f t="shared" si="427"/>
        <v>75</v>
      </c>
      <c r="J3955" s="51" t="str">
        <f t="shared" si="425"/>
        <v xml:space="preserve"> years</v>
      </c>
      <c r="K3955" s="51" t="str">
        <f t="shared" si="426"/>
        <v xml:space="preserve">, </v>
      </c>
      <c r="L3955" s="51">
        <f t="shared" si="428"/>
        <v>3</v>
      </c>
      <c r="M3955" s="51">
        <f t="shared" si="429"/>
        <v>3</v>
      </c>
      <c r="N3955" s="51" t="str">
        <f t="shared" si="430"/>
        <v xml:space="preserve"> months</v>
      </c>
      <c r="O3955" s="52" t="str">
        <f t="shared" si="431"/>
        <v>75 years, 3 months</v>
      </c>
    </row>
    <row r="3956" spans="8:15" x14ac:dyDescent="0.25">
      <c r="H3956" s="49">
        <v>3913</v>
      </c>
      <c r="I3956" s="51">
        <f t="shared" si="427"/>
        <v>75</v>
      </c>
      <c r="J3956" s="51" t="str">
        <f t="shared" si="425"/>
        <v xml:space="preserve"> years</v>
      </c>
      <c r="K3956" s="51" t="str">
        <f t="shared" si="426"/>
        <v xml:space="preserve">, </v>
      </c>
      <c r="L3956" s="51">
        <f t="shared" si="428"/>
        <v>3</v>
      </c>
      <c r="M3956" s="51">
        <f t="shared" si="429"/>
        <v>3</v>
      </c>
      <c r="N3956" s="51" t="str">
        <f t="shared" si="430"/>
        <v xml:space="preserve"> months</v>
      </c>
      <c r="O3956" s="52" t="str">
        <f t="shared" si="431"/>
        <v>75 years, 3 months</v>
      </c>
    </row>
    <row r="3957" spans="8:15" x14ac:dyDescent="0.25">
      <c r="H3957" s="49">
        <v>3914</v>
      </c>
      <c r="I3957" s="51">
        <f t="shared" si="427"/>
        <v>75</v>
      </c>
      <c r="J3957" s="51" t="str">
        <f t="shared" si="425"/>
        <v xml:space="preserve"> years</v>
      </c>
      <c r="K3957" s="51" t="str">
        <f t="shared" si="426"/>
        <v xml:space="preserve">, </v>
      </c>
      <c r="L3957" s="51">
        <f t="shared" si="428"/>
        <v>4</v>
      </c>
      <c r="M3957" s="51">
        <f t="shared" si="429"/>
        <v>4</v>
      </c>
      <c r="N3957" s="51" t="str">
        <f t="shared" si="430"/>
        <v xml:space="preserve"> months</v>
      </c>
      <c r="O3957" s="52" t="str">
        <f t="shared" si="431"/>
        <v>75 years, 4 months</v>
      </c>
    </row>
    <row r="3958" spans="8:15" x14ac:dyDescent="0.25">
      <c r="H3958" s="49">
        <v>3915</v>
      </c>
      <c r="I3958" s="51">
        <f t="shared" si="427"/>
        <v>75</v>
      </c>
      <c r="J3958" s="51" t="str">
        <f t="shared" si="425"/>
        <v xml:space="preserve"> years</v>
      </c>
      <c r="K3958" s="51" t="str">
        <f t="shared" si="426"/>
        <v xml:space="preserve">, </v>
      </c>
      <c r="L3958" s="51">
        <f t="shared" si="428"/>
        <v>4</v>
      </c>
      <c r="M3958" s="51">
        <f t="shared" si="429"/>
        <v>4</v>
      </c>
      <c r="N3958" s="51" t="str">
        <f t="shared" si="430"/>
        <v xml:space="preserve"> months</v>
      </c>
      <c r="O3958" s="52" t="str">
        <f t="shared" si="431"/>
        <v>75 years, 4 months</v>
      </c>
    </row>
    <row r="3959" spans="8:15" x14ac:dyDescent="0.25">
      <c r="H3959" s="49">
        <v>3916</v>
      </c>
      <c r="I3959" s="51">
        <f t="shared" si="427"/>
        <v>75</v>
      </c>
      <c r="J3959" s="51" t="str">
        <f t="shared" si="425"/>
        <v xml:space="preserve"> years</v>
      </c>
      <c r="K3959" s="51" t="str">
        <f t="shared" si="426"/>
        <v xml:space="preserve">, </v>
      </c>
      <c r="L3959" s="51">
        <f t="shared" si="428"/>
        <v>4</v>
      </c>
      <c r="M3959" s="51">
        <f t="shared" si="429"/>
        <v>4</v>
      </c>
      <c r="N3959" s="51" t="str">
        <f t="shared" si="430"/>
        <v xml:space="preserve"> months</v>
      </c>
      <c r="O3959" s="52" t="str">
        <f t="shared" si="431"/>
        <v>75 years, 4 months</v>
      </c>
    </row>
    <row r="3960" spans="8:15" x14ac:dyDescent="0.25">
      <c r="H3960" s="49">
        <v>3917</v>
      </c>
      <c r="I3960" s="51">
        <f t="shared" si="427"/>
        <v>75</v>
      </c>
      <c r="J3960" s="51" t="str">
        <f t="shared" si="425"/>
        <v xml:space="preserve"> years</v>
      </c>
      <c r="K3960" s="51" t="str">
        <f t="shared" si="426"/>
        <v xml:space="preserve">, </v>
      </c>
      <c r="L3960" s="51">
        <f t="shared" si="428"/>
        <v>4</v>
      </c>
      <c r="M3960" s="51">
        <f t="shared" si="429"/>
        <v>4</v>
      </c>
      <c r="N3960" s="51" t="str">
        <f t="shared" si="430"/>
        <v xml:space="preserve"> months</v>
      </c>
      <c r="O3960" s="52" t="str">
        <f t="shared" si="431"/>
        <v>75 years, 4 months</v>
      </c>
    </row>
    <row r="3961" spans="8:15" x14ac:dyDescent="0.25">
      <c r="H3961" s="49">
        <v>3918</v>
      </c>
      <c r="I3961" s="51">
        <f t="shared" si="427"/>
        <v>75</v>
      </c>
      <c r="J3961" s="51" t="str">
        <f t="shared" si="425"/>
        <v xml:space="preserve"> years</v>
      </c>
      <c r="K3961" s="51" t="str">
        <f t="shared" si="426"/>
        <v xml:space="preserve">, </v>
      </c>
      <c r="L3961" s="51">
        <f t="shared" si="428"/>
        <v>5</v>
      </c>
      <c r="M3961" s="51">
        <f t="shared" si="429"/>
        <v>5</v>
      </c>
      <c r="N3961" s="51" t="str">
        <f t="shared" si="430"/>
        <v xml:space="preserve"> months</v>
      </c>
      <c r="O3961" s="52" t="str">
        <f t="shared" si="431"/>
        <v>75 years, 5 months</v>
      </c>
    </row>
    <row r="3962" spans="8:15" x14ac:dyDescent="0.25">
      <c r="H3962" s="49">
        <v>3919</v>
      </c>
      <c r="I3962" s="51">
        <f t="shared" si="427"/>
        <v>75</v>
      </c>
      <c r="J3962" s="51" t="str">
        <f t="shared" si="425"/>
        <v xml:space="preserve"> years</v>
      </c>
      <c r="K3962" s="51" t="str">
        <f t="shared" si="426"/>
        <v xml:space="preserve">, </v>
      </c>
      <c r="L3962" s="51">
        <f t="shared" si="428"/>
        <v>5</v>
      </c>
      <c r="M3962" s="51">
        <f t="shared" si="429"/>
        <v>5</v>
      </c>
      <c r="N3962" s="51" t="str">
        <f t="shared" si="430"/>
        <v xml:space="preserve"> months</v>
      </c>
      <c r="O3962" s="52" t="str">
        <f t="shared" si="431"/>
        <v>75 years, 5 months</v>
      </c>
    </row>
    <row r="3963" spans="8:15" x14ac:dyDescent="0.25">
      <c r="H3963" s="49">
        <v>3920</v>
      </c>
      <c r="I3963" s="51">
        <f t="shared" si="427"/>
        <v>75</v>
      </c>
      <c r="J3963" s="51" t="str">
        <f t="shared" si="425"/>
        <v xml:space="preserve"> years</v>
      </c>
      <c r="K3963" s="51" t="str">
        <f t="shared" si="426"/>
        <v xml:space="preserve">, </v>
      </c>
      <c r="L3963" s="51">
        <f t="shared" si="428"/>
        <v>5</v>
      </c>
      <c r="M3963" s="51">
        <f t="shared" si="429"/>
        <v>5</v>
      </c>
      <c r="N3963" s="51" t="str">
        <f t="shared" si="430"/>
        <v xml:space="preserve"> months</v>
      </c>
      <c r="O3963" s="52" t="str">
        <f t="shared" si="431"/>
        <v>75 years, 5 months</v>
      </c>
    </row>
    <row r="3964" spans="8:15" x14ac:dyDescent="0.25">
      <c r="H3964" s="49">
        <v>3921</v>
      </c>
      <c r="I3964" s="51">
        <f t="shared" si="427"/>
        <v>75</v>
      </c>
      <c r="J3964" s="51" t="str">
        <f t="shared" si="425"/>
        <v xml:space="preserve"> years</v>
      </c>
      <c r="K3964" s="51" t="str">
        <f t="shared" si="426"/>
        <v xml:space="preserve">, </v>
      </c>
      <c r="L3964" s="51">
        <f t="shared" si="428"/>
        <v>5</v>
      </c>
      <c r="M3964" s="51">
        <f t="shared" si="429"/>
        <v>5</v>
      </c>
      <c r="N3964" s="51" t="str">
        <f t="shared" si="430"/>
        <v xml:space="preserve"> months</v>
      </c>
      <c r="O3964" s="52" t="str">
        <f t="shared" si="431"/>
        <v>75 years, 5 months</v>
      </c>
    </row>
    <row r="3965" spans="8:15" x14ac:dyDescent="0.25">
      <c r="H3965" s="49">
        <v>3922</v>
      </c>
      <c r="I3965" s="51">
        <f t="shared" si="427"/>
        <v>75</v>
      </c>
      <c r="J3965" s="51" t="str">
        <f t="shared" si="425"/>
        <v xml:space="preserve"> years</v>
      </c>
      <c r="K3965" s="51" t="str">
        <f t="shared" si="426"/>
        <v xml:space="preserve">, </v>
      </c>
      <c r="L3965" s="51">
        <f t="shared" si="428"/>
        <v>6</v>
      </c>
      <c r="M3965" s="51">
        <f t="shared" si="429"/>
        <v>6</v>
      </c>
      <c r="N3965" s="51" t="str">
        <f t="shared" si="430"/>
        <v xml:space="preserve"> months</v>
      </c>
      <c r="O3965" s="52" t="str">
        <f t="shared" si="431"/>
        <v>75 years, 6 months</v>
      </c>
    </row>
    <row r="3966" spans="8:15" x14ac:dyDescent="0.25">
      <c r="H3966" s="49">
        <v>3923</v>
      </c>
      <c r="I3966" s="51">
        <f t="shared" si="427"/>
        <v>75</v>
      </c>
      <c r="J3966" s="51" t="str">
        <f t="shared" si="425"/>
        <v xml:space="preserve"> years</v>
      </c>
      <c r="K3966" s="51" t="str">
        <f t="shared" si="426"/>
        <v xml:space="preserve">, </v>
      </c>
      <c r="L3966" s="51">
        <f t="shared" si="428"/>
        <v>6</v>
      </c>
      <c r="M3966" s="51">
        <f t="shared" si="429"/>
        <v>6</v>
      </c>
      <c r="N3966" s="51" t="str">
        <f t="shared" si="430"/>
        <v xml:space="preserve"> months</v>
      </c>
      <c r="O3966" s="52" t="str">
        <f t="shared" si="431"/>
        <v>75 years, 6 months</v>
      </c>
    </row>
    <row r="3967" spans="8:15" x14ac:dyDescent="0.25">
      <c r="H3967" s="49">
        <v>3924</v>
      </c>
      <c r="I3967" s="51">
        <f t="shared" si="427"/>
        <v>75</v>
      </c>
      <c r="J3967" s="51" t="str">
        <f t="shared" si="425"/>
        <v xml:space="preserve"> years</v>
      </c>
      <c r="K3967" s="51" t="str">
        <f t="shared" si="426"/>
        <v xml:space="preserve">, </v>
      </c>
      <c r="L3967" s="51">
        <f t="shared" si="428"/>
        <v>6</v>
      </c>
      <c r="M3967" s="51">
        <f t="shared" si="429"/>
        <v>6</v>
      </c>
      <c r="N3967" s="51" t="str">
        <f t="shared" si="430"/>
        <v xml:space="preserve"> months</v>
      </c>
      <c r="O3967" s="52" t="str">
        <f t="shared" si="431"/>
        <v>75 years, 6 months</v>
      </c>
    </row>
    <row r="3968" spans="8:15" x14ac:dyDescent="0.25">
      <c r="H3968" s="49">
        <v>3925</v>
      </c>
      <c r="I3968" s="51">
        <f t="shared" si="427"/>
        <v>75</v>
      </c>
      <c r="J3968" s="51" t="str">
        <f t="shared" si="425"/>
        <v xml:space="preserve"> years</v>
      </c>
      <c r="K3968" s="51" t="str">
        <f t="shared" si="426"/>
        <v xml:space="preserve">, </v>
      </c>
      <c r="L3968" s="51">
        <f t="shared" si="428"/>
        <v>6</v>
      </c>
      <c r="M3968" s="51">
        <f t="shared" si="429"/>
        <v>6</v>
      </c>
      <c r="N3968" s="51" t="str">
        <f t="shared" si="430"/>
        <v xml:space="preserve"> months</v>
      </c>
      <c r="O3968" s="52" t="str">
        <f t="shared" si="431"/>
        <v>75 years, 6 months</v>
      </c>
    </row>
    <row r="3969" spans="8:15" x14ac:dyDescent="0.25">
      <c r="H3969" s="49">
        <v>3926</v>
      </c>
      <c r="I3969" s="51">
        <f t="shared" si="427"/>
        <v>75</v>
      </c>
      <c r="J3969" s="51" t="str">
        <f t="shared" si="425"/>
        <v xml:space="preserve"> years</v>
      </c>
      <c r="K3969" s="51" t="str">
        <f t="shared" si="426"/>
        <v xml:space="preserve">, </v>
      </c>
      <c r="L3969" s="51">
        <f t="shared" si="428"/>
        <v>6</v>
      </c>
      <c r="M3969" s="51">
        <f t="shared" si="429"/>
        <v>6</v>
      </c>
      <c r="N3969" s="51" t="str">
        <f t="shared" si="430"/>
        <v xml:space="preserve"> months</v>
      </c>
      <c r="O3969" s="52" t="str">
        <f t="shared" si="431"/>
        <v>75 years, 6 months</v>
      </c>
    </row>
    <row r="3970" spans="8:15" x14ac:dyDescent="0.25">
      <c r="H3970" s="49">
        <v>3927</v>
      </c>
      <c r="I3970" s="51">
        <f t="shared" si="427"/>
        <v>75</v>
      </c>
      <c r="J3970" s="51" t="str">
        <f t="shared" si="425"/>
        <v xml:space="preserve"> years</v>
      </c>
      <c r="K3970" s="51" t="str">
        <f t="shared" si="426"/>
        <v xml:space="preserve">, </v>
      </c>
      <c r="L3970" s="51">
        <f t="shared" si="428"/>
        <v>7</v>
      </c>
      <c r="M3970" s="51">
        <f t="shared" si="429"/>
        <v>7</v>
      </c>
      <c r="N3970" s="51" t="str">
        <f t="shared" si="430"/>
        <v xml:space="preserve"> months</v>
      </c>
      <c r="O3970" s="52" t="str">
        <f t="shared" si="431"/>
        <v>75 years, 7 months</v>
      </c>
    </row>
    <row r="3971" spans="8:15" x14ac:dyDescent="0.25">
      <c r="H3971" s="49">
        <v>3928</v>
      </c>
      <c r="I3971" s="51">
        <f t="shared" si="427"/>
        <v>75</v>
      </c>
      <c r="J3971" s="51" t="str">
        <f t="shared" si="425"/>
        <v xml:space="preserve"> years</v>
      </c>
      <c r="K3971" s="51" t="str">
        <f t="shared" si="426"/>
        <v xml:space="preserve">, </v>
      </c>
      <c r="L3971" s="51">
        <f t="shared" si="428"/>
        <v>7</v>
      </c>
      <c r="M3971" s="51">
        <f t="shared" si="429"/>
        <v>7</v>
      </c>
      <c r="N3971" s="51" t="str">
        <f t="shared" si="430"/>
        <v xml:space="preserve"> months</v>
      </c>
      <c r="O3971" s="52" t="str">
        <f t="shared" si="431"/>
        <v>75 years, 7 months</v>
      </c>
    </row>
    <row r="3972" spans="8:15" x14ac:dyDescent="0.25">
      <c r="H3972" s="49">
        <v>3929</v>
      </c>
      <c r="I3972" s="51">
        <f t="shared" si="427"/>
        <v>75</v>
      </c>
      <c r="J3972" s="51" t="str">
        <f t="shared" si="425"/>
        <v xml:space="preserve"> years</v>
      </c>
      <c r="K3972" s="51" t="str">
        <f t="shared" si="426"/>
        <v xml:space="preserve">, </v>
      </c>
      <c r="L3972" s="51">
        <f t="shared" si="428"/>
        <v>7</v>
      </c>
      <c r="M3972" s="51">
        <f t="shared" si="429"/>
        <v>7</v>
      </c>
      <c r="N3972" s="51" t="str">
        <f t="shared" si="430"/>
        <v xml:space="preserve"> months</v>
      </c>
      <c r="O3972" s="52" t="str">
        <f t="shared" si="431"/>
        <v>75 years, 7 months</v>
      </c>
    </row>
    <row r="3973" spans="8:15" x14ac:dyDescent="0.25">
      <c r="H3973" s="49">
        <v>3930</v>
      </c>
      <c r="I3973" s="51">
        <f t="shared" si="427"/>
        <v>75</v>
      </c>
      <c r="J3973" s="51" t="str">
        <f t="shared" si="425"/>
        <v xml:space="preserve"> years</v>
      </c>
      <c r="K3973" s="51" t="str">
        <f t="shared" si="426"/>
        <v xml:space="preserve">, </v>
      </c>
      <c r="L3973" s="51">
        <f t="shared" si="428"/>
        <v>7</v>
      </c>
      <c r="M3973" s="51">
        <f t="shared" si="429"/>
        <v>7</v>
      </c>
      <c r="N3973" s="51" t="str">
        <f t="shared" si="430"/>
        <v xml:space="preserve"> months</v>
      </c>
      <c r="O3973" s="52" t="str">
        <f t="shared" si="431"/>
        <v>75 years, 7 months</v>
      </c>
    </row>
    <row r="3974" spans="8:15" x14ac:dyDescent="0.25">
      <c r="H3974" s="49">
        <v>3931</v>
      </c>
      <c r="I3974" s="51">
        <f t="shared" si="427"/>
        <v>75</v>
      </c>
      <c r="J3974" s="51" t="str">
        <f t="shared" si="425"/>
        <v xml:space="preserve"> years</v>
      </c>
      <c r="K3974" s="51" t="str">
        <f t="shared" si="426"/>
        <v xml:space="preserve">, </v>
      </c>
      <c r="L3974" s="51">
        <f t="shared" si="428"/>
        <v>8</v>
      </c>
      <c r="M3974" s="51">
        <f t="shared" si="429"/>
        <v>8</v>
      </c>
      <c r="N3974" s="51" t="str">
        <f t="shared" si="430"/>
        <v xml:space="preserve"> months</v>
      </c>
      <c r="O3974" s="52" t="str">
        <f t="shared" si="431"/>
        <v>75 years, 8 months</v>
      </c>
    </row>
    <row r="3975" spans="8:15" x14ac:dyDescent="0.25">
      <c r="H3975" s="49">
        <v>3932</v>
      </c>
      <c r="I3975" s="51">
        <f t="shared" si="427"/>
        <v>75</v>
      </c>
      <c r="J3975" s="51" t="str">
        <f t="shared" si="425"/>
        <v xml:space="preserve"> years</v>
      </c>
      <c r="K3975" s="51" t="str">
        <f t="shared" si="426"/>
        <v xml:space="preserve">, </v>
      </c>
      <c r="L3975" s="51">
        <f t="shared" si="428"/>
        <v>8</v>
      </c>
      <c r="M3975" s="51">
        <f t="shared" si="429"/>
        <v>8</v>
      </c>
      <c r="N3975" s="51" t="str">
        <f t="shared" si="430"/>
        <v xml:space="preserve"> months</v>
      </c>
      <c r="O3975" s="52" t="str">
        <f t="shared" si="431"/>
        <v>75 years, 8 months</v>
      </c>
    </row>
    <row r="3976" spans="8:15" x14ac:dyDescent="0.25">
      <c r="H3976" s="49">
        <v>3933</v>
      </c>
      <c r="I3976" s="51">
        <f t="shared" si="427"/>
        <v>75</v>
      </c>
      <c r="J3976" s="51" t="str">
        <f t="shared" si="425"/>
        <v xml:space="preserve"> years</v>
      </c>
      <c r="K3976" s="51" t="str">
        <f t="shared" si="426"/>
        <v xml:space="preserve">, </v>
      </c>
      <c r="L3976" s="51">
        <f t="shared" si="428"/>
        <v>8</v>
      </c>
      <c r="M3976" s="51">
        <f t="shared" si="429"/>
        <v>8</v>
      </c>
      <c r="N3976" s="51" t="str">
        <f t="shared" si="430"/>
        <v xml:space="preserve"> months</v>
      </c>
      <c r="O3976" s="52" t="str">
        <f t="shared" si="431"/>
        <v>75 years, 8 months</v>
      </c>
    </row>
    <row r="3977" spans="8:15" x14ac:dyDescent="0.25">
      <c r="H3977" s="49">
        <v>3934</v>
      </c>
      <c r="I3977" s="51">
        <f t="shared" si="427"/>
        <v>75</v>
      </c>
      <c r="J3977" s="51" t="str">
        <f t="shared" si="425"/>
        <v xml:space="preserve"> years</v>
      </c>
      <c r="K3977" s="51" t="str">
        <f t="shared" si="426"/>
        <v xml:space="preserve">, </v>
      </c>
      <c r="L3977" s="51">
        <f t="shared" si="428"/>
        <v>8</v>
      </c>
      <c r="M3977" s="51">
        <f t="shared" si="429"/>
        <v>8</v>
      </c>
      <c r="N3977" s="51" t="str">
        <f t="shared" si="430"/>
        <v xml:space="preserve"> months</v>
      </c>
      <c r="O3977" s="52" t="str">
        <f t="shared" si="431"/>
        <v>75 years, 8 months</v>
      </c>
    </row>
    <row r="3978" spans="8:15" x14ac:dyDescent="0.25">
      <c r="H3978" s="49">
        <v>3935</v>
      </c>
      <c r="I3978" s="51">
        <f t="shared" si="427"/>
        <v>75</v>
      </c>
      <c r="J3978" s="51" t="str">
        <f t="shared" si="425"/>
        <v xml:space="preserve"> years</v>
      </c>
      <c r="K3978" s="51" t="str">
        <f t="shared" si="426"/>
        <v xml:space="preserve">, </v>
      </c>
      <c r="L3978" s="51">
        <f t="shared" si="428"/>
        <v>9</v>
      </c>
      <c r="M3978" s="51">
        <f t="shared" si="429"/>
        <v>9</v>
      </c>
      <c r="N3978" s="51" t="str">
        <f t="shared" si="430"/>
        <v xml:space="preserve"> months</v>
      </c>
      <c r="O3978" s="52" t="str">
        <f t="shared" si="431"/>
        <v>75 years, 9 months</v>
      </c>
    </row>
    <row r="3979" spans="8:15" x14ac:dyDescent="0.25">
      <c r="H3979" s="49">
        <v>3936</v>
      </c>
      <c r="I3979" s="51">
        <f t="shared" si="427"/>
        <v>75</v>
      </c>
      <c r="J3979" s="51" t="str">
        <f t="shared" si="425"/>
        <v xml:space="preserve"> years</v>
      </c>
      <c r="K3979" s="51" t="str">
        <f t="shared" si="426"/>
        <v xml:space="preserve">, </v>
      </c>
      <c r="L3979" s="51">
        <f t="shared" si="428"/>
        <v>9</v>
      </c>
      <c r="M3979" s="51">
        <f t="shared" si="429"/>
        <v>9</v>
      </c>
      <c r="N3979" s="51" t="str">
        <f t="shared" si="430"/>
        <v xml:space="preserve"> months</v>
      </c>
      <c r="O3979" s="52" t="str">
        <f t="shared" si="431"/>
        <v>75 years, 9 months</v>
      </c>
    </row>
    <row r="3980" spans="8:15" x14ac:dyDescent="0.25">
      <c r="H3980" s="49">
        <v>3937</v>
      </c>
      <c r="I3980" s="51">
        <f t="shared" si="427"/>
        <v>75</v>
      </c>
      <c r="J3980" s="51" t="str">
        <f t="shared" si="425"/>
        <v xml:space="preserve"> years</v>
      </c>
      <c r="K3980" s="51" t="str">
        <f t="shared" si="426"/>
        <v xml:space="preserve">, </v>
      </c>
      <c r="L3980" s="51">
        <f t="shared" si="428"/>
        <v>9</v>
      </c>
      <c r="M3980" s="51">
        <f t="shared" si="429"/>
        <v>9</v>
      </c>
      <c r="N3980" s="51" t="str">
        <f t="shared" si="430"/>
        <v xml:space="preserve"> months</v>
      </c>
      <c r="O3980" s="52" t="str">
        <f t="shared" si="431"/>
        <v>75 years, 9 months</v>
      </c>
    </row>
    <row r="3981" spans="8:15" x14ac:dyDescent="0.25">
      <c r="H3981" s="49">
        <v>3938</v>
      </c>
      <c r="I3981" s="51">
        <f t="shared" si="427"/>
        <v>75</v>
      </c>
      <c r="J3981" s="51" t="str">
        <f t="shared" si="425"/>
        <v xml:space="preserve"> years</v>
      </c>
      <c r="K3981" s="51" t="str">
        <f t="shared" si="426"/>
        <v xml:space="preserve">, </v>
      </c>
      <c r="L3981" s="51">
        <f t="shared" si="428"/>
        <v>9</v>
      </c>
      <c r="M3981" s="51">
        <f t="shared" si="429"/>
        <v>9</v>
      </c>
      <c r="N3981" s="51" t="str">
        <f t="shared" si="430"/>
        <v xml:space="preserve"> months</v>
      </c>
      <c r="O3981" s="52" t="str">
        <f t="shared" si="431"/>
        <v>75 years, 9 months</v>
      </c>
    </row>
    <row r="3982" spans="8:15" x14ac:dyDescent="0.25">
      <c r="H3982" s="49">
        <v>3939</v>
      </c>
      <c r="I3982" s="51">
        <f t="shared" si="427"/>
        <v>75</v>
      </c>
      <c r="J3982" s="51" t="str">
        <f t="shared" si="425"/>
        <v xml:space="preserve"> years</v>
      </c>
      <c r="K3982" s="51" t="str">
        <f t="shared" si="426"/>
        <v xml:space="preserve">, </v>
      </c>
      <c r="L3982" s="51">
        <f t="shared" si="428"/>
        <v>9</v>
      </c>
      <c r="M3982" s="51">
        <f t="shared" si="429"/>
        <v>9</v>
      </c>
      <c r="N3982" s="51" t="str">
        <f t="shared" si="430"/>
        <v xml:space="preserve"> months</v>
      </c>
      <c r="O3982" s="52" t="str">
        <f t="shared" si="431"/>
        <v>75 years, 9 months</v>
      </c>
    </row>
    <row r="3983" spans="8:15" x14ac:dyDescent="0.25">
      <c r="H3983" s="49">
        <v>3940</v>
      </c>
      <c r="I3983" s="51">
        <f t="shared" si="427"/>
        <v>75</v>
      </c>
      <c r="J3983" s="51" t="str">
        <f t="shared" si="425"/>
        <v xml:space="preserve"> years</v>
      </c>
      <c r="K3983" s="51" t="str">
        <f t="shared" si="426"/>
        <v xml:space="preserve">, </v>
      </c>
      <c r="L3983" s="51">
        <f t="shared" si="428"/>
        <v>10</v>
      </c>
      <c r="M3983" s="51">
        <f t="shared" si="429"/>
        <v>10</v>
      </c>
      <c r="N3983" s="51" t="str">
        <f t="shared" si="430"/>
        <v xml:space="preserve"> months</v>
      </c>
      <c r="O3983" s="52" t="str">
        <f t="shared" si="431"/>
        <v>75 years, 10 months</v>
      </c>
    </row>
    <row r="3984" spans="8:15" x14ac:dyDescent="0.25">
      <c r="H3984" s="49">
        <v>3941</v>
      </c>
      <c r="I3984" s="51">
        <f t="shared" si="427"/>
        <v>75</v>
      </c>
      <c r="J3984" s="51" t="str">
        <f t="shared" si="425"/>
        <v xml:space="preserve"> years</v>
      </c>
      <c r="K3984" s="51" t="str">
        <f t="shared" si="426"/>
        <v xml:space="preserve">, </v>
      </c>
      <c r="L3984" s="51">
        <f t="shared" si="428"/>
        <v>10</v>
      </c>
      <c r="M3984" s="51">
        <f t="shared" si="429"/>
        <v>10</v>
      </c>
      <c r="N3984" s="51" t="str">
        <f t="shared" si="430"/>
        <v xml:space="preserve"> months</v>
      </c>
      <c r="O3984" s="52" t="str">
        <f t="shared" si="431"/>
        <v>75 years, 10 months</v>
      </c>
    </row>
    <row r="3985" spans="8:15" x14ac:dyDescent="0.25">
      <c r="H3985" s="49">
        <v>3942</v>
      </c>
      <c r="I3985" s="51">
        <f t="shared" si="427"/>
        <v>75</v>
      </c>
      <c r="J3985" s="51" t="str">
        <f t="shared" si="425"/>
        <v xml:space="preserve"> years</v>
      </c>
      <c r="K3985" s="51" t="str">
        <f t="shared" si="426"/>
        <v xml:space="preserve">, </v>
      </c>
      <c r="L3985" s="51">
        <f t="shared" si="428"/>
        <v>10</v>
      </c>
      <c r="M3985" s="51">
        <f t="shared" si="429"/>
        <v>10</v>
      </c>
      <c r="N3985" s="51" t="str">
        <f t="shared" si="430"/>
        <v xml:space="preserve"> months</v>
      </c>
      <c r="O3985" s="52" t="str">
        <f t="shared" si="431"/>
        <v>75 years, 10 months</v>
      </c>
    </row>
    <row r="3986" spans="8:15" x14ac:dyDescent="0.25">
      <c r="H3986" s="49">
        <v>3943</v>
      </c>
      <c r="I3986" s="51">
        <f t="shared" si="427"/>
        <v>75</v>
      </c>
      <c r="J3986" s="51" t="str">
        <f t="shared" si="425"/>
        <v xml:space="preserve"> years</v>
      </c>
      <c r="K3986" s="51" t="str">
        <f t="shared" si="426"/>
        <v xml:space="preserve">, </v>
      </c>
      <c r="L3986" s="51">
        <f t="shared" si="428"/>
        <v>10</v>
      </c>
      <c r="M3986" s="51">
        <f t="shared" si="429"/>
        <v>10</v>
      </c>
      <c r="N3986" s="51" t="str">
        <f t="shared" si="430"/>
        <v xml:space="preserve"> months</v>
      </c>
      <c r="O3986" s="52" t="str">
        <f t="shared" si="431"/>
        <v>75 years, 10 months</v>
      </c>
    </row>
    <row r="3987" spans="8:15" x14ac:dyDescent="0.25">
      <c r="H3987" s="49">
        <v>3944</v>
      </c>
      <c r="I3987" s="51">
        <f t="shared" si="427"/>
        <v>75</v>
      </c>
      <c r="J3987" s="51" t="str">
        <f t="shared" si="425"/>
        <v xml:space="preserve"> years</v>
      </c>
      <c r="K3987" s="51" t="str">
        <f t="shared" si="426"/>
        <v xml:space="preserve">, </v>
      </c>
      <c r="L3987" s="51">
        <f t="shared" si="428"/>
        <v>11</v>
      </c>
      <c r="M3987" s="51">
        <f t="shared" si="429"/>
        <v>11</v>
      </c>
      <c r="N3987" s="51" t="str">
        <f t="shared" si="430"/>
        <v xml:space="preserve"> months</v>
      </c>
      <c r="O3987" s="52" t="str">
        <f t="shared" si="431"/>
        <v>75 years, 11 months</v>
      </c>
    </row>
    <row r="3988" spans="8:15" x14ac:dyDescent="0.25">
      <c r="H3988" s="49">
        <v>3945</v>
      </c>
      <c r="I3988" s="51">
        <f t="shared" si="427"/>
        <v>75</v>
      </c>
      <c r="J3988" s="51" t="str">
        <f t="shared" si="425"/>
        <v xml:space="preserve"> years</v>
      </c>
      <c r="K3988" s="51" t="str">
        <f t="shared" si="426"/>
        <v xml:space="preserve">, </v>
      </c>
      <c r="L3988" s="51">
        <f t="shared" si="428"/>
        <v>11</v>
      </c>
      <c r="M3988" s="51">
        <f t="shared" si="429"/>
        <v>11</v>
      </c>
      <c r="N3988" s="51" t="str">
        <f t="shared" si="430"/>
        <v xml:space="preserve"> months</v>
      </c>
      <c r="O3988" s="52" t="str">
        <f t="shared" si="431"/>
        <v>75 years, 11 months</v>
      </c>
    </row>
    <row r="3989" spans="8:15" x14ac:dyDescent="0.25">
      <c r="H3989" s="49">
        <v>3946</v>
      </c>
      <c r="I3989" s="51">
        <f t="shared" si="427"/>
        <v>75</v>
      </c>
      <c r="J3989" s="51" t="str">
        <f t="shared" si="425"/>
        <v xml:space="preserve"> years</v>
      </c>
      <c r="K3989" s="51" t="str">
        <f t="shared" si="426"/>
        <v xml:space="preserve">, </v>
      </c>
      <c r="L3989" s="51">
        <f t="shared" si="428"/>
        <v>11</v>
      </c>
      <c r="M3989" s="51">
        <f t="shared" si="429"/>
        <v>11</v>
      </c>
      <c r="N3989" s="51" t="str">
        <f t="shared" si="430"/>
        <v xml:space="preserve"> months</v>
      </c>
      <c r="O3989" s="52" t="str">
        <f t="shared" si="431"/>
        <v>75 years, 11 months</v>
      </c>
    </row>
    <row r="3990" spans="8:15" x14ac:dyDescent="0.25">
      <c r="H3990" s="49">
        <v>3947</v>
      </c>
      <c r="I3990" s="51">
        <f t="shared" si="427"/>
        <v>75</v>
      </c>
      <c r="J3990" s="51" t="str">
        <f t="shared" si="425"/>
        <v xml:space="preserve"> years</v>
      </c>
      <c r="K3990" s="51" t="str">
        <f t="shared" si="426"/>
        <v xml:space="preserve">, </v>
      </c>
      <c r="L3990" s="51">
        <f t="shared" si="428"/>
        <v>11</v>
      </c>
      <c r="M3990" s="51">
        <f t="shared" si="429"/>
        <v>11</v>
      </c>
      <c r="N3990" s="51" t="str">
        <f t="shared" si="430"/>
        <v xml:space="preserve"> months</v>
      </c>
      <c r="O3990" s="52" t="str">
        <f t="shared" si="431"/>
        <v>75 years, 11 months</v>
      </c>
    </row>
    <row r="3991" spans="8:15" x14ac:dyDescent="0.25">
      <c r="H3991" s="49">
        <v>3948</v>
      </c>
      <c r="I3991" s="51">
        <f t="shared" si="427"/>
        <v>76</v>
      </c>
      <c r="J3991" s="51" t="str">
        <f t="shared" si="425"/>
        <v xml:space="preserve"> years</v>
      </c>
      <c r="K3991" s="51" t="str">
        <f t="shared" si="426"/>
        <v/>
      </c>
      <c r="L3991" s="51">
        <f t="shared" si="428"/>
        <v>12</v>
      </c>
      <c r="M3991" s="51" t="str">
        <f t="shared" si="429"/>
        <v/>
      </c>
      <c r="N3991" s="51" t="str">
        <f t="shared" si="430"/>
        <v/>
      </c>
      <c r="O3991" s="52" t="str">
        <f t="shared" si="431"/>
        <v>76 years</v>
      </c>
    </row>
    <row r="3992" spans="8:15" x14ac:dyDescent="0.25">
      <c r="H3992" s="49">
        <v>3949</v>
      </c>
      <c r="I3992" s="51">
        <f t="shared" si="427"/>
        <v>76</v>
      </c>
      <c r="J3992" s="51" t="str">
        <f t="shared" si="425"/>
        <v xml:space="preserve"> years</v>
      </c>
      <c r="K3992" s="51" t="str">
        <f t="shared" si="426"/>
        <v/>
      </c>
      <c r="L3992" s="51">
        <f t="shared" si="428"/>
        <v>12</v>
      </c>
      <c r="M3992" s="51" t="str">
        <f t="shared" si="429"/>
        <v/>
      </c>
      <c r="N3992" s="51" t="str">
        <f t="shared" si="430"/>
        <v/>
      </c>
      <c r="O3992" s="52" t="str">
        <f t="shared" si="431"/>
        <v>76 years</v>
      </c>
    </row>
    <row r="3993" spans="8:15" x14ac:dyDescent="0.25">
      <c r="H3993" s="49">
        <v>3950</v>
      </c>
      <c r="I3993" s="51">
        <f t="shared" si="427"/>
        <v>76</v>
      </c>
      <c r="J3993" s="51" t="str">
        <f t="shared" si="425"/>
        <v xml:space="preserve"> years</v>
      </c>
      <c r="K3993" s="51" t="str">
        <f t="shared" si="426"/>
        <v/>
      </c>
      <c r="L3993" s="51">
        <f t="shared" si="428"/>
        <v>12</v>
      </c>
      <c r="M3993" s="51" t="str">
        <f t="shared" si="429"/>
        <v/>
      </c>
      <c r="N3993" s="51" t="str">
        <f t="shared" si="430"/>
        <v/>
      </c>
      <c r="O3993" s="52" t="str">
        <f t="shared" si="431"/>
        <v>76 years</v>
      </c>
    </row>
    <row r="3994" spans="8:15" x14ac:dyDescent="0.25">
      <c r="H3994" s="49">
        <v>3951</v>
      </c>
      <c r="I3994" s="51">
        <f t="shared" si="427"/>
        <v>76</v>
      </c>
      <c r="J3994" s="51" t="str">
        <f t="shared" si="425"/>
        <v xml:space="preserve"> years</v>
      </c>
      <c r="K3994" s="51" t="str">
        <f t="shared" si="426"/>
        <v/>
      </c>
      <c r="L3994" s="51">
        <f t="shared" si="428"/>
        <v>12</v>
      </c>
      <c r="M3994" s="51" t="str">
        <f t="shared" si="429"/>
        <v/>
      </c>
      <c r="N3994" s="51" t="str">
        <f t="shared" si="430"/>
        <v/>
      </c>
      <c r="O3994" s="52" t="str">
        <f t="shared" si="431"/>
        <v>76 years</v>
      </c>
    </row>
    <row r="3995" spans="8:15" x14ac:dyDescent="0.25">
      <c r="H3995" s="49">
        <v>3952</v>
      </c>
      <c r="I3995" s="51">
        <f t="shared" si="427"/>
        <v>76</v>
      </c>
      <c r="J3995" s="51" t="str">
        <f t="shared" si="425"/>
        <v xml:space="preserve"> years</v>
      </c>
      <c r="K3995" s="51" t="str">
        <f t="shared" si="426"/>
        <v/>
      </c>
      <c r="L3995" s="51">
        <f t="shared" si="428"/>
        <v>0</v>
      </c>
      <c r="M3995" s="51" t="str">
        <f t="shared" si="429"/>
        <v/>
      </c>
      <c r="N3995" s="51" t="str">
        <f t="shared" si="430"/>
        <v/>
      </c>
      <c r="O3995" s="52" t="str">
        <f t="shared" si="431"/>
        <v>76 years</v>
      </c>
    </row>
    <row r="3996" spans="8:15" x14ac:dyDescent="0.25">
      <c r="H3996" s="49">
        <v>3953</v>
      </c>
      <c r="I3996" s="51">
        <f t="shared" si="427"/>
        <v>76</v>
      </c>
      <c r="J3996" s="51" t="str">
        <f t="shared" ref="J3996:J4059" si="432">IF(I3996=1," year"," years")</f>
        <v xml:space="preserve"> years</v>
      </c>
      <c r="K3996" s="51" t="str">
        <f t="shared" ref="K3996:K4059" si="433">IF(OR(L3996=12,L3996=0),"",", ")</f>
        <v xml:space="preserve">, </v>
      </c>
      <c r="L3996" s="51">
        <f t="shared" si="428"/>
        <v>1</v>
      </c>
      <c r="M3996" s="51">
        <f t="shared" si="429"/>
        <v>1</v>
      </c>
      <c r="N3996" s="51" t="str">
        <f t="shared" si="430"/>
        <v xml:space="preserve"> month</v>
      </c>
      <c r="O3996" s="52" t="str">
        <f t="shared" si="431"/>
        <v>76 years, 1 month</v>
      </c>
    </row>
    <row r="3997" spans="8:15" x14ac:dyDescent="0.25">
      <c r="H3997" s="49">
        <v>3954</v>
      </c>
      <c r="I3997" s="51">
        <f t="shared" si="427"/>
        <v>76</v>
      </c>
      <c r="J3997" s="51" t="str">
        <f t="shared" si="432"/>
        <v xml:space="preserve"> years</v>
      </c>
      <c r="K3997" s="51" t="str">
        <f t="shared" si="433"/>
        <v xml:space="preserve">, </v>
      </c>
      <c r="L3997" s="51">
        <f t="shared" si="428"/>
        <v>1</v>
      </c>
      <c r="M3997" s="51">
        <f t="shared" si="429"/>
        <v>1</v>
      </c>
      <c r="N3997" s="51" t="str">
        <f t="shared" si="430"/>
        <v xml:space="preserve"> month</v>
      </c>
      <c r="O3997" s="52" t="str">
        <f t="shared" si="431"/>
        <v>76 years, 1 month</v>
      </c>
    </row>
    <row r="3998" spans="8:15" x14ac:dyDescent="0.25">
      <c r="H3998" s="49">
        <v>3955</v>
      </c>
      <c r="I3998" s="51">
        <f t="shared" si="427"/>
        <v>76</v>
      </c>
      <c r="J3998" s="51" t="str">
        <f t="shared" si="432"/>
        <v xml:space="preserve"> years</v>
      </c>
      <c r="K3998" s="51" t="str">
        <f t="shared" si="433"/>
        <v xml:space="preserve">, </v>
      </c>
      <c r="L3998" s="51">
        <f t="shared" si="428"/>
        <v>1</v>
      </c>
      <c r="M3998" s="51">
        <f t="shared" si="429"/>
        <v>1</v>
      </c>
      <c r="N3998" s="51" t="str">
        <f t="shared" si="430"/>
        <v xml:space="preserve"> month</v>
      </c>
      <c r="O3998" s="52" t="str">
        <f t="shared" si="431"/>
        <v>76 years, 1 month</v>
      </c>
    </row>
    <row r="3999" spans="8:15" x14ac:dyDescent="0.25">
      <c r="H3999" s="49">
        <v>3956</v>
      </c>
      <c r="I3999" s="51">
        <f t="shared" si="427"/>
        <v>76</v>
      </c>
      <c r="J3999" s="51" t="str">
        <f t="shared" si="432"/>
        <v xml:space="preserve"> years</v>
      </c>
      <c r="K3999" s="51" t="str">
        <f t="shared" si="433"/>
        <v xml:space="preserve">, </v>
      </c>
      <c r="L3999" s="51">
        <f t="shared" si="428"/>
        <v>1</v>
      </c>
      <c r="M3999" s="51">
        <f t="shared" si="429"/>
        <v>1</v>
      </c>
      <c r="N3999" s="51" t="str">
        <f t="shared" si="430"/>
        <v xml:space="preserve"> month</v>
      </c>
      <c r="O3999" s="52" t="str">
        <f t="shared" si="431"/>
        <v>76 years, 1 month</v>
      </c>
    </row>
    <row r="4000" spans="8:15" x14ac:dyDescent="0.25">
      <c r="H4000" s="49">
        <v>3957</v>
      </c>
      <c r="I4000" s="51">
        <f t="shared" ref="I4000:I4063" si="434">IF(INT(H4000/52)=0,"",INT(H4000/52))+IF(L4000=12,1,0)</f>
        <v>76</v>
      </c>
      <c r="J4000" s="51" t="str">
        <f t="shared" si="432"/>
        <v xml:space="preserve"> years</v>
      </c>
      <c r="K4000" s="51" t="str">
        <f t="shared" si="433"/>
        <v xml:space="preserve">, </v>
      </c>
      <c r="L4000" s="51">
        <f t="shared" si="428"/>
        <v>2</v>
      </c>
      <c r="M4000" s="51">
        <f t="shared" si="429"/>
        <v>2</v>
      </c>
      <c r="N4000" s="51" t="str">
        <f t="shared" si="430"/>
        <v xml:space="preserve"> months</v>
      </c>
      <c r="O4000" s="52" t="str">
        <f t="shared" si="431"/>
        <v>76 years, 2 months</v>
      </c>
    </row>
    <row r="4001" spans="8:15" x14ac:dyDescent="0.25">
      <c r="H4001" s="49">
        <v>3958</v>
      </c>
      <c r="I4001" s="51">
        <f t="shared" si="434"/>
        <v>76</v>
      </c>
      <c r="J4001" s="51" t="str">
        <f t="shared" si="432"/>
        <v xml:space="preserve"> years</v>
      </c>
      <c r="K4001" s="51" t="str">
        <f t="shared" si="433"/>
        <v xml:space="preserve">, </v>
      </c>
      <c r="L4001" s="51">
        <f t="shared" si="428"/>
        <v>2</v>
      </c>
      <c r="M4001" s="51">
        <f t="shared" si="429"/>
        <v>2</v>
      </c>
      <c r="N4001" s="51" t="str">
        <f t="shared" si="430"/>
        <v xml:space="preserve"> months</v>
      </c>
      <c r="O4001" s="52" t="str">
        <f t="shared" si="431"/>
        <v>76 years, 2 months</v>
      </c>
    </row>
    <row r="4002" spans="8:15" x14ac:dyDescent="0.25">
      <c r="H4002" s="49">
        <v>3959</v>
      </c>
      <c r="I4002" s="51">
        <f t="shared" si="434"/>
        <v>76</v>
      </c>
      <c r="J4002" s="51" t="str">
        <f t="shared" si="432"/>
        <v xml:space="preserve"> years</v>
      </c>
      <c r="K4002" s="51" t="str">
        <f t="shared" si="433"/>
        <v xml:space="preserve">, </v>
      </c>
      <c r="L4002" s="51">
        <f t="shared" si="428"/>
        <v>2</v>
      </c>
      <c r="M4002" s="51">
        <f t="shared" si="429"/>
        <v>2</v>
      </c>
      <c r="N4002" s="51" t="str">
        <f t="shared" si="430"/>
        <v xml:space="preserve"> months</v>
      </c>
      <c r="O4002" s="52" t="str">
        <f t="shared" si="431"/>
        <v>76 years, 2 months</v>
      </c>
    </row>
    <row r="4003" spans="8:15" x14ac:dyDescent="0.25">
      <c r="H4003" s="49">
        <v>3960</v>
      </c>
      <c r="I4003" s="51">
        <f t="shared" si="434"/>
        <v>76</v>
      </c>
      <c r="J4003" s="51" t="str">
        <f t="shared" si="432"/>
        <v xml:space="preserve"> years</v>
      </c>
      <c r="K4003" s="51" t="str">
        <f t="shared" si="433"/>
        <v xml:space="preserve">, </v>
      </c>
      <c r="L4003" s="51">
        <f t="shared" si="428"/>
        <v>2</v>
      </c>
      <c r="M4003" s="51">
        <f t="shared" si="429"/>
        <v>2</v>
      </c>
      <c r="N4003" s="51" t="str">
        <f t="shared" si="430"/>
        <v xml:space="preserve"> months</v>
      </c>
      <c r="O4003" s="52" t="str">
        <f t="shared" si="431"/>
        <v>76 years, 2 months</v>
      </c>
    </row>
    <row r="4004" spans="8:15" x14ac:dyDescent="0.25">
      <c r="H4004" s="49">
        <v>3961</v>
      </c>
      <c r="I4004" s="51">
        <f t="shared" si="434"/>
        <v>76</v>
      </c>
      <c r="J4004" s="51" t="str">
        <f t="shared" si="432"/>
        <v xml:space="preserve"> years</v>
      </c>
      <c r="K4004" s="51" t="str">
        <f t="shared" si="433"/>
        <v xml:space="preserve">, </v>
      </c>
      <c r="L4004" s="51">
        <f t="shared" si="428"/>
        <v>3</v>
      </c>
      <c r="M4004" s="51">
        <f t="shared" si="429"/>
        <v>3</v>
      </c>
      <c r="N4004" s="51" t="str">
        <f t="shared" si="430"/>
        <v xml:space="preserve"> months</v>
      </c>
      <c r="O4004" s="52" t="str">
        <f t="shared" si="431"/>
        <v>76 years, 3 months</v>
      </c>
    </row>
    <row r="4005" spans="8:15" x14ac:dyDescent="0.25">
      <c r="H4005" s="49">
        <v>3962</v>
      </c>
      <c r="I4005" s="51">
        <f t="shared" si="434"/>
        <v>76</v>
      </c>
      <c r="J4005" s="51" t="str">
        <f t="shared" si="432"/>
        <v xml:space="preserve"> years</v>
      </c>
      <c r="K4005" s="51" t="str">
        <f t="shared" si="433"/>
        <v xml:space="preserve">, </v>
      </c>
      <c r="L4005" s="51">
        <f t="shared" si="428"/>
        <v>3</v>
      </c>
      <c r="M4005" s="51">
        <f t="shared" si="429"/>
        <v>3</v>
      </c>
      <c r="N4005" s="51" t="str">
        <f t="shared" si="430"/>
        <v xml:space="preserve"> months</v>
      </c>
      <c r="O4005" s="52" t="str">
        <f t="shared" si="431"/>
        <v>76 years, 3 months</v>
      </c>
    </row>
    <row r="4006" spans="8:15" x14ac:dyDescent="0.25">
      <c r="H4006" s="49">
        <v>3963</v>
      </c>
      <c r="I4006" s="51">
        <f t="shared" si="434"/>
        <v>76</v>
      </c>
      <c r="J4006" s="51" t="str">
        <f t="shared" si="432"/>
        <v xml:space="preserve"> years</v>
      </c>
      <c r="K4006" s="51" t="str">
        <f t="shared" si="433"/>
        <v xml:space="preserve">, </v>
      </c>
      <c r="L4006" s="51">
        <f t="shared" si="428"/>
        <v>3</v>
      </c>
      <c r="M4006" s="51">
        <f t="shared" si="429"/>
        <v>3</v>
      </c>
      <c r="N4006" s="51" t="str">
        <f t="shared" si="430"/>
        <v xml:space="preserve"> months</v>
      </c>
      <c r="O4006" s="52" t="str">
        <f t="shared" si="431"/>
        <v>76 years, 3 months</v>
      </c>
    </row>
    <row r="4007" spans="8:15" x14ac:dyDescent="0.25">
      <c r="H4007" s="49">
        <v>3964</v>
      </c>
      <c r="I4007" s="51">
        <f t="shared" si="434"/>
        <v>76</v>
      </c>
      <c r="J4007" s="51" t="str">
        <f t="shared" si="432"/>
        <v xml:space="preserve"> years</v>
      </c>
      <c r="K4007" s="51" t="str">
        <f t="shared" si="433"/>
        <v xml:space="preserve">, </v>
      </c>
      <c r="L4007" s="51">
        <f t="shared" si="428"/>
        <v>3</v>
      </c>
      <c r="M4007" s="51">
        <f t="shared" si="429"/>
        <v>3</v>
      </c>
      <c r="N4007" s="51" t="str">
        <f t="shared" si="430"/>
        <v xml:space="preserve"> months</v>
      </c>
      <c r="O4007" s="52" t="str">
        <f t="shared" si="431"/>
        <v>76 years, 3 months</v>
      </c>
    </row>
    <row r="4008" spans="8:15" x14ac:dyDescent="0.25">
      <c r="H4008" s="49">
        <v>3965</v>
      </c>
      <c r="I4008" s="51">
        <f t="shared" si="434"/>
        <v>76</v>
      </c>
      <c r="J4008" s="51" t="str">
        <f t="shared" si="432"/>
        <v xml:space="preserve"> years</v>
      </c>
      <c r="K4008" s="51" t="str">
        <f t="shared" si="433"/>
        <v xml:space="preserve">, </v>
      </c>
      <c r="L4008" s="51">
        <f t="shared" si="428"/>
        <v>3</v>
      </c>
      <c r="M4008" s="51">
        <f t="shared" si="429"/>
        <v>3</v>
      </c>
      <c r="N4008" s="51" t="str">
        <f t="shared" si="430"/>
        <v xml:space="preserve"> months</v>
      </c>
      <c r="O4008" s="52" t="str">
        <f t="shared" si="431"/>
        <v>76 years, 3 months</v>
      </c>
    </row>
    <row r="4009" spans="8:15" x14ac:dyDescent="0.25">
      <c r="H4009" s="49">
        <v>3966</v>
      </c>
      <c r="I4009" s="51">
        <f t="shared" si="434"/>
        <v>76</v>
      </c>
      <c r="J4009" s="51" t="str">
        <f t="shared" si="432"/>
        <v xml:space="preserve"> years</v>
      </c>
      <c r="K4009" s="51" t="str">
        <f t="shared" si="433"/>
        <v xml:space="preserve">, </v>
      </c>
      <c r="L4009" s="51">
        <f t="shared" si="428"/>
        <v>4</v>
      </c>
      <c r="M4009" s="51">
        <f t="shared" si="429"/>
        <v>4</v>
      </c>
      <c r="N4009" s="51" t="str">
        <f t="shared" si="430"/>
        <v xml:space="preserve"> months</v>
      </c>
      <c r="O4009" s="52" t="str">
        <f t="shared" si="431"/>
        <v>76 years, 4 months</v>
      </c>
    </row>
    <row r="4010" spans="8:15" x14ac:dyDescent="0.25">
      <c r="H4010" s="49">
        <v>3967</v>
      </c>
      <c r="I4010" s="51">
        <f t="shared" si="434"/>
        <v>76</v>
      </c>
      <c r="J4010" s="51" t="str">
        <f t="shared" si="432"/>
        <v xml:space="preserve"> years</v>
      </c>
      <c r="K4010" s="51" t="str">
        <f t="shared" si="433"/>
        <v xml:space="preserve">, </v>
      </c>
      <c r="L4010" s="51">
        <f t="shared" si="428"/>
        <v>4</v>
      </c>
      <c r="M4010" s="51">
        <f t="shared" si="429"/>
        <v>4</v>
      </c>
      <c r="N4010" s="51" t="str">
        <f t="shared" si="430"/>
        <v xml:space="preserve"> months</v>
      </c>
      <c r="O4010" s="52" t="str">
        <f t="shared" si="431"/>
        <v>76 years, 4 months</v>
      </c>
    </row>
    <row r="4011" spans="8:15" x14ac:dyDescent="0.25">
      <c r="H4011" s="49">
        <v>3968</v>
      </c>
      <c r="I4011" s="51">
        <f t="shared" si="434"/>
        <v>76</v>
      </c>
      <c r="J4011" s="51" t="str">
        <f t="shared" si="432"/>
        <v xml:space="preserve"> years</v>
      </c>
      <c r="K4011" s="51" t="str">
        <f t="shared" si="433"/>
        <v xml:space="preserve">, </v>
      </c>
      <c r="L4011" s="51">
        <f t="shared" si="428"/>
        <v>4</v>
      </c>
      <c r="M4011" s="51">
        <f t="shared" si="429"/>
        <v>4</v>
      </c>
      <c r="N4011" s="51" t="str">
        <f t="shared" si="430"/>
        <v xml:space="preserve"> months</v>
      </c>
      <c r="O4011" s="52" t="str">
        <f t="shared" si="431"/>
        <v>76 years, 4 months</v>
      </c>
    </row>
    <row r="4012" spans="8:15" x14ac:dyDescent="0.25">
      <c r="H4012" s="49">
        <v>3969</v>
      </c>
      <c r="I4012" s="51">
        <f t="shared" si="434"/>
        <v>76</v>
      </c>
      <c r="J4012" s="51" t="str">
        <f t="shared" si="432"/>
        <v xml:space="preserve"> years</v>
      </c>
      <c r="K4012" s="51" t="str">
        <f t="shared" si="433"/>
        <v xml:space="preserve">, </v>
      </c>
      <c r="L4012" s="51">
        <f t="shared" si="428"/>
        <v>4</v>
      </c>
      <c r="M4012" s="51">
        <f t="shared" si="429"/>
        <v>4</v>
      </c>
      <c r="N4012" s="51" t="str">
        <f t="shared" si="430"/>
        <v xml:space="preserve"> months</v>
      </c>
      <c r="O4012" s="52" t="str">
        <f t="shared" si="431"/>
        <v>76 years, 4 months</v>
      </c>
    </row>
    <row r="4013" spans="8:15" x14ac:dyDescent="0.25">
      <c r="H4013" s="49">
        <v>3970</v>
      </c>
      <c r="I4013" s="51">
        <f t="shared" si="434"/>
        <v>76</v>
      </c>
      <c r="J4013" s="51" t="str">
        <f t="shared" si="432"/>
        <v xml:space="preserve"> years</v>
      </c>
      <c r="K4013" s="51" t="str">
        <f t="shared" si="433"/>
        <v xml:space="preserve">, </v>
      </c>
      <c r="L4013" s="51">
        <f t="shared" ref="L4013:L4076" si="435">IF((H4013/52*12-INT(H4013/52*12))=0,(H4013/52-INT(H4013/52))*12,INT((H4013/52-INT(H4013/52))*12)+1)</f>
        <v>5</v>
      </c>
      <c r="M4013" s="51">
        <f t="shared" ref="M4013:M4076" si="436">IF(OR(L4013=0,L4013=12),"",L4013)</f>
        <v>5</v>
      </c>
      <c r="N4013" s="51" t="str">
        <f t="shared" ref="N4013:N4076" si="437">IF(L4013=1," month",IF(OR(L4013=0,L4013=12),""," months"))</f>
        <v xml:space="preserve"> months</v>
      </c>
      <c r="O4013" s="52" t="str">
        <f t="shared" ref="O4013:O4076" si="438">CONCATENATE(I4013&amp;J4013&amp;K4013&amp;M4013&amp;N4013)</f>
        <v>76 years, 5 months</v>
      </c>
    </row>
    <row r="4014" spans="8:15" x14ac:dyDescent="0.25">
      <c r="H4014" s="49">
        <v>3971</v>
      </c>
      <c r="I4014" s="51">
        <f t="shared" si="434"/>
        <v>76</v>
      </c>
      <c r="J4014" s="51" t="str">
        <f t="shared" si="432"/>
        <v xml:space="preserve"> years</v>
      </c>
      <c r="K4014" s="51" t="str">
        <f t="shared" si="433"/>
        <v xml:space="preserve">, </v>
      </c>
      <c r="L4014" s="51">
        <f t="shared" si="435"/>
        <v>5</v>
      </c>
      <c r="M4014" s="51">
        <f t="shared" si="436"/>
        <v>5</v>
      </c>
      <c r="N4014" s="51" t="str">
        <f t="shared" si="437"/>
        <v xml:space="preserve"> months</v>
      </c>
      <c r="O4014" s="52" t="str">
        <f t="shared" si="438"/>
        <v>76 years, 5 months</v>
      </c>
    </row>
    <row r="4015" spans="8:15" x14ac:dyDescent="0.25">
      <c r="H4015" s="49">
        <v>3972</v>
      </c>
      <c r="I4015" s="51">
        <f t="shared" si="434"/>
        <v>76</v>
      </c>
      <c r="J4015" s="51" t="str">
        <f t="shared" si="432"/>
        <v xml:space="preserve"> years</v>
      </c>
      <c r="K4015" s="51" t="str">
        <f t="shared" si="433"/>
        <v xml:space="preserve">, </v>
      </c>
      <c r="L4015" s="51">
        <f t="shared" si="435"/>
        <v>5</v>
      </c>
      <c r="M4015" s="51">
        <f t="shared" si="436"/>
        <v>5</v>
      </c>
      <c r="N4015" s="51" t="str">
        <f t="shared" si="437"/>
        <v xml:space="preserve"> months</v>
      </c>
      <c r="O4015" s="52" t="str">
        <f t="shared" si="438"/>
        <v>76 years, 5 months</v>
      </c>
    </row>
    <row r="4016" spans="8:15" x14ac:dyDescent="0.25">
      <c r="H4016" s="49">
        <v>3973</v>
      </c>
      <c r="I4016" s="51">
        <f t="shared" si="434"/>
        <v>76</v>
      </c>
      <c r="J4016" s="51" t="str">
        <f t="shared" si="432"/>
        <v xml:space="preserve"> years</v>
      </c>
      <c r="K4016" s="51" t="str">
        <f t="shared" si="433"/>
        <v xml:space="preserve">, </v>
      </c>
      <c r="L4016" s="51">
        <f t="shared" si="435"/>
        <v>5</v>
      </c>
      <c r="M4016" s="51">
        <f t="shared" si="436"/>
        <v>5</v>
      </c>
      <c r="N4016" s="51" t="str">
        <f t="shared" si="437"/>
        <v xml:space="preserve"> months</v>
      </c>
      <c r="O4016" s="52" t="str">
        <f t="shared" si="438"/>
        <v>76 years, 5 months</v>
      </c>
    </row>
    <row r="4017" spans="8:15" x14ac:dyDescent="0.25">
      <c r="H4017" s="49">
        <v>3974</v>
      </c>
      <c r="I4017" s="51">
        <f t="shared" si="434"/>
        <v>76</v>
      </c>
      <c r="J4017" s="51" t="str">
        <f t="shared" si="432"/>
        <v xml:space="preserve"> years</v>
      </c>
      <c r="K4017" s="51" t="str">
        <f t="shared" si="433"/>
        <v xml:space="preserve">, </v>
      </c>
      <c r="L4017" s="51">
        <f t="shared" si="435"/>
        <v>6</v>
      </c>
      <c r="M4017" s="51">
        <f t="shared" si="436"/>
        <v>6</v>
      </c>
      <c r="N4017" s="51" t="str">
        <f t="shared" si="437"/>
        <v xml:space="preserve"> months</v>
      </c>
      <c r="O4017" s="52" t="str">
        <f t="shared" si="438"/>
        <v>76 years, 6 months</v>
      </c>
    </row>
    <row r="4018" spans="8:15" x14ac:dyDescent="0.25">
      <c r="H4018" s="49">
        <v>3975</v>
      </c>
      <c r="I4018" s="51">
        <f t="shared" si="434"/>
        <v>76</v>
      </c>
      <c r="J4018" s="51" t="str">
        <f t="shared" si="432"/>
        <v xml:space="preserve"> years</v>
      </c>
      <c r="K4018" s="51" t="str">
        <f t="shared" si="433"/>
        <v xml:space="preserve">, </v>
      </c>
      <c r="L4018" s="51">
        <f t="shared" si="435"/>
        <v>6</v>
      </c>
      <c r="M4018" s="51">
        <f t="shared" si="436"/>
        <v>6</v>
      </c>
      <c r="N4018" s="51" t="str">
        <f t="shared" si="437"/>
        <v xml:space="preserve"> months</v>
      </c>
      <c r="O4018" s="52" t="str">
        <f t="shared" si="438"/>
        <v>76 years, 6 months</v>
      </c>
    </row>
    <row r="4019" spans="8:15" x14ac:dyDescent="0.25">
      <c r="H4019" s="49">
        <v>3976</v>
      </c>
      <c r="I4019" s="51">
        <f t="shared" si="434"/>
        <v>76</v>
      </c>
      <c r="J4019" s="51" t="str">
        <f t="shared" si="432"/>
        <v xml:space="preserve"> years</v>
      </c>
      <c r="K4019" s="51" t="str">
        <f t="shared" si="433"/>
        <v xml:space="preserve">, </v>
      </c>
      <c r="L4019" s="51">
        <f t="shared" si="435"/>
        <v>6</v>
      </c>
      <c r="M4019" s="51">
        <f t="shared" si="436"/>
        <v>6</v>
      </c>
      <c r="N4019" s="51" t="str">
        <f t="shared" si="437"/>
        <v xml:space="preserve"> months</v>
      </c>
      <c r="O4019" s="52" t="str">
        <f t="shared" si="438"/>
        <v>76 years, 6 months</v>
      </c>
    </row>
    <row r="4020" spans="8:15" x14ac:dyDescent="0.25">
      <c r="H4020" s="49">
        <v>3977</v>
      </c>
      <c r="I4020" s="51">
        <f t="shared" si="434"/>
        <v>76</v>
      </c>
      <c r="J4020" s="51" t="str">
        <f t="shared" si="432"/>
        <v xml:space="preserve"> years</v>
      </c>
      <c r="K4020" s="51" t="str">
        <f t="shared" si="433"/>
        <v xml:space="preserve">, </v>
      </c>
      <c r="L4020" s="51">
        <f t="shared" si="435"/>
        <v>6</v>
      </c>
      <c r="M4020" s="51">
        <f t="shared" si="436"/>
        <v>6</v>
      </c>
      <c r="N4020" s="51" t="str">
        <f t="shared" si="437"/>
        <v xml:space="preserve"> months</v>
      </c>
      <c r="O4020" s="52" t="str">
        <f t="shared" si="438"/>
        <v>76 years, 6 months</v>
      </c>
    </row>
    <row r="4021" spans="8:15" x14ac:dyDescent="0.25">
      <c r="H4021" s="49">
        <v>3978</v>
      </c>
      <c r="I4021" s="51">
        <f t="shared" si="434"/>
        <v>76</v>
      </c>
      <c r="J4021" s="51" t="str">
        <f t="shared" si="432"/>
        <v xml:space="preserve"> years</v>
      </c>
      <c r="K4021" s="51" t="str">
        <f t="shared" si="433"/>
        <v xml:space="preserve">, </v>
      </c>
      <c r="L4021" s="51">
        <f t="shared" si="435"/>
        <v>6</v>
      </c>
      <c r="M4021" s="51">
        <f t="shared" si="436"/>
        <v>6</v>
      </c>
      <c r="N4021" s="51" t="str">
        <f t="shared" si="437"/>
        <v xml:space="preserve"> months</v>
      </c>
      <c r="O4021" s="52" t="str">
        <f t="shared" si="438"/>
        <v>76 years, 6 months</v>
      </c>
    </row>
    <row r="4022" spans="8:15" x14ac:dyDescent="0.25">
      <c r="H4022" s="49">
        <v>3979</v>
      </c>
      <c r="I4022" s="51">
        <f t="shared" si="434"/>
        <v>76</v>
      </c>
      <c r="J4022" s="51" t="str">
        <f t="shared" si="432"/>
        <v xml:space="preserve"> years</v>
      </c>
      <c r="K4022" s="51" t="str">
        <f t="shared" si="433"/>
        <v xml:space="preserve">, </v>
      </c>
      <c r="L4022" s="51">
        <f t="shared" si="435"/>
        <v>7</v>
      </c>
      <c r="M4022" s="51">
        <f t="shared" si="436"/>
        <v>7</v>
      </c>
      <c r="N4022" s="51" t="str">
        <f t="shared" si="437"/>
        <v xml:space="preserve"> months</v>
      </c>
      <c r="O4022" s="52" t="str">
        <f t="shared" si="438"/>
        <v>76 years, 7 months</v>
      </c>
    </row>
    <row r="4023" spans="8:15" x14ac:dyDescent="0.25">
      <c r="H4023" s="49">
        <v>3980</v>
      </c>
      <c r="I4023" s="51">
        <f t="shared" si="434"/>
        <v>76</v>
      </c>
      <c r="J4023" s="51" t="str">
        <f t="shared" si="432"/>
        <v xml:space="preserve"> years</v>
      </c>
      <c r="K4023" s="51" t="str">
        <f t="shared" si="433"/>
        <v xml:space="preserve">, </v>
      </c>
      <c r="L4023" s="51">
        <f t="shared" si="435"/>
        <v>7</v>
      </c>
      <c r="M4023" s="51">
        <f t="shared" si="436"/>
        <v>7</v>
      </c>
      <c r="N4023" s="51" t="str">
        <f t="shared" si="437"/>
        <v xml:space="preserve"> months</v>
      </c>
      <c r="O4023" s="52" t="str">
        <f t="shared" si="438"/>
        <v>76 years, 7 months</v>
      </c>
    </row>
    <row r="4024" spans="8:15" x14ac:dyDescent="0.25">
      <c r="H4024" s="49">
        <v>3981</v>
      </c>
      <c r="I4024" s="51">
        <f t="shared" si="434"/>
        <v>76</v>
      </c>
      <c r="J4024" s="51" t="str">
        <f t="shared" si="432"/>
        <v xml:space="preserve"> years</v>
      </c>
      <c r="K4024" s="51" t="str">
        <f t="shared" si="433"/>
        <v xml:space="preserve">, </v>
      </c>
      <c r="L4024" s="51">
        <f t="shared" si="435"/>
        <v>7</v>
      </c>
      <c r="M4024" s="51">
        <f t="shared" si="436"/>
        <v>7</v>
      </c>
      <c r="N4024" s="51" t="str">
        <f t="shared" si="437"/>
        <v xml:space="preserve"> months</v>
      </c>
      <c r="O4024" s="52" t="str">
        <f t="shared" si="438"/>
        <v>76 years, 7 months</v>
      </c>
    </row>
    <row r="4025" spans="8:15" x14ac:dyDescent="0.25">
      <c r="H4025" s="49">
        <v>3982</v>
      </c>
      <c r="I4025" s="51">
        <f t="shared" si="434"/>
        <v>76</v>
      </c>
      <c r="J4025" s="51" t="str">
        <f t="shared" si="432"/>
        <v xml:space="preserve"> years</v>
      </c>
      <c r="K4025" s="51" t="str">
        <f t="shared" si="433"/>
        <v xml:space="preserve">, </v>
      </c>
      <c r="L4025" s="51">
        <f t="shared" si="435"/>
        <v>7</v>
      </c>
      <c r="M4025" s="51">
        <f t="shared" si="436"/>
        <v>7</v>
      </c>
      <c r="N4025" s="51" t="str">
        <f t="shared" si="437"/>
        <v xml:space="preserve"> months</v>
      </c>
      <c r="O4025" s="52" t="str">
        <f t="shared" si="438"/>
        <v>76 years, 7 months</v>
      </c>
    </row>
    <row r="4026" spans="8:15" x14ac:dyDescent="0.25">
      <c r="H4026" s="49">
        <v>3983</v>
      </c>
      <c r="I4026" s="51">
        <f t="shared" si="434"/>
        <v>76</v>
      </c>
      <c r="J4026" s="51" t="str">
        <f t="shared" si="432"/>
        <v xml:space="preserve"> years</v>
      </c>
      <c r="K4026" s="51" t="str">
        <f t="shared" si="433"/>
        <v xml:space="preserve">, </v>
      </c>
      <c r="L4026" s="51">
        <f t="shared" si="435"/>
        <v>8</v>
      </c>
      <c r="M4026" s="51">
        <f t="shared" si="436"/>
        <v>8</v>
      </c>
      <c r="N4026" s="51" t="str">
        <f t="shared" si="437"/>
        <v xml:space="preserve"> months</v>
      </c>
      <c r="O4026" s="52" t="str">
        <f t="shared" si="438"/>
        <v>76 years, 8 months</v>
      </c>
    </row>
    <row r="4027" spans="8:15" x14ac:dyDescent="0.25">
      <c r="H4027" s="49">
        <v>3984</v>
      </c>
      <c r="I4027" s="51">
        <f t="shared" si="434"/>
        <v>76</v>
      </c>
      <c r="J4027" s="51" t="str">
        <f t="shared" si="432"/>
        <v xml:space="preserve"> years</v>
      </c>
      <c r="K4027" s="51" t="str">
        <f t="shared" si="433"/>
        <v xml:space="preserve">, </v>
      </c>
      <c r="L4027" s="51">
        <f t="shared" si="435"/>
        <v>8</v>
      </c>
      <c r="M4027" s="51">
        <f t="shared" si="436"/>
        <v>8</v>
      </c>
      <c r="N4027" s="51" t="str">
        <f t="shared" si="437"/>
        <v xml:space="preserve"> months</v>
      </c>
      <c r="O4027" s="52" t="str">
        <f t="shared" si="438"/>
        <v>76 years, 8 months</v>
      </c>
    </row>
    <row r="4028" spans="8:15" x14ac:dyDescent="0.25">
      <c r="H4028" s="49">
        <v>3985</v>
      </c>
      <c r="I4028" s="51">
        <f t="shared" si="434"/>
        <v>76</v>
      </c>
      <c r="J4028" s="51" t="str">
        <f t="shared" si="432"/>
        <v xml:space="preserve"> years</v>
      </c>
      <c r="K4028" s="51" t="str">
        <f t="shared" si="433"/>
        <v xml:space="preserve">, </v>
      </c>
      <c r="L4028" s="51">
        <f t="shared" si="435"/>
        <v>8</v>
      </c>
      <c r="M4028" s="51">
        <f t="shared" si="436"/>
        <v>8</v>
      </c>
      <c r="N4028" s="51" t="str">
        <f t="shared" si="437"/>
        <v xml:space="preserve"> months</v>
      </c>
      <c r="O4028" s="52" t="str">
        <f t="shared" si="438"/>
        <v>76 years, 8 months</v>
      </c>
    </row>
    <row r="4029" spans="8:15" x14ac:dyDescent="0.25">
      <c r="H4029" s="49">
        <v>3986</v>
      </c>
      <c r="I4029" s="51">
        <f t="shared" si="434"/>
        <v>76</v>
      </c>
      <c r="J4029" s="51" t="str">
        <f t="shared" si="432"/>
        <v xml:space="preserve"> years</v>
      </c>
      <c r="K4029" s="51" t="str">
        <f t="shared" si="433"/>
        <v xml:space="preserve">, </v>
      </c>
      <c r="L4029" s="51">
        <f t="shared" si="435"/>
        <v>8</v>
      </c>
      <c r="M4029" s="51">
        <f t="shared" si="436"/>
        <v>8</v>
      </c>
      <c r="N4029" s="51" t="str">
        <f t="shared" si="437"/>
        <v xml:space="preserve"> months</v>
      </c>
      <c r="O4029" s="52" t="str">
        <f t="shared" si="438"/>
        <v>76 years, 8 months</v>
      </c>
    </row>
    <row r="4030" spans="8:15" x14ac:dyDescent="0.25">
      <c r="H4030" s="49">
        <v>3987</v>
      </c>
      <c r="I4030" s="51">
        <f t="shared" si="434"/>
        <v>76</v>
      </c>
      <c r="J4030" s="51" t="str">
        <f t="shared" si="432"/>
        <v xml:space="preserve"> years</v>
      </c>
      <c r="K4030" s="51" t="str">
        <f t="shared" si="433"/>
        <v xml:space="preserve">, </v>
      </c>
      <c r="L4030" s="51">
        <f t="shared" si="435"/>
        <v>9</v>
      </c>
      <c r="M4030" s="51">
        <f t="shared" si="436"/>
        <v>9</v>
      </c>
      <c r="N4030" s="51" t="str">
        <f t="shared" si="437"/>
        <v xml:space="preserve"> months</v>
      </c>
      <c r="O4030" s="52" t="str">
        <f t="shared" si="438"/>
        <v>76 years, 9 months</v>
      </c>
    </row>
    <row r="4031" spans="8:15" x14ac:dyDescent="0.25">
      <c r="H4031" s="49">
        <v>3988</v>
      </c>
      <c r="I4031" s="51">
        <f t="shared" si="434"/>
        <v>76</v>
      </c>
      <c r="J4031" s="51" t="str">
        <f t="shared" si="432"/>
        <v xml:space="preserve"> years</v>
      </c>
      <c r="K4031" s="51" t="str">
        <f t="shared" si="433"/>
        <v xml:space="preserve">, </v>
      </c>
      <c r="L4031" s="51">
        <f t="shared" si="435"/>
        <v>9</v>
      </c>
      <c r="M4031" s="51">
        <f t="shared" si="436"/>
        <v>9</v>
      </c>
      <c r="N4031" s="51" t="str">
        <f t="shared" si="437"/>
        <v xml:space="preserve"> months</v>
      </c>
      <c r="O4031" s="52" t="str">
        <f t="shared" si="438"/>
        <v>76 years, 9 months</v>
      </c>
    </row>
    <row r="4032" spans="8:15" x14ac:dyDescent="0.25">
      <c r="H4032" s="49">
        <v>3989</v>
      </c>
      <c r="I4032" s="51">
        <f t="shared" si="434"/>
        <v>76</v>
      </c>
      <c r="J4032" s="51" t="str">
        <f t="shared" si="432"/>
        <v xml:space="preserve"> years</v>
      </c>
      <c r="K4032" s="51" t="str">
        <f t="shared" si="433"/>
        <v xml:space="preserve">, </v>
      </c>
      <c r="L4032" s="51">
        <f t="shared" si="435"/>
        <v>9</v>
      </c>
      <c r="M4032" s="51">
        <f t="shared" si="436"/>
        <v>9</v>
      </c>
      <c r="N4032" s="51" t="str">
        <f t="shared" si="437"/>
        <v xml:space="preserve"> months</v>
      </c>
      <c r="O4032" s="52" t="str">
        <f t="shared" si="438"/>
        <v>76 years, 9 months</v>
      </c>
    </row>
    <row r="4033" spans="8:15" x14ac:dyDescent="0.25">
      <c r="H4033" s="49">
        <v>3990</v>
      </c>
      <c r="I4033" s="51">
        <f t="shared" si="434"/>
        <v>76</v>
      </c>
      <c r="J4033" s="51" t="str">
        <f t="shared" si="432"/>
        <v xml:space="preserve"> years</v>
      </c>
      <c r="K4033" s="51" t="str">
        <f t="shared" si="433"/>
        <v xml:space="preserve">, </v>
      </c>
      <c r="L4033" s="51">
        <f t="shared" si="435"/>
        <v>9</v>
      </c>
      <c r="M4033" s="51">
        <f t="shared" si="436"/>
        <v>9</v>
      </c>
      <c r="N4033" s="51" t="str">
        <f t="shared" si="437"/>
        <v xml:space="preserve"> months</v>
      </c>
      <c r="O4033" s="52" t="str">
        <f t="shared" si="438"/>
        <v>76 years, 9 months</v>
      </c>
    </row>
    <row r="4034" spans="8:15" x14ac:dyDescent="0.25">
      <c r="H4034" s="49">
        <v>3991</v>
      </c>
      <c r="I4034" s="51">
        <f t="shared" si="434"/>
        <v>76</v>
      </c>
      <c r="J4034" s="51" t="str">
        <f t="shared" si="432"/>
        <v xml:space="preserve"> years</v>
      </c>
      <c r="K4034" s="51" t="str">
        <f t="shared" si="433"/>
        <v xml:space="preserve">, </v>
      </c>
      <c r="L4034" s="51">
        <f t="shared" si="435"/>
        <v>9</v>
      </c>
      <c r="M4034" s="51">
        <f t="shared" si="436"/>
        <v>9</v>
      </c>
      <c r="N4034" s="51" t="str">
        <f t="shared" si="437"/>
        <v xml:space="preserve"> months</v>
      </c>
      <c r="O4034" s="52" t="str">
        <f t="shared" si="438"/>
        <v>76 years, 9 months</v>
      </c>
    </row>
    <row r="4035" spans="8:15" x14ac:dyDescent="0.25">
      <c r="H4035" s="49">
        <v>3992</v>
      </c>
      <c r="I4035" s="51">
        <f t="shared" si="434"/>
        <v>76</v>
      </c>
      <c r="J4035" s="51" t="str">
        <f t="shared" si="432"/>
        <v xml:space="preserve"> years</v>
      </c>
      <c r="K4035" s="51" t="str">
        <f t="shared" si="433"/>
        <v xml:space="preserve">, </v>
      </c>
      <c r="L4035" s="51">
        <f t="shared" si="435"/>
        <v>10</v>
      </c>
      <c r="M4035" s="51">
        <f t="shared" si="436"/>
        <v>10</v>
      </c>
      <c r="N4035" s="51" t="str">
        <f t="shared" si="437"/>
        <v xml:space="preserve"> months</v>
      </c>
      <c r="O4035" s="52" t="str">
        <f t="shared" si="438"/>
        <v>76 years, 10 months</v>
      </c>
    </row>
    <row r="4036" spans="8:15" x14ac:dyDescent="0.25">
      <c r="H4036" s="49">
        <v>3993</v>
      </c>
      <c r="I4036" s="51">
        <f t="shared" si="434"/>
        <v>76</v>
      </c>
      <c r="J4036" s="51" t="str">
        <f t="shared" si="432"/>
        <v xml:space="preserve"> years</v>
      </c>
      <c r="K4036" s="51" t="str">
        <f t="shared" si="433"/>
        <v xml:space="preserve">, </v>
      </c>
      <c r="L4036" s="51">
        <f t="shared" si="435"/>
        <v>10</v>
      </c>
      <c r="M4036" s="51">
        <f t="shared" si="436"/>
        <v>10</v>
      </c>
      <c r="N4036" s="51" t="str">
        <f t="shared" si="437"/>
        <v xml:space="preserve"> months</v>
      </c>
      <c r="O4036" s="52" t="str">
        <f t="shared" si="438"/>
        <v>76 years, 10 months</v>
      </c>
    </row>
    <row r="4037" spans="8:15" x14ac:dyDescent="0.25">
      <c r="H4037" s="49">
        <v>3994</v>
      </c>
      <c r="I4037" s="51">
        <f t="shared" si="434"/>
        <v>76</v>
      </c>
      <c r="J4037" s="51" t="str">
        <f t="shared" si="432"/>
        <v xml:space="preserve"> years</v>
      </c>
      <c r="K4037" s="51" t="str">
        <f t="shared" si="433"/>
        <v xml:space="preserve">, </v>
      </c>
      <c r="L4037" s="51">
        <f t="shared" si="435"/>
        <v>10</v>
      </c>
      <c r="M4037" s="51">
        <f t="shared" si="436"/>
        <v>10</v>
      </c>
      <c r="N4037" s="51" t="str">
        <f t="shared" si="437"/>
        <v xml:space="preserve"> months</v>
      </c>
      <c r="O4037" s="52" t="str">
        <f t="shared" si="438"/>
        <v>76 years, 10 months</v>
      </c>
    </row>
    <row r="4038" spans="8:15" x14ac:dyDescent="0.25">
      <c r="H4038" s="49">
        <v>3995</v>
      </c>
      <c r="I4038" s="51">
        <f t="shared" si="434"/>
        <v>76</v>
      </c>
      <c r="J4038" s="51" t="str">
        <f t="shared" si="432"/>
        <v xml:space="preserve"> years</v>
      </c>
      <c r="K4038" s="51" t="str">
        <f t="shared" si="433"/>
        <v xml:space="preserve">, </v>
      </c>
      <c r="L4038" s="51">
        <f t="shared" si="435"/>
        <v>10</v>
      </c>
      <c r="M4038" s="51">
        <f t="shared" si="436"/>
        <v>10</v>
      </c>
      <c r="N4038" s="51" t="str">
        <f t="shared" si="437"/>
        <v xml:space="preserve"> months</v>
      </c>
      <c r="O4038" s="52" t="str">
        <f t="shared" si="438"/>
        <v>76 years, 10 months</v>
      </c>
    </row>
    <row r="4039" spans="8:15" x14ac:dyDescent="0.25">
      <c r="H4039" s="49">
        <v>3996</v>
      </c>
      <c r="I4039" s="51">
        <f t="shared" si="434"/>
        <v>76</v>
      </c>
      <c r="J4039" s="51" t="str">
        <f t="shared" si="432"/>
        <v xml:space="preserve"> years</v>
      </c>
      <c r="K4039" s="51" t="str">
        <f t="shared" si="433"/>
        <v xml:space="preserve">, </v>
      </c>
      <c r="L4039" s="51">
        <f t="shared" si="435"/>
        <v>11</v>
      </c>
      <c r="M4039" s="51">
        <f t="shared" si="436"/>
        <v>11</v>
      </c>
      <c r="N4039" s="51" t="str">
        <f t="shared" si="437"/>
        <v xml:space="preserve"> months</v>
      </c>
      <c r="O4039" s="52" t="str">
        <f t="shared" si="438"/>
        <v>76 years, 11 months</v>
      </c>
    </row>
    <row r="4040" spans="8:15" x14ac:dyDescent="0.25">
      <c r="H4040" s="49">
        <v>3997</v>
      </c>
      <c r="I4040" s="51">
        <f t="shared" si="434"/>
        <v>76</v>
      </c>
      <c r="J4040" s="51" t="str">
        <f t="shared" si="432"/>
        <v xml:space="preserve"> years</v>
      </c>
      <c r="K4040" s="51" t="str">
        <f t="shared" si="433"/>
        <v xml:space="preserve">, </v>
      </c>
      <c r="L4040" s="51">
        <f t="shared" si="435"/>
        <v>11</v>
      </c>
      <c r="M4040" s="51">
        <f t="shared" si="436"/>
        <v>11</v>
      </c>
      <c r="N4040" s="51" t="str">
        <f t="shared" si="437"/>
        <v xml:space="preserve"> months</v>
      </c>
      <c r="O4040" s="52" t="str">
        <f t="shared" si="438"/>
        <v>76 years, 11 months</v>
      </c>
    </row>
    <row r="4041" spans="8:15" x14ac:dyDescent="0.25">
      <c r="H4041" s="49">
        <v>3998</v>
      </c>
      <c r="I4041" s="51">
        <f t="shared" si="434"/>
        <v>76</v>
      </c>
      <c r="J4041" s="51" t="str">
        <f t="shared" si="432"/>
        <v xml:space="preserve"> years</v>
      </c>
      <c r="K4041" s="51" t="str">
        <f t="shared" si="433"/>
        <v xml:space="preserve">, </v>
      </c>
      <c r="L4041" s="51">
        <f t="shared" si="435"/>
        <v>11</v>
      </c>
      <c r="M4041" s="51">
        <f t="shared" si="436"/>
        <v>11</v>
      </c>
      <c r="N4041" s="51" t="str">
        <f t="shared" si="437"/>
        <v xml:space="preserve"> months</v>
      </c>
      <c r="O4041" s="52" t="str">
        <f t="shared" si="438"/>
        <v>76 years, 11 months</v>
      </c>
    </row>
    <row r="4042" spans="8:15" x14ac:dyDescent="0.25">
      <c r="H4042" s="49">
        <v>3999</v>
      </c>
      <c r="I4042" s="51">
        <f t="shared" si="434"/>
        <v>76</v>
      </c>
      <c r="J4042" s="51" t="str">
        <f t="shared" si="432"/>
        <v xml:space="preserve"> years</v>
      </c>
      <c r="K4042" s="51" t="str">
        <f t="shared" si="433"/>
        <v xml:space="preserve">, </v>
      </c>
      <c r="L4042" s="51">
        <f t="shared" si="435"/>
        <v>11</v>
      </c>
      <c r="M4042" s="51">
        <f t="shared" si="436"/>
        <v>11</v>
      </c>
      <c r="N4042" s="51" t="str">
        <f t="shared" si="437"/>
        <v xml:space="preserve"> months</v>
      </c>
      <c r="O4042" s="52" t="str">
        <f t="shared" si="438"/>
        <v>76 years, 11 months</v>
      </c>
    </row>
    <row r="4043" spans="8:15" x14ac:dyDescent="0.25">
      <c r="H4043" s="49">
        <v>4000</v>
      </c>
      <c r="I4043" s="51">
        <f t="shared" si="434"/>
        <v>77</v>
      </c>
      <c r="J4043" s="51" t="str">
        <f t="shared" si="432"/>
        <v xml:space="preserve"> years</v>
      </c>
      <c r="K4043" s="51" t="str">
        <f t="shared" si="433"/>
        <v/>
      </c>
      <c r="L4043" s="51">
        <f t="shared" si="435"/>
        <v>12</v>
      </c>
      <c r="M4043" s="51" t="str">
        <f t="shared" si="436"/>
        <v/>
      </c>
      <c r="N4043" s="51" t="str">
        <f t="shared" si="437"/>
        <v/>
      </c>
      <c r="O4043" s="52" t="str">
        <f t="shared" si="438"/>
        <v>77 years</v>
      </c>
    </row>
    <row r="4044" spans="8:15" x14ac:dyDescent="0.25">
      <c r="H4044" s="49">
        <v>4001</v>
      </c>
      <c r="I4044" s="51">
        <f t="shared" si="434"/>
        <v>77</v>
      </c>
      <c r="J4044" s="51" t="str">
        <f t="shared" si="432"/>
        <v xml:space="preserve"> years</v>
      </c>
      <c r="K4044" s="51" t="str">
        <f t="shared" si="433"/>
        <v/>
      </c>
      <c r="L4044" s="51">
        <f t="shared" si="435"/>
        <v>12</v>
      </c>
      <c r="M4044" s="51" t="str">
        <f t="shared" si="436"/>
        <v/>
      </c>
      <c r="N4044" s="51" t="str">
        <f t="shared" si="437"/>
        <v/>
      </c>
      <c r="O4044" s="52" t="str">
        <f t="shared" si="438"/>
        <v>77 years</v>
      </c>
    </row>
    <row r="4045" spans="8:15" x14ac:dyDescent="0.25">
      <c r="H4045" s="49">
        <v>4002</v>
      </c>
      <c r="I4045" s="51">
        <f t="shared" si="434"/>
        <v>77</v>
      </c>
      <c r="J4045" s="51" t="str">
        <f t="shared" si="432"/>
        <v xml:space="preserve"> years</v>
      </c>
      <c r="K4045" s="51" t="str">
        <f t="shared" si="433"/>
        <v/>
      </c>
      <c r="L4045" s="51">
        <f t="shared" si="435"/>
        <v>12</v>
      </c>
      <c r="M4045" s="51" t="str">
        <f t="shared" si="436"/>
        <v/>
      </c>
      <c r="N4045" s="51" t="str">
        <f t="shared" si="437"/>
        <v/>
      </c>
      <c r="O4045" s="52" t="str">
        <f t="shared" si="438"/>
        <v>77 years</v>
      </c>
    </row>
    <row r="4046" spans="8:15" x14ac:dyDescent="0.25">
      <c r="H4046" s="49">
        <v>4003</v>
      </c>
      <c r="I4046" s="51">
        <f t="shared" si="434"/>
        <v>77</v>
      </c>
      <c r="J4046" s="51" t="str">
        <f t="shared" si="432"/>
        <v xml:space="preserve"> years</v>
      </c>
      <c r="K4046" s="51" t="str">
        <f t="shared" si="433"/>
        <v/>
      </c>
      <c r="L4046" s="51">
        <f t="shared" si="435"/>
        <v>12</v>
      </c>
      <c r="M4046" s="51" t="str">
        <f t="shared" si="436"/>
        <v/>
      </c>
      <c r="N4046" s="51" t="str">
        <f t="shared" si="437"/>
        <v/>
      </c>
      <c r="O4046" s="52" t="str">
        <f t="shared" si="438"/>
        <v>77 years</v>
      </c>
    </row>
    <row r="4047" spans="8:15" x14ac:dyDescent="0.25">
      <c r="H4047" s="49">
        <v>4004</v>
      </c>
      <c r="I4047" s="51">
        <f t="shared" si="434"/>
        <v>77</v>
      </c>
      <c r="J4047" s="51" t="str">
        <f t="shared" si="432"/>
        <v xml:space="preserve"> years</v>
      </c>
      <c r="K4047" s="51" t="str">
        <f t="shared" si="433"/>
        <v/>
      </c>
      <c r="L4047" s="51">
        <f t="shared" si="435"/>
        <v>0</v>
      </c>
      <c r="M4047" s="51" t="str">
        <f t="shared" si="436"/>
        <v/>
      </c>
      <c r="N4047" s="51" t="str">
        <f t="shared" si="437"/>
        <v/>
      </c>
      <c r="O4047" s="52" t="str">
        <f t="shared" si="438"/>
        <v>77 years</v>
      </c>
    </row>
    <row r="4048" spans="8:15" x14ac:dyDescent="0.25">
      <c r="H4048" s="49">
        <v>4005</v>
      </c>
      <c r="I4048" s="51">
        <f t="shared" si="434"/>
        <v>77</v>
      </c>
      <c r="J4048" s="51" t="str">
        <f t="shared" si="432"/>
        <v xml:space="preserve"> years</v>
      </c>
      <c r="K4048" s="51" t="str">
        <f t="shared" si="433"/>
        <v xml:space="preserve">, </v>
      </c>
      <c r="L4048" s="51">
        <f t="shared" si="435"/>
        <v>1</v>
      </c>
      <c r="M4048" s="51">
        <f t="shared" si="436"/>
        <v>1</v>
      </c>
      <c r="N4048" s="51" t="str">
        <f t="shared" si="437"/>
        <v xml:space="preserve"> month</v>
      </c>
      <c r="O4048" s="52" t="str">
        <f t="shared" si="438"/>
        <v>77 years, 1 month</v>
      </c>
    </row>
    <row r="4049" spans="8:15" x14ac:dyDescent="0.25">
      <c r="H4049" s="49">
        <v>4006</v>
      </c>
      <c r="I4049" s="51">
        <f t="shared" si="434"/>
        <v>77</v>
      </c>
      <c r="J4049" s="51" t="str">
        <f t="shared" si="432"/>
        <v xml:space="preserve"> years</v>
      </c>
      <c r="K4049" s="51" t="str">
        <f t="shared" si="433"/>
        <v xml:space="preserve">, </v>
      </c>
      <c r="L4049" s="51">
        <f t="shared" si="435"/>
        <v>1</v>
      </c>
      <c r="M4049" s="51">
        <f t="shared" si="436"/>
        <v>1</v>
      </c>
      <c r="N4049" s="51" t="str">
        <f t="shared" si="437"/>
        <v xml:space="preserve"> month</v>
      </c>
      <c r="O4049" s="52" t="str">
        <f t="shared" si="438"/>
        <v>77 years, 1 month</v>
      </c>
    </row>
    <row r="4050" spans="8:15" x14ac:dyDescent="0.25">
      <c r="H4050" s="49">
        <v>4007</v>
      </c>
      <c r="I4050" s="51">
        <f t="shared" si="434"/>
        <v>77</v>
      </c>
      <c r="J4050" s="51" t="str">
        <f t="shared" si="432"/>
        <v xml:space="preserve"> years</v>
      </c>
      <c r="K4050" s="51" t="str">
        <f t="shared" si="433"/>
        <v xml:space="preserve">, </v>
      </c>
      <c r="L4050" s="51">
        <f t="shared" si="435"/>
        <v>1</v>
      </c>
      <c r="M4050" s="51">
        <f t="shared" si="436"/>
        <v>1</v>
      </c>
      <c r="N4050" s="51" t="str">
        <f t="shared" si="437"/>
        <v xml:space="preserve"> month</v>
      </c>
      <c r="O4050" s="52" t="str">
        <f t="shared" si="438"/>
        <v>77 years, 1 month</v>
      </c>
    </row>
    <row r="4051" spans="8:15" x14ac:dyDescent="0.25">
      <c r="H4051" s="49">
        <v>4008</v>
      </c>
      <c r="I4051" s="51">
        <f t="shared" si="434"/>
        <v>77</v>
      </c>
      <c r="J4051" s="51" t="str">
        <f t="shared" si="432"/>
        <v xml:space="preserve"> years</v>
      </c>
      <c r="K4051" s="51" t="str">
        <f t="shared" si="433"/>
        <v xml:space="preserve">, </v>
      </c>
      <c r="L4051" s="51">
        <f t="shared" si="435"/>
        <v>1</v>
      </c>
      <c r="M4051" s="51">
        <f t="shared" si="436"/>
        <v>1</v>
      </c>
      <c r="N4051" s="51" t="str">
        <f t="shared" si="437"/>
        <v xml:space="preserve"> month</v>
      </c>
      <c r="O4051" s="52" t="str">
        <f t="shared" si="438"/>
        <v>77 years, 1 month</v>
      </c>
    </row>
    <row r="4052" spans="8:15" x14ac:dyDescent="0.25">
      <c r="H4052" s="49">
        <v>4009</v>
      </c>
      <c r="I4052" s="51">
        <f t="shared" si="434"/>
        <v>77</v>
      </c>
      <c r="J4052" s="51" t="str">
        <f t="shared" si="432"/>
        <v xml:space="preserve"> years</v>
      </c>
      <c r="K4052" s="51" t="str">
        <f t="shared" si="433"/>
        <v xml:space="preserve">, </v>
      </c>
      <c r="L4052" s="51">
        <f t="shared" si="435"/>
        <v>2</v>
      </c>
      <c r="M4052" s="51">
        <f t="shared" si="436"/>
        <v>2</v>
      </c>
      <c r="N4052" s="51" t="str">
        <f t="shared" si="437"/>
        <v xml:space="preserve"> months</v>
      </c>
      <c r="O4052" s="52" t="str">
        <f t="shared" si="438"/>
        <v>77 years, 2 months</v>
      </c>
    </row>
    <row r="4053" spans="8:15" x14ac:dyDescent="0.25">
      <c r="H4053" s="49">
        <v>4010</v>
      </c>
      <c r="I4053" s="51">
        <f t="shared" si="434"/>
        <v>77</v>
      </c>
      <c r="J4053" s="51" t="str">
        <f t="shared" si="432"/>
        <v xml:space="preserve"> years</v>
      </c>
      <c r="K4053" s="51" t="str">
        <f t="shared" si="433"/>
        <v xml:space="preserve">, </v>
      </c>
      <c r="L4053" s="51">
        <f t="shared" si="435"/>
        <v>2</v>
      </c>
      <c r="M4053" s="51">
        <f t="shared" si="436"/>
        <v>2</v>
      </c>
      <c r="N4053" s="51" t="str">
        <f t="shared" si="437"/>
        <v xml:space="preserve"> months</v>
      </c>
      <c r="O4053" s="52" t="str">
        <f t="shared" si="438"/>
        <v>77 years, 2 months</v>
      </c>
    </row>
    <row r="4054" spans="8:15" x14ac:dyDescent="0.25">
      <c r="H4054" s="49">
        <v>4011</v>
      </c>
      <c r="I4054" s="51">
        <f t="shared" si="434"/>
        <v>77</v>
      </c>
      <c r="J4054" s="51" t="str">
        <f t="shared" si="432"/>
        <v xml:space="preserve"> years</v>
      </c>
      <c r="K4054" s="51" t="str">
        <f t="shared" si="433"/>
        <v xml:space="preserve">, </v>
      </c>
      <c r="L4054" s="51">
        <f t="shared" si="435"/>
        <v>2</v>
      </c>
      <c r="M4054" s="51">
        <f t="shared" si="436"/>
        <v>2</v>
      </c>
      <c r="N4054" s="51" t="str">
        <f t="shared" si="437"/>
        <v xml:space="preserve"> months</v>
      </c>
      <c r="O4054" s="52" t="str">
        <f t="shared" si="438"/>
        <v>77 years, 2 months</v>
      </c>
    </row>
    <row r="4055" spans="8:15" x14ac:dyDescent="0.25">
      <c r="H4055" s="49">
        <v>4012</v>
      </c>
      <c r="I4055" s="51">
        <f t="shared" si="434"/>
        <v>77</v>
      </c>
      <c r="J4055" s="51" t="str">
        <f t="shared" si="432"/>
        <v xml:space="preserve"> years</v>
      </c>
      <c r="K4055" s="51" t="str">
        <f t="shared" si="433"/>
        <v xml:space="preserve">, </v>
      </c>
      <c r="L4055" s="51">
        <f t="shared" si="435"/>
        <v>2</v>
      </c>
      <c r="M4055" s="51">
        <f t="shared" si="436"/>
        <v>2</v>
      </c>
      <c r="N4055" s="51" t="str">
        <f t="shared" si="437"/>
        <v xml:space="preserve"> months</v>
      </c>
      <c r="O4055" s="52" t="str">
        <f t="shared" si="438"/>
        <v>77 years, 2 months</v>
      </c>
    </row>
    <row r="4056" spans="8:15" x14ac:dyDescent="0.25">
      <c r="H4056" s="49">
        <v>4013</v>
      </c>
      <c r="I4056" s="51">
        <f t="shared" si="434"/>
        <v>77</v>
      </c>
      <c r="J4056" s="51" t="str">
        <f t="shared" si="432"/>
        <v xml:space="preserve"> years</v>
      </c>
      <c r="K4056" s="51" t="str">
        <f t="shared" si="433"/>
        <v xml:space="preserve">, </v>
      </c>
      <c r="L4056" s="51">
        <f t="shared" si="435"/>
        <v>3</v>
      </c>
      <c r="M4056" s="51">
        <f t="shared" si="436"/>
        <v>3</v>
      </c>
      <c r="N4056" s="51" t="str">
        <f t="shared" si="437"/>
        <v xml:space="preserve"> months</v>
      </c>
      <c r="O4056" s="52" t="str">
        <f t="shared" si="438"/>
        <v>77 years, 3 months</v>
      </c>
    </row>
    <row r="4057" spans="8:15" x14ac:dyDescent="0.25">
      <c r="H4057" s="49">
        <v>4014</v>
      </c>
      <c r="I4057" s="51">
        <f t="shared" si="434"/>
        <v>77</v>
      </c>
      <c r="J4057" s="51" t="str">
        <f t="shared" si="432"/>
        <v xml:space="preserve"> years</v>
      </c>
      <c r="K4057" s="51" t="str">
        <f t="shared" si="433"/>
        <v xml:space="preserve">, </v>
      </c>
      <c r="L4057" s="51">
        <f t="shared" si="435"/>
        <v>3</v>
      </c>
      <c r="M4057" s="51">
        <f t="shared" si="436"/>
        <v>3</v>
      </c>
      <c r="N4057" s="51" t="str">
        <f t="shared" si="437"/>
        <v xml:space="preserve"> months</v>
      </c>
      <c r="O4057" s="52" t="str">
        <f t="shared" si="438"/>
        <v>77 years, 3 months</v>
      </c>
    </row>
    <row r="4058" spans="8:15" x14ac:dyDescent="0.25">
      <c r="H4058" s="49">
        <v>4015</v>
      </c>
      <c r="I4058" s="51">
        <f t="shared" si="434"/>
        <v>77</v>
      </c>
      <c r="J4058" s="51" t="str">
        <f t="shared" si="432"/>
        <v xml:space="preserve"> years</v>
      </c>
      <c r="K4058" s="51" t="str">
        <f t="shared" si="433"/>
        <v xml:space="preserve">, </v>
      </c>
      <c r="L4058" s="51">
        <f t="shared" si="435"/>
        <v>3</v>
      </c>
      <c r="M4058" s="51">
        <f t="shared" si="436"/>
        <v>3</v>
      </c>
      <c r="N4058" s="51" t="str">
        <f t="shared" si="437"/>
        <v xml:space="preserve"> months</v>
      </c>
      <c r="O4058" s="52" t="str">
        <f t="shared" si="438"/>
        <v>77 years, 3 months</v>
      </c>
    </row>
    <row r="4059" spans="8:15" x14ac:dyDescent="0.25">
      <c r="H4059" s="49">
        <v>4016</v>
      </c>
      <c r="I4059" s="51">
        <f t="shared" si="434"/>
        <v>77</v>
      </c>
      <c r="J4059" s="51" t="str">
        <f t="shared" si="432"/>
        <v xml:space="preserve"> years</v>
      </c>
      <c r="K4059" s="51" t="str">
        <f t="shared" si="433"/>
        <v xml:space="preserve">, </v>
      </c>
      <c r="L4059" s="51">
        <f t="shared" si="435"/>
        <v>3</v>
      </c>
      <c r="M4059" s="51">
        <f t="shared" si="436"/>
        <v>3</v>
      </c>
      <c r="N4059" s="51" t="str">
        <f t="shared" si="437"/>
        <v xml:space="preserve"> months</v>
      </c>
      <c r="O4059" s="52" t="str">
        <f t="shared" si="438"/>
        <v>77 years, 3 months</v>
      </c>
    </row>
    <row r="4060" spans="8:15" x14ac:dyDescent="0.25">
      <c r="H4060" s="49">
        <v>4017</v>
      </c>
      <c r="I4060" s="51">
        <f t="shared" si="434"/>
        <v>77</v>
      </c>
      <c r="J4060" s="51" t="str">
        <f t="shared" ref="J4060:J4123" si="439">IF(I4060=1," year"," years")</f>
        <v xml:space="preserve"> years</v>
      </c>
      <c r="K4060" s="51" t="str">
        <f t="shared" ref="K4060:K4123" si="440">IF(OR(L4060=12,L4060=0),"",", ")</f>
        <v xml:space="preserve">, </v>
      </c>
      <c r="L4060" s="51">
        <f t="shared" si="435"/>
        <v>3</v>
      </c>
      <c r="M4060" s="51">
        <f t="shared" si="436"/>
        <v>3</v>
      </c>
      <c r="N4060" s="51" t="str">
        <f t="shared" si="437"/>
        <v xml:space="preserve"> months</v>
      </c>
      <c r="O4060" s="52" t="str">
        <f t="shared" si="438"/>
        <v>77 years, 3 months</v>
      </c>
    </row>
    <row r="4061" spans="8:15" x14ac:dyDescent="0.25">
      <c r="H4061" s="49">
        <v>4018</v>
      </c>
      <c r="I4061" s="51">
        <f t="shared" si="434"/>
        <v>77</v>
      </c>
      <c r="J4061" s="51" t="str">
        <f t="shared" si="439"/>
        <v xml:space="preserve"> years</v>
      </c>
      <c r="K4061" s="51" t="str">
        <f t="shared" si="440"/>
        <v xml:space="preserve">, </v>
      </c>
      <c r="L4061" s="51">
        <f t="shared" si="435"/>
        <v>4</v>
      </c>
      <c r="M4061" s="51">
        <f t="shared" si="436"/>
        <v>4</v>
      </c>
      <c r="N4061" s="51" t="str">
        <f t="shared" si="437"/>
        <v xml:space="preserve"> months</v>
      </c>
      <c r="O4061" s="52" t="str">
        <f t="shared" si="438"/>
        <v>77 years, 4 months</v>
      </c>
    </row>
    <row r="4062" spans="8:15" x14ac:dyDescent="0.25">
      <c r="H4062" s="49">
        <v>4019</v>
      </c>
      <c r="I4062" s="51">
        <f t="shared" si="434"/>
        <v>77</v>
      </c>
      <c r="J4062" s="51" t="str">
        <f t="shared" si="439"/>
        <v xml:space="preserve"> years</v>
      </c>
      <c r="K4062" s="51" t="str">
        <f t="shared" si="440"/>
        <v xml:space="preserve">, </v>
      </c>
      <c r="L4062" s="51">
        <f t="shared" si="435"/>
        <v>4</v>
      </c>
      <c r="M4062" s="51">
        <f t="shared" si="436"/>
        <v>4</v>
      </c>
      <c r="N4062" s="51" t="str">
        <f t="shared" si="437"/>
        <v xml:space="preserve"> months</v>
      </c>
      <c r="O4062" s="52" t="str">
        <f t="shared" si="438"/>
        <v>77 years, 4 months</v>
      </c>
    </row>
    <row r="4063" spans="8:15" x14ac:dyDescent="0.25">
      <c r="H4063" s="49">
        <v>4020</v>
      </c>
      <c r="I4063" s="51">
        <f t="shared" si="434"/>
        <v>77</v>
      </c>
      <c r="J4063" s="51" t="str">
        <f t="shared" si="439"/>
        <v xml:space="preserve"> years</v>
      </c>
      <c r="K4063" s="51" t="str">
        <f t="shared" si="440"/>
        <v xml:space="preserve">, </v>
      </c>
      <c r="L4063" s="51">
        <f t="shared" si="435"/>
        <v>4</v>
      </c>
      <c r="M4063" s="51">
        <f t="shared" si="436"/>
        <v>4</v>
      </c>
      <c r="N4063" s="51" t="str">
        <f t="shared" si="437"/>
        <v xml:space="preserve"> months</v>
      </c>
      <c r="O4063" s="52" t="str">
        <f t="shared" si="438"/>
        <v>77 years, 4 months</v>
      </c>
    </row>
    <row r="4064" spans="8:15" x14ac:dyDescent="0.25">
      <c r="H4064" s="49">
        <v>4021</v>
      </c>
      <c r="I4064" s="51">
        <f t="shared" ref="I4064:I4127" si="441">IF(INT(H4064/52)=0,"",INT(H4064/52))+IF(L4064=12,1,0)</f>
        <v>77</v>
      </c>
      <c r="J4064" s="51" t="str">
        <f t="shared" si="439"/>
        <v xml:space="preserve"> years</v>
      </c>
      <c r="K4064" s="51" t="str">
        <f t="shared" si="440"/>
        <v xml:space="preserve">, </v>
      </c>
      <c r="L4064" s="51">
        <f t="shared" si="435"/>
        <v>4</v>
      </c>
      <c r="M4064" s="51">
        <f t="shared" si="436"/>
        <v>4</v>
      </c>
      <c r="N4064" s="51" t="str">
        <f t="shared" si="437"/>
        <v xml:space="preserve"> months</v>
      </c>
      <c r="O4064" s="52" t="str">
        <f t="shared" si="438"/>
        <v>77 years, 4 months</v>
      </c>
    </row>
    <row r="4065" spans="8:15" x14ac:dyDescent="0.25">
      <c r="H4065" s="49">
        <v>4022</v>
      </c>
      <c r="I4065" s="51">
        <f t="shared" si="441"/>
        <v>77</v>
      </c>
      <c r="J4065" s="51" t="str">
        <f t="shared" si="439"/>
        <v xml:space="preserve"> years</v>
      </c>
      <c r="K4065" s="51" t="str">
        <f t="shared" si="440"/>
        <v xml:space="preserve">, </v>
      </c>
      <c r="L4065" s="51">
        <f t="shared" si="435"/>
        <v>5</v>
      </c>
      <c r="M4065" s="51">
        <f t="shared" si="436"/>
        <v>5</v>
      </c>
      <c r="N4065" s="51" t="str">
        <f t="shared" si="437"/>
        <v xml:space="preserve"> months</v>
      </c>
      <c r="O4065" s="52" t="str">
        <f t="shared" si="438"/>
        <v>77 years, 5 months</v>
      </c>
    </row>
    <row r="4066" spans="8:15" x14ac:dyDescent="0.25">
      <c r="H4066" s="49">
        <v>4023</v>
      </c>
      <c r="I4066" s="51">
        <f t="shared" si="441"/>
        <v>77</v>
      </c>
      <c r="J4066" s="51" t="str">
        <f t="shared" si="439"/>
        <v xml:space="preserve"> years</v>
      </c>
      <c r="K4066" s="51" t="str">
        <f t="shared" si="440"/>
        <v xml:space="preserve">, </v>
      </c>
      <c r="L4066" s="51">
        <f t="shared" si="435"/>
        <v>5</v>
      </c>
      <c r="M4066" s="51">
        <f t="shared" si="436"/>
        <v>5</v>
      </c>
      <c r="N4066" s="51" t="str">
        <f t="shared" si="437"/>
        <v xml:space="preserve"> months</v>
      </c>
      <c r="O4066" s="52" t="str">
        <f t="shared" si="438"/>
        <v>77 years, 5 months</v>
      </c>
    </row>
    <row r="4067" spans="8:15" x14ac:dyDescent="0.25">
      <c r="H4067" s="49">
        <v>4024</v>
      </c>
      <c r="I4067" s="51">
        <f t="shared" si="441"/>
        <v>77</v>
      </c>
      <c r="J4067" s="51" t="str">
        <f t="shared" si="439"/>
        <v xml:space="preserve"> years</v>
      </c>
      <c r="K4067" s="51" t="str">
        <f t="shared" si="440"/>
        <v xml:space="preserve">, </v>
      </c>
      <c r="L4067" s="51">
        <f t="shared" si="435"/>
        <v>5</v>
      </c>
      <c r="M4067" s="51">
        <f t="shared" si="436"/>
        <v>5</v>
      </c>
      <c r="N4067" s="51" t="str">
        <f t="shared" si="437"/>
        <v xml:space="preserve"> months</v>
      </c>
      <c r="O4067" s="52" t="str">
        <f t="shared" si="438"/>
        <v>77 years, 5 months</v>
      </c>
    </row>
    <row r="4068" spans="8:15" x14ac:dyDescent="0.25">
      <c r="H4068" s="49">
        <v>4025</v>
      </c>
      <c r="I4068" s="51">
        <f t="shared" si="441"/>
        <v>77</v>
      </c>
      <c r="J4068" s="51" t="str">
        <f t="shared" si="439"/>
        <v xml:space="preserve"> years</v>
      </c>
      <c r="K4068" s="51" t="str">
        <f t="shared" si="440"/>
        <v xml:space="preserve">, </v>
      </c>
      <c r="L4068" s="51">
        <f t="shared" si="435"/>
        <v>5</v>
      </c>
      <c r="M4068" s="51">
        <f t="shared" si="436"/>
        <v>5</v>
      </c>
      <c r="N4068" s="51" t="str">
        <f t="shared" si="437"/>
        <v xml:space="preserve"> months</v>
      </c>
      <c r="O4068" s="52" t="str">
        <f t="shared" si="438"/>
        <v>77 years, 5 months</v>
      </c>
    </row>
    <row r="4069" spans="8:15" x14ac:dyDescent="0.25">
      <c r="H4069" s="49">
        <v>4026</v>
      </c>
      <c r="I4069" s="51">
        <f t="shared" si="441"/>
        <v>77</v>
      </c>
      <c r="J4069" s="51" t="str">
        <f t="shared" si="439"/>
        <v xml:space="preserve"> years</v>
      </c>
      <c r="K4069" s="51" t="str">
        <f t="shared" si="440"/>
        <v xml:space="preserve">, </v>
      </c>
      <c r="L4069" s="51">
        <f t="shared" si="435"/>
        <v>6</v>
      </c>
      <c r="M4069" s="51">
        <f t="shared" si="436"/>
        <v>6</v>
      </c>
      <c r="N4069" s="51" t="str">
        <f t="shared" si="437"/>
        <v xml:space="preserve"> months</v>
      </c>
      <c r="O4069" s="52" t="str">
        <f t="shared" si="438"/>
        <v>77 years, 6 months</v>
      </c>
    </row>
    <row r="4070" spans="8:15" x14ac:dyDescent="0.25">
      <c r="H4070" s="49">
        <v>4027</v>
      </c>
      <c r="I4070" s="51">
        <f t="shared" si="441"/>
        <v>77</v>
      </c>
      <c r="J4070" s="51" t="str">
        <f t="shared" si="439"/>
        <v xml:space="preserve"> years</v>
      </c>
      <c r="K4070" s="51" t="str">
        <f t="shared" si="440"/>
        <v xml:space="preserve">, </v>
      </c>
      <c r="L4070" s="51">
        <f t="shared" si="435"/>
        <v>6</v>
      </c>
      <c r="M4070" s="51">
        <f t="shared" si="436"/>
        <v>6</v>
      </c>
      <c r="N4070" s="51" t="str">
        <f t="shared" si="437"/>
        <v xml:space="preserve"> months</v>
      </c>
      <c r="O4070" s="52" t="str">
        <f t="shared" si="438"/>
        <v>77 years, 6 months</v>
      </c>
    </row>
    <row r="4071" spans="8:15" x14ac:dyDescent="0.25">
      <c r="H4071" s="49">
        <v>4028</v>
      </c>
      <c r="I4071" s="51">
        <f t="shared" si="441"/>
        <v>77</v>
      </c>
      <c r="J4071" s="51" t="str">
        <f t="shared" si="439"/>
        <v xml:space="preserve"> years</v>
      </c>
      <c r="K4071" s="51" t="str">
        <f t="shared" si="440"/>
        <v xml:space="preserve">, </v>
      </c>
      <c r="L4071" s="51">
        <f t="shared" si="435"/>
        <v>6</v>
      </c>
      <c r="M4071" s="51">
        <f t="shared" si="436"/>
        <v>6</v>
      </c>
      <c r="N4071" s="51" t="str">
        <f t="shared" si="437"/>
        <v xml:space="preserve"> months</v>
      </c>
      <c r="O4071" s="52" t="str">
        <f t="shared" si="438"/>
        <v>77 years, 6 months</v>
      </c>
    </row>
    <row r="4072" spans="8:15" x14ac:dyDescent="0.25">
      <c r="H4072" s="49">
        <v>4029</v>
      </c>
      <c r="I4072" s="51">
        <f t="shared" si="441"/>
        <v>77</v>
      </c>
      <c r="J4072" s="51" t="str">
        <f t="shared" si="439"/>
        <v xml:space="preserve"> years</v>
      </c>
      <c r="K4072" s="51" t="str">
        <f t="shared" si="440"/>
        <v xml:space="preserve">, </v>
      </c>
      <c r="L4072" s="51">
        <f t="shared" si="435"/>
        <v>6</v>
      </c>
      <c r="M4072" s="51">
        <f t="shared" si="436"/>
        <v>6</v>
      </c>
      <c r="N4072" s="51" t="str">
        <f t="shared" si="437"/>
        <v xml:space="preserve"> months</v>
      </c>
      <c r="O4072" s="52" t="str">
        <f t="shared" si="438"/>
        <v>77 years, 6 months</v>
      </c>
    </row>
    <row r="4073" spans="8:15" x14ac:dyDescent="0.25">
      <c r="H4073" s="49">
        <v>4030</v>
      </c>
      <c r="I4073" s="51">
        <f t="shared" si="441"/>
        <v>77</v>
      </c>
      <c r="J4073" s="51" t="str">
        <f t="shared" si="439"/>
        <v xml:space="preserve"> years</v>
      </c>
      <c r="K4073" s="51" t="str">
        <f t="shared" si="440"/>
        <v xml:space="preserve">, </v>
      </c>
      <c r="L4073" s="51">
        <f t="shared" si="435"/>
        <v>6</v>
      </c>
      <c r="M4073" s="51">
        <f t="shared" si="436"/>
        <v>6</v>
      </c>
      <c r="N4073" s="51" t="str">
        <f t="shared" si="437"/>
        <v xml:space="preserve"> months</v>
      </c>
      <c r="O4073" s="52" t="str">
        <f t="shared" si="438"/>
        <v>77 years, 6 months</v>
      </c>
    </row>
    <row r="4074" spans="8:15" x14ac:dyDescent="0.25">
      <c r="H4074" s="49">
        <v>4031</v>
      </c>
      <c r="I4074" s="51">
        <f t="shared" si="441"/>
        <v>77</v>
      </c>
      <c r="J4074" s="51" t="str">
        <f t="shared" si="439"/>
        <v xml:space="preserve"> years</v>
      </c>
      <c r="K4074" s="51" t="str">
        <f t="shared" si="440"/>
        <v xml:space="preserve">, </v>
      </c>
      <c r="L4074" s="51">
        <f t="shared" si="435"/>
        <v>7</v>
      </c>
      <c r="M4074" s="51">
        <f t="shared" si="436"/>
        <v>7</v>
      </c>
      <c r="N4074" s="51" t="str">
        <f t="shared" si="437"/>
        <v xml:space="preserve"> months</v>
      </c>
      <c r="O4074" s="52" t="str">
        <f t="shared" si="438"/>
        <v>77 years, 7 months</v>
      </c>
    </row>
    <row r="4075" spans="8:15" x14ac:dyDescent="0.25">
      <c r="H4075" s="49">
        <v>4032</v>
      </c>
      <c r="I4075" s="51">
        <f t="shared" si="441"/>
        <v>77</v>
      </c>
      <c r="J4075" s="51" t="str">
        <f t="shared" si="439"/>
        <v xml:space="preserve"> years</v>
      </c>
      <c r="K4075" s="51" t="str">
        <f t="shared" si="440"/>
        <v xml:space="preserve">, </v>
      </c>
      <c r="L4075" s="51">
        <f t="shared" si="435"/>
        <v>7</v>
      </c>
      <c r="M4075" s="51">
        <f t="shared" si="436"/>
        <v>7</v>
      </c>
      <c r="N4075" s="51" t="str">
        <f t="shared" si="437"/>
        <v xml:space="preserve"> months</v>
      </c>
      <c r="O4075" s="52" t="str">
        <f t="shared" si="438"/>
        <v>77 years, 7 months</v>
      </c>
    </row>
    <row r="4076" spans="8:15" x14ac:dyDescent="0.25">
      <c r="H4076" s="49">
        <v>4033</v>
      </c>
      <c r="I4076" s="51">
        <f t="shared" si="441"/>
        <v>77</v>
      </c>
      <c r="J4076" s="51" t="str">
        <f t="shared" si="439"/>
        <v xml:space="preserve"> years</v>
      </c>
      <c r="K4076" s="51" t="str">
        <f t="shared" si="440"/>
        <v xml:space="preserve">, </v>
      </c>
      <c r="L4076" s="51">
        <f t="shared" si="435"/>
        <v>7</v>
      </c>
      <c r="M4076" s="51">
        <f t="shared" si="436"/>
        <v>7</v>
      </c>
      <c r="N4076" s="51" t="str">
        <f t="shared" si="437"/>
        <v xml:space="preserve"> months</v>
      </c>
      <c r="O4076" s="52" t="str">
        <f t="shared" si="438"/>
        <v>77 years, 7 months</v>
      </c>
    </row>
    <row r="4077" spans="8:15" x14ac:dyDescent="0.25">
      <c r="H4077" s="49">
        <v>4034</v>
      </c>
      <c r="I4077" s="51">
        <f t="shared" si="441"/>
        <v>77</v>
      </c>
      <c r="J4077" s="51" t="str">
        <f t="shared" si="439"/>
        <v xml:space="preserve"> years</v>
      </c>
      <c r="K4077" s="51" t="str">
        <f t="shared" si="440"/>
        <v xml:space="preserve">, </v>
      </c>
      <c r="L4077" s="51">
        <f t="shared" ref="L4077:L4140" si="442">IF((H4077/52*12-INT(H4077/52*12))=0,(H4077/52-INT(H4077/52))*12,INT((H4077/52-INT(H4077/52))*12)+1)</f>
        <v>7</v>
      </c>
      <c r="M4077" s="51">
        <f t="shared" ref="M4077:M4140" si="443">IF(OR(L4077=0,L4077=12),"",L4077)</f>
        <v>7</v>
      </c>
      <c r="N4077" s="51" t="str">
        <f t="shared" ref="N4077:N4140" si="444">IF(L4077=1," month",IF(OR(L4077=0,L4077=12),""," months"))</f>
        <v xml:space="preserve"> months</v>
      </c>
      <c r="O4077" s="52" t="str">
        <f t="shared" ref="O4077:O4140" si="445">CONCATENATE(I4077&amp;J4077&amp;K4077&amp;M4077&amp;N4077)</f>
        <v>77 years, 7 months</v>
      </c>
    </row>
    <row r="4078" spans="8:15" x14ac:dyDescent="0.25">
      <c r="H4078" s="49">
        <v>4035</v>
      </c>
      <c r="I4078" s="51">
        <f t="shared" si="441"/>
        <v>77</v>
      </c>
      <c r="J4078" s="51" t="str">
        <f t="shared" si="439"/>
        <v xml:space="preserve"> years</v>
      </c>
      <c r="K4078" s="51" t="str">
        <f t="shared" si="440"/>
        <v xml:space="preserve">, </v>
      </c>
      <c r="L4078" s="51">
        <f t="shared" si="442"/>
        <v>8</v>
      </c>
      <c r="M4078" s="51">
        <f t="shared" si="443"/>
        <v>8</v>
      </c>
      <c r="N4078" s="51" t="str">
        <f t="shared" si="444"/>
        <v xml:space="preserve"> months</v>
      </c>
      <c r="O4078" s="52" t="str">
        <f t="shared" si="445"/>
        <v>77 years, 8 months</v>
      </c>
    </row>
    <row r="4079" spans="8:15" x14ac:dyDescent="0.25">
      <c r="H4079" s="49">
        <v>4036</v>
      </c>
      <c r="I4079" s="51">
        <f t="shared" si="441"/>
        <v>77</v>
      </c>
      <c r="J4079" s="51" t="str">
        <f t="shared" si="439"/>
        <v xml:space="preserve"> years</v>
      </c>
      <c r="K4079" s="51" t="str">
        <f t="shared" si="440"/>
        <v xml:space="preserve">, </v>
      </c>
      <c r="L4079" s="51">
        <f t="shared" si="442"/>
        <v>8</v>
      </c>
      <c r="M4079" s="51">
        <f t="shared" si="443"/>
        <v>8</v>
      </c>
      <c r="N4079" s="51" t="str">
        <f t="shared" si="444"/>
        <v xml:space="preserve"> months</v>
      </c>
      <c r="O4079" s="52" t="str">
        <f t="shared" si="445"/>
        <v>77 years, 8 months</v>
      </c>
    </row>
    <row r="4080" spans="8:15" x14ac:dyDescent="0.25">
      <c r="H4080" s="49">
        <v>4037</v>
      </c>
      <c r="I4080" s="51">
        <f t="shared" si="441"/>
        <v>77</v>
      </c>
      <c r="J4080" s="51" t="str">
        <f t="shared" si="439"/>
        <v xml:space="preserve"> years</v>
      </c>
      <c r="K4080" s="51" t="str">
        <f t="shared" si="440"/>
        <v xml:space="preserve">, </v>
      </c>
      <c r="L4080" s="51">
        <f t="shared" si="442"/>
        <v>8</v>
      </c>
      <c r="M4080" s="51">
        <f t="shared" si="443"/>
        <v>8</v>
      </c>
      <c r="N4080" s="51" t="str">
        <f t="shared" si="444"/>
        <v xml:space="preserve"> months</v>
      </c>
      <c r="O4080" s="52" t="str">
        <f t="shared" si="445"/>
        <v>77 years, 8 months</v>
      </c>
    </row>
    <row r="4081" spans="8:15" x14ac:dyDescent="0.25">
      <c r="H4081" s="49">
        <v>4038</v>
      </c>
      <c r="I4081" s="51">
        <f t="shared" si="441"/>
        <v>77</v>
      </c>
      <c r="J4081" s="51" t="str">
        <f t="shared" si="439"/>
        <v xml:space="preserve"> years</v>
      </c>
      <c r="K4081" s="51" t="str">
        <f t="shared" si="440"/>
        <v xml:space="preserve">, </v>
      </c>
      <c r="L4081" s="51">
        <f t="shared" si="442"/>
        <v>8</v>
      </c>
      <c r="M4081" s="51">
        <f t="shared" si="443"/>
        <v>8</v>
      </c>
      <c r="N4081" s="51" t="str">
        <f t="shared" si="444"/>
        <v xml:space="preserve"> months</v>
      </c>
      <c r="O4081" s="52" t="str">
        <f t="shared" si="445"/>
        <v>77 years, 8 months</v>
      </c>
    </row>
    <row r="4082" spans="8:15" x14ac:dyDescent="0.25">
      <c r="H4082" s="49">
        <v>4039</v>
      </c>
      <c r="I4082" s="51">
        <f t="shared" si="441"/>
        <v>77</v>
      </c>
      <c r="J4082" s="51" t="str">
        <f t="shared" si="439"/>
        <v xml:space="preserve"> years</v>
      </c>
      <c r="K4082" s="51" t="str">
        <f t="shared" si="440"/>
        <v xml:space="preserve">, </v>
      </c>
      <c r="L4082" s="51">
        <f t="shared" si="442"/>
        <v>9</v>
      </c>
      <c r="M4082" s="51">
        <f t="shared" si="443"/>
        <v>9</v>
      </c>
      <c r="N4082" s="51" t="str">
        <f t="shared" si="444"/>
        <v xml:space="preserve"> months</v>
      </c>
      <c r="O4082" s="52" t="str">
        <f t="shared" si="445"/>
        <v>77 years, 9 months</v>
      </c>
    </row>
    <row r="4083" spans="8:15" x14ac:dyDescent="0.25">
      <c r="H4083" s="49">
        <v>4040</v>
      </c>
      <c r="I4083" s="51">
        <f t="shared" si="441"/>
        <v>77</v>
      </c>
      <c r="J4083" s="51" t="str">
        <f t="shared" si="439"/>
        <v xml:space="preserve"> years</v>
      </c>
      <c r="K4083" s="51" t="str">
        <f t="shared" si="440"/>
        <v xml:space="preserve">, </v>
      </c>
      <c r="L4083" s="51">
        <f t="shared" si="442"/>
        <v>9</v>
      </c>
      <c r="M4083" s="51">
        <f t="shared" si="443"/>
        <v>9</v>
      </c>
      <c r="N4083" s="51" t="str">
        <f t="shared" si="444"/>
        <v xml:space="preserve"> months</v>
      </c>
      <c r="O4083" s="52" t="str">
        <f t="shared" si="445"/>
        <v>77 years, 9 months</v>
      </c>
    </row>
    <row r="4084" spans="8:15" x14ac:dyDescent="0.25">
      <c r="H4084" s="49">
        <v>4041</v>
      </c>
      <c r="I4084" s="51">
        <f t="shared" si="441"/>
        <v>77</v>
      </c>
      <c r="J4084" s="51" t="str">
        <f t="shared" si="439"/>
        <v xml:space="preserve"> years</v>
      </c>
      <c r="K4084" s="51" t="str">
        <f t="shared" si="440"/>
        <v xml:space="preserve">, </v>
      </c>
      <c r="L4084" s="51">
        <f t="shared" si="442"/>
        <v>9</v>
      </c>
      <c r="M4084" s="51">
        <f t="shared" si="443"/>
        <v>9</v>
      </c>
      <c r="N4084" s="51" t="str">
        <f t="shared" si="444"/>
        <v xml:space="preserve"> months</v>
      </c>
      <c r="O4084" s="52" t="str">
        <f t="shared" si="445"/>
        <v>77 years, 9 months</v>
      </c>
    </row>
    <row r="4085" spans="8:15" x14ac:dyDescent="0.25">
      <c r="H4085" s="49">
        <v>4042</v>
      </c>
      <c r="I4085" s="51">
        <f t="shared" si="441"/>
        <v>77</v>
      </c>
      <c r="J4085" s="51" t="str">
        <f t="shared" si="439"/>
        <v xml:space="preserve"> years</v>
      </c>
      <c r="K4085" s="51" t="str">
        <f t="shared" si="440"/>
        <v xml:space="preserve">, </v>
      </c>
      <c r="L4085" s="51">
        <f t="shared" si="442"/>
        <v>9</v>
      </c>
      <c r="M4085" s="51">
        <f t="shared" si="443"/>
        <v>9</v>
      </c>
      <c r="N4085" s="51" t="str">
        <f t="shared" si="444"/>
        <v xml:space="preserve"> months</v>
      </c>
      <c r="O4085" s="52" t="str">
        <f t="shared" si="445"/>
        <v>77 years, 9 months</v>
      </c>
    </row>
    <row r="4086" spans="8:15" x14ac:dyDescent="0.25">
      <c r="H4086" s="49">
        <v>4043</v>
      </c>
      <c r="I4086" s="51">
        <f t="shared" si="441"/>
        <v>77</v>
      </c>
      <c r="J4086" s="51" t="str">
        <f t="shared" si="439"/>
        <v xml:space="preserve"> years</v>
      </c>
      <c r="K4086" s="51" t="str">
        <f t="shared" si="440"/>
        <v xml:space="preserve">, </v>
      </c>
      <c r="L4086" s="51">
        <f t="shared" si="442"/>
        <v>9</v>
      </c>
      <c r="M4086" s="51">
        <f t="shared" si="443"/>
        <v>9</v>
      </c>
      <c r="N4086" s="51" t="str">
        <f t="shared" si="444"/>
        <v xml:space="preserve"> months</v>
      </c>
      <c r="O4086" s="52" t="str">
        <f t="shared" si="445"/>
        <v>77 years, 9 months</v>
      </c>
    </row>
    <row r="4087" spans="8:15" x14ac:dyDescent="0.25">
      <c r="H4087" s="49">
        <v>4044</v>
      </c>
      <c r="I4087" s="51">
        <f t="shared" si="441"/>
        <v>77</v>
      </c>
      <c r="J4087" s="51" t="str">
        <f t="shared" si="439"/>
        <v xml:space="preserve"> years</v>
      </c>
      <c r="K4087" s="51" t="str">
        <f t="shared" si="440"/>
        <v xml:space="preserve">, </v>
      </c>
      <c r="L4087" s="51">
        <f t="shared" si="442"/>
        <v>10</v>
      </c>
      <c r="M4087" s="51">
        <f t="shared" si="443"/>
        <v>10</v>
      </c>
      <c r="N4087" s="51" t="str">
        <f t="shared" si="444"/>
        <v xml:space="preserve"> months</v>
      </c>
      <c r="O4087" s="52" t="str">
        <f t="shared" si="445"/>
        <v>77 years, 10 months</v>
      </c>
    </row>
    <row r="4088" spans="8:15" x14ac:dyDescent="0.25">
      <c r="H4088" s="49">
        <v>4045</v>
      </c>
      <c r="I4088" s="51">
        <f t="shared" si="441"/>
        <v>77</v>
      </c>
      <c r="J4088" s="51" t="str">
        <f t="shared" si="439"/>
        <v xml:space="preserve"> years</v>
      </c>
      <c r="K4088" s="51" t="str">
        <f t="shared" si="440"/>
        <v xml:space="preserve">, </v>
      </c>
      <c r="L4088" s="51">
        <f t="shared" si="442"/>
        <v>10</v>
      </c>
      <c r="M4088" s="51">
        <f t="shared" si="443"/>
        <v>10</v>
      </c>
      <c r="N4088" s="51" t="str">
        <f t="shared" si="444"/>
        <v xml:space="preserve"> months</v>
      </c>
      <c r="O4088" s="52" t="str">
        <f t="shared" si="445"/>
        <v>77 years, 10 months</v>
      </c>
    </row>
    <row r="4089" spans="8:15" x14ac:dyDescent="0.25">
      <c r="H4089" s="49">
        <v>4046</v>
      </c>
      <c r="I4089" s="51">
        <f t="shared" si="441"/>
        <v>77</v>
      </c>
      <c r="J4089" s="51" t="str">
        <f t="shared" si="439"/>
        <v xml:space="preserve"> years</v>
      </c>
      <c r="K4089" s="51" t="str">
        <f t="shared" si="440"/>
        <v xml:space="preserve">, </v>
      </c>
      <c r="L4089" s="51">
        <f t="shared" si="442"/>
        <v>10</v>
      </c>
      <c r="M4089" s="51">
        <f t="shared" si="443"/>
        <v>10</v>
      </c>
      <c r="N4089" s="51" t="str">
        <f t="shared" si="444"/>
        <v xml:space="preserve"> months</v>
      </c>
      <c r="O4089" s="52" t="str">
        <f t="shared" si="445"/>
        <v>77 years, 10 months</v>
      </c>
    </row>
    <row r="4090" spans="8:15" x14ac:dyDescent="0.25">
      <c r="H4090" s="49">
        <v>4047</v>
      </c>
      <c r="I4090" s="51">
        <f t="shared" si="441"/>
        <v>77</v>
      </c>
      <c r="J4090" s="51" t="str">
        <f t="shared" si="439"/>
        <v xml:space="preserve"> years</v>
      </c>
      <c r="K4090" s="51" t="str">
        <f t="shared" si="440"/>
        <v xml:space="preserve">, </v>
      </c>
      <c r="L4090" s="51">
        <f t="shared" si="442"/>
        <v>10</v>
      </c>
      <c r="M4090" s="51">
        <f t="shared" si="443"/>
        <v>10</v>
      </c>
      <c r="N4090" s="51" t="str">
        <f t="shared" si="444"/>
        <v xml:space="preserve"> months</v>
      </c>
      <c r="O4090" s="52" t="str">
        <f t="shared" si="445"/>
        <v>77 years, 10 months</v>
      </c>
    </row>
    <row r="4091" spans="8:15" x14ac:dyDescent="0.25">
      <c r="H4091" s="49">
        <v>4048</v>
      </c>
      <c r="I4091" s="51">
        <f t="shared" si="441"/>
        <v>77</v>
      </c>
      <c r="J4091" s="51" t="str">
        <f t="shared" si="439"/>
        <v xml:space="preserve"> years</v>
      </c>
      <c r="K4091" s="51" t="str">
        <f t="shared" si="440"/>
        <v xml:space="preserve">, </v>
      </c>
      <c r="L4091" s="51">
        <f t="shared" si="442"/>
        <v>11</v>
      </c>
      <c r="M4091" s="51">
        <f t="shared" si="443"/>
        <v>11</v>
      </c>
      <c r="N4091" s="51" t="str">
        <f t="shared" si="444"/>
        <v xml:space="preserve"> months</v>
      </c>
      <c r="O4091" s="52" t="str">
        <f t="shared" si="445"/>
        <v>77 years, 11 months</v>
      </c>
    </row>
    <row r="4092" spans="8:15" x14ac:dyDescent="0.25">
      <c r="H4092" s="49">
        <v>4049</v>
      </c>
      <c r="I4092" s="51">
        <f t="shared" si="441"/>
        <v>77</v>
      </c>
      <c r="J4092" s="51" t="str">
        <f t="shared" si="439"/>
        <v xml:space="preserve"> years</v>
      </c>
      <c r="K4092" s="51" t="str">
        <f t="shared" si="440"/>
        <v xml:space="preserve">, </v>
      </c>
      <c r="L4092" s="51">
        <f t="shared" si="442"/>
        <v>11</v>
      </c>
      <c r="M4092" s="51">
        <f t="shared" si="443"/>
        <v>11</v>
      </c>
      <c r="N4092" s="51" t="str">
        <f t="shared" si="444"/>
        <v xml:space="preserve"> months</v>
      </c>
      <c r="O4092" s="52" t="str">
        <f t="shared" si="445"/>
        <v>77 years, 11 months</v>
      </c>
    </row>
    <row r="4093" spans="8:15" x14ac:dyDescent="0.25">
      <c r="H4093" s="49">
        <v>4050</v>
      </c>
      <c r="I4093" s="51">
        <f t="shared" si="441"/>
        <v>77</v>
      </c>
      <c r="J4093" s="51" t="str">
        <f t="shared" si="439"/>
        <v xml:space="preserve"> years</v>
      </c>
      <c r="K4093" s="51" t="str">
        <f t="shared" si="440"/>
        <v xml:space="preserve">, </v>
      </c>
      <c r="L4093" s="51">
        <f t="shared" si="442"/>
        <v>11</v>
      </c>
      <c r="M4093" s="51">
        <f t="shared" si="443"/>
        <v>11</v>
      </c>
      <c r="N4093" s="51" t="str">
        <f t="shared" si="444"/>
        <v xml:space="preserve"> months</v>
      </c>
      <c r="O4093" s="52" t="str">
        <f t="shared" si="445"/>
        <v>77 years, 11 months</v>
      </c>
    </row>
    <row r="4094" spans="8:15" x14ac:dyDescent="0.25">
      <c r="H4094" s="49">
        <v>4051</v>
      </c>
      <c r="I4094" s="51">
        <f t="shared" si="441"/>
        <v>77</v>
      </c>
      <c r="J4094" s="51" t="str">
        <f t="shared" si="439"/>
        <v xml:space="preserve"> years</v>
      </c>
      <c r="K4094" s="51" t="str">
        <f t="shared" si="440"/>
        <v xml:space="preserve">, </v>
      </c>
      <c r="L4094" s="51">
        <f t="shared" si="442"/>
        <v>11</v>
      </c>
      <c r="M4094" s="51">
        <f t="shared" si="443"/>
        <v>11</v>
      </c>
      <c r="N4094" s="51" t="str">
        <f t="shared" si="444"/>
        <v xml:space="preserve"> months</v>
      </c>
      <c r="O4094" s="52" t="str">
        <f t="shared" si="445"/>
        <v>77 years, 11 months</v>
      </c>
    </row>
    <row r="4095" spans="8:15" x14ac:dyDescent="0.25">
      <c r="H4095" s="49">
        <v>4052</v>
      </c>
      <c r="I4095" s="51">
        <f t="shared" si="441"/>
        <v>78</v>
      </c>
      <c r="J4095" s="51" t="str">
        <f t="shared" si="439"/>
        <v xml:space="preserve"> years</v>
      </c>
      <c r="K4095" s="51" t="str">
        <f t="shared" si="440"/>
        <v/>
      </c>
      <c r="L4095" s="51">
        <f t="shared" si="442"/>
        <v>12</v>
      </c>
      <c r="M4095" s="51" t="str">
        <f t="shared" si="443"/>
        <v/>
      </c>
      <c r="N4095" s="51" t="str">
        <f t="shared" si="444"/>
        <v/>
      </c>
      <c r="O4095" s="52" t="str">
        <f t="shared" si="445"/>
        <v>78 years</v>
      </c>
    </row>
    <row r="4096" spans="8:15" x14ac:dyDescent="0.25">
      <c r="H4096" s="49">
        <v>4053</v>
      </c>
      <c r="I4096" s="51">
        <f t="shared" si="441"/>
        <v>78</v>
      </c>
      <c r="J4096" s="51" t="str">
        <f t="shared" si="439"/>
        <v xml:space="preserve"> years</v>
      </c>
      <c r="K4096" s="51" t="str">
        <f t="shared" si="440"/>
        <v/>
      </c>
      <c r="L4096" s="51">
        <f t="shared" si="442"/>
        <v>12</v>
      </c>
      <c r="M4096" s="51" t="str">
        <f t="shared" si="443"/>
        <v/>
      </c>
      <c r="N4096" s="51" t="str">
        <f t="shared" si="444"/>
        <v/>
      </c>
      <c r="O4096" s="52" t="str">
        <f t="shared" si="445"/>
        <v>78 years</v>
      </c>
    </row>
    <row r="4097" spans="8:15" x14ac:dyDescent="0.25">
      <c r="H4097" s="49">
        <v>4054</v>
      </c>
      <c r="I4097" s="51">
        <f t="shared" si="441"/>
        <v>78</v>
      </c>
      <c r="J4097" s="51" t="str">
        <f t="shared" si="439"/>
        <v xml:space="preserve"> years</v>
      </c>
      <c r="K4097" s="51" t="str">
        <f t="shared" si="440"/>
        <v/>
      </c>
      <c r="L4097" s="51">
        <f t="shared" si="442"/>
        <v>12</v>
      </c>
      <c r="M4097" s="51" t="str">
        <f t="shared" si="443"/>
        <v/>
      </c>
      <c r="N4097" s="51" t="str">
        <f t="shared" si="444"/>
        <v/>
      </c>
      <c r="O4097" s="52" t="str">
        <f t="shared" si="445"/>
        <v>78 years</v>
      </c>
    </row>
    <row r="4098" spans="8:15" x14ac:dyDescent="0.25">
      <c r="H4098" s="49">
        <v>4055</v>
      </c>
      <c r="I4098" s="51">
        <f t="shared" si="441"/>
        <v>78</v>
      </c>
      <c r="J4098" s="51" t="str">
        <f t="shared" si="439"/>
        <v xml:space="preserve"> years</v>
      </c>
      <c r="K4098" s="51" t="str">
        <f t="shared" si="440"/>
        <v/>
      </c>
      <c r="L4098" s="51">
        <f t="shared" si="442"/>
        <v>12</v>
      </c>
      <c r="M4098" s="51" t="str">
        <f t="shared" si="443"/>
        <v/>
      </c>
      <c r="N4098" s="51" t="str">
        <f t="shared" si="444"/>
        <v/>
      </c>
      <c r="O4098" s="52" t="str">
        <f t="shared" si="445"/>
        <v>78 years</v>
      </c>
    </row>
    <row r="4099" spans="8:15" x14ac:dyDescent="0.25">
      <c r="H4099" s="49">
        <v>4056</v>
      </c>
      <c r="I4099" s="51">
        <f t="shared" si="441"/>
        <v>78</v>
      </c>
      <c r="J4099" s="51" t="str">
        <f t="shared" si="439"/>
        <v xml:space="preserve"> years</v>
      </c>
      <c r="K4099" s="51" t="str">
        <f t="shared" si="440"/>
        <v/>
      </c>
      <c r="L4099" s="51">
        <f t="shared" si="442"/>
        <v>0</v>
      </c>
      <c r="M4099" s="51" t="str">
        <f t="shared" si="443"/>
        <v/>
      </c>
      <c r="N4099" s="51" t="str">
        <f t="shared" si="444"/>
        <v/>
      </c>
      <c r="O4099" s="52" t="str">
        <f t="shared" si="445"/>
        <v>78 years</v>
      </c>
    </row>
    <row r="4100" spans="8:15" x14ac:dyDescent="0.25">
      <c r="H4100" s="49">
        <v>4057</v>
      </c>
      <c r="I4100" s="51">
        <f t="shared" si="441"/>
        <v>78</v>
      </c>
      <c r="J4100" s="51" t="str">
        <f t="shared" si="439"/>
        <v xml:space="preserve"> years</v>
      </c>
      <c r="K4100" s="51" t="str">
        <f t="shared" si="440"/>
        <v xml:space="preserve">, </v>
      </c>
      <c r="L4100" s="51">
        <f t="shared" si="442"/>
        <v>1</v>
      </c>
      <c r="M4100" s="51">
        <f t="shared" si="443"/>
        <v>1</v>
      </c>
      <c r="N4100" s="51" t="str">
        <f t="shared" si="444"/>
        <v xml:space="preserve"> month</v>
      </c>
      <c r="O4100" s="52" t="str">
        <f t="shared" si="445"/>
        <v>78 years, 1 month</v>
      </c>
    </row>
    <row r="4101" spans="8:15" x14ac:dyDescent="0.25">
      <c r="H4101" s="49">
        <v>4058</v>
      </c>
      <c r="I4101" s="51">
        <f t="shared" si="441"/>
        <v>78</v>
      </c>
      <c r="J4101" s="51" t="str">
        <f t="shared" si="439"/>
        <v xml:space="preserve"> years</v>
      </c>
      <c r="K4101" s="51" t="str">
        <f t="shared" si="440"/>
        <v xml:space="preserve">, </v>
      </c>
      <c r="L4101" s="51">
        <f t="shared" si="442"/>
        <v>1</v>
      </c>
      <c r="M4101" s="51">
        <f t="shared" si="443"/>
        <v>1</v>
      </c>
      <c r="N4101" s="51" t="str">
        <f t="shared" si="444"/>
        <v xml:space="preserve"> month</v>
      </c>
      <c r="O4101" s="52" t="str">
        <f t="shared" si="445"/>
        <v>78 years, 1 month</v>
      </c>
    </row>
    <row r="4102" spans="8:15" x14ac:dyDescent="0.25">
      <c r="H4102" s="49">
        <v>4059</v>
      </c>
      <c r="I4102" s="51">
        <f t="shared" si="441"/>
        <v>78</v>
      </c>
      <c r="J4102" s="51" t="str">
        <f t="shared" si="439"/>
        <v xml:space="preserve"> years</v>
      </c>
      <c r="K4102" s="51" t="str">
        <f t="shared" si="440"/>
        <v xml:space="preserve">, </v>
      </c>
      <c r="L4102" s="51">
        <f t="shared" si="442"/>
        <v>1</v>
      </c>
      <c r="M4102" s="51">
        <f t="shared" si="443"/>
        <v>1</v>
      </c>
      <c r="N4102" s="51" t="str">
        <f t="shared" si="444"/>
        <v xml:space="preserve"> month</v>
      </c>
      <c r="O4102" s="52" t="str">
        <f t="shared" si="445"/>
        <v>78 years, 1 month</v>
      </c>
    </row>
    <row r="4103" spans="8:15" x14ac:dyDescent="0.25">
      <c r="H4103" s="49">
        <v>4060</v>
      </c>
      <c r="I4103" s="51">
        <f t="shared" si="441"/>
        <v>78</v>
      </c>
      <c r="J4103" s="51" t="str">
        <f t="shared" si="439"/>
        <v xml:space="preserve"> years</v>
      </c>
      <c r="K4103" s="51" t="str">
        <f t="shared" si="440"/>
        <v xml:space="preserve">, </v>
      </c>
      <c r="L4103" s="51">
        <f t="shared" si="442"/>
        <v>1</v>
      </c>
      <c r="M4103" s="51">
        <f t="shared" si="443"/>
        <v>1</v>
      </c>
      <c r="N4103" s="51" t="str">
        <f t="shared" si="444"/>
        <v xml:space="preserve"> month</v>
      </c>
      <c r="O4103" s="52" t="str">
        <f t="shared" si="445"/>
        <v>78 years, 1 month</v>
      </c>
    </row>
    <row r="4104" spans="8:15" x14ac:dyDescent="0.25">
      <c r="H4104" s="49">
        <v>4061</v>
      </c>
      <c r="I4104" s="51">
        <f t="shared" si="441"/>
        <v>78</v>
      </c>
      <c r="J4104" s="51" t="str">
        <f t="shared" si="439"/>
        <v xml:space="preserve"> years</v>
      </c>
      <c r="K4104" s="51" t="str">
        <f t="shared" si="440"/>
        <v xml:space="preserve">, </v>
      </c>
      <c r="L4104" s="51">
        <f t="shared" si="442"/>
        <v>2</v>
      </c>
      <c r="M4104" s="51">
        <f t="shared" si="443"/>
        <v>2</v>
      </c>
      <c r="N4104" s="51" t="str">
        <f t="shared" si="444"/>
        <v xml:space="preserve"> months</v>
      </c>
      <c r="O4104" s="52" t="str">
        <f t="shared" si="445"/>
        <v>78 years, 2 months</v>
      </c>
    </row>
    <row r="4105" spans="8:15" x14ac:dyDescent="0.25">
      <c r="H4105" s="49">
        <v>4062</v>
      </c>
      <c r="I4105" s="51">
        <f t="shared" si="441"/>
        <v>78</v>
      </c>
      <c r="J4105" s="51" t="str">
        <f t="shared" si="439"/>
        <v xml:space="preserve"> years</v>
      </c>
      <c r="K4105" s="51" t="str">
        <f t="shared" si="440"/>
        <v xml:space="preserve">, </v>
      </c>
      <c r="L4105" s="51">
        <f t="shared" si="442"/>
        <v>2</v>
      </c>
      <c r="M4105" s="51">
        <f t="shared" si="443"/>
        <v>2</v>
      </c>
      <c r="N4105" s="51" t="str">
        <f t="shared" si="444"/>
        <v xml:space="preserve"> months</v>
      </c>
      <c r="O4105" s="52" t="str">
        <f t="shared" si="445"/>
        <v>78 years, 2 months</v>
      </c>
    </row>
    <row r="4106" spans="8:15" x14ac:dyDescent="0.25">
      <c r="H4106" s="49">
        <v>4063</v>
      </c>
      <c r="I4106" s="51">
        <f t="shared" si="441"/>
        <v>78</v>
      </c>
      <c r="J4106" s="51" t="str">
        <f t="shared" si="439"/>
        <v xml:space="preserve"> years</v>
      </c>
      <c r="K4106" s="51" t="str">
        <f t="shared" si="440"/>
        <v xml:space="preserve">, </v>
      </c>
      <c r="L4106" s="51">
        <f t="shared" si="442"/>
        <v>2</v>
      </c>
      <c r="M4106" s="51">
        <f t="shared" si="443"/>
        <v>2</v>
      </c>
      <c r="N4106" s="51" t="str">
        <f t="shared" si="444"/>
        <v xml:space="preserve"> months</v>
      </c>
      <c r="O4106" s="52" t="str">
        <f t="shared" si="445"/>
        <v>78 years, 2 months</v>
      </c>
    </row>
    <row r="4107" spans="8:15" x14ac:dyDescent="0.25">
      <c r="H4107" s="49">
        <v>4064</v>
      </c>
      <c r="I4107" s="51">
        <f t="shared" si="441"/>
        <v>78</v>
      </c>
      <c r="J4107" s="51" t="str">
        <f t="shared" si="439"/>
        <v xml:space="preserve"> years</v>
      </c>
      <c r="K4107" s="51" t="str">
        <f t="shared" si="440"/>
        <v xml:space="preserve">, </v>
      </c>
      <c r="L4107" s="51">
        <f t="shared" si="442"/>
        <v>2</v>
      </c>
      <c r="M4107" s="51">
        <f t="shared" si="443"/>
        <v>2</v>
      </c>
      <c r="N4107" s="51" t="str">
        <f t="shared" si="444"/>
        <v xml:space="preserve"> months</v>
      </c>
      <c r="O4107" s="52" t="str">
        <f t="shared" si="445"/>
        <v>78 years, 2 months</v>
      </c>
    </row>
    <row r="4108" spans="8:15" x14ac:dyDescent="0.25">
      <c r="H4108" s="49">
        <v>4065</v>
      </c>
      <c r="I4108" s="51">
        <f t="shared" si="441"/>
        <v>78</v>
      </c>
      <c r="J4108" s="51" t="str">
        <f t="shared" si="439"/>
        <v xml:space="preserve"> years</v>
      </c>
      <c r="K4108" s="51" t="str">
        <f t="shared" si="440"/>
        <v xml:space="preserve">, </v>
      </c>
      <c r="L4108" s="51">
        <f t="shared" si="442"/>
        <v>3</v>
      </c>
      <c r="M4108" s="51">
        <f t="shared" si="443"/>
        <v>3</v>
      </c>
      <c r="N4108" s="51" t="str">
        <f t="shared" si="444"/>
        <v xml:space="preserve"> months</v>
      </c>
      <c r="O4108" s="52" t="str">
        <f t="shared" si="445"/>
        <v>78 years, 3 months</v>
      </c>
    </row>
    <row r="4109" spans="8:15" x14ac:dyDescent="0.25">
      <c r="H4109" s="49">
        <v>4066</v>
      </c>
      <c r="I4109" s="51">
        <f t="shared" si="441"/>
        <v>78</v>
      </c>
      <c r="J4109" s="51" t="str">
        <f t="shared" si="439"/>
        <v xml:space="preserve"> years</v>
      </c>
      <c r="K4109" s="51" t="str">
        <f t="shared" si="440"/>
        <v xml:space="preserve">, </v>
      </c>
      <c r="L4109" s="51">
        <f t="shared" si="442"/>
        <v>3</v>
      </c>
      <c r="M4109" s="51">
        <f t="shared" si="443"/>
        <v>3</v>
      </c>
      <c r="N4109" s="51" t="str">
        <f t="shared" si="444"/>
        <v xml:space="preserve"> months</v>
      </c>
      <c r="O4109" s="52" t="str">
        <f t="shared" si="445"/>
        <v>78 years, 3 months</v>
      </c>
    </row>
    <row r="4110" spans="8:15" x14ac:dyDescent="0.25">
      <c r="H4110" s="49">
        <v>4067</v>
      </c>
      <c r="I4110" s="51">
        <f t="shared" si="441"/>
        <v>78</v>
      </c>
      <c r="J4110" s="51" t="str">
        <f t="shared" si="439"/>
        <v xml:space="preserve"> years</v>
      </c>
      <c r="K4110" s="51" t="str">
        <f t="shared" si="440"/>
        <v xml:space="preserve">, </v>
      </c>
      <c r="L4110" s="51">
        <f t="shared" si="442"/>
        <v>3</v>
      </c>
      <c r="M4110" s="51">
        <f t="shared" si="443"/>
        <v>3</v>
      </c>
      <c r="N4110" s="51" t="str">
        <f t="shared" si="444"/>
        <v xml:space="preserve"> months</v>
      </c>
      <c r="O4110" s="52" t="str">
        <f t="shared" si="445"/>
        <v>78 years, 3 months</v>
      </c>
    </row>
    <row r="4111" spans="8:15" x14ac:dyDescent="0.25">
      <c r="H4111" s="49">
        <v>4068</v>
      </c>
      <c r="I4111" s="51">
        <f t="shared" si="441"/>
        <v>78</v>
      </c>
      <c r="J4111" s="51" t="str">
        <f t="shared" si="439"/>
        <v xml:space="preserve"> years</v>
      </c>
      <c r="K4111" s="51" t="str">
        <f t="shared" si="440"/>
        <v xml:space="preserve">, </v>
      </c>
      <c r="L4111" s="51">
        <f t="shared" si="442"/>
        <v>3</v>
      </c>
      <c r="M4111" s="51">
        <f t="shared" si="443"/>
        <v>3</v>
      </c>
      <c r="N4111" s="51" t="str">
        <f t="shared" si="444"/>
        <v xml:space="preserve"> months</v>
      </c>
      <c r="O4111" s="52" t="str">
        <f t="shared" si="445"/>
        <v>78 years, 3 months</v>
      </c>
    </row>
    <row r="4112" spans="8:15" x14ac:dyDescent="0.25">
      <c r="H4112" s="49">
        <v>4069</v>
      </c>
      <c r="I4112" s="51">
        <f t="shared" si="441"/>
        <v>78</v>
      </c>
      <c r="J4112" s="51" t="str">
        <f t="shared" si="439"/>
        <v xml:space="preserve"> years</v>
      </c>
      <c r="K4112" s="51" t="str">
        <f t="shared" si="440"/>
        <v xml:space="preserve">, </v>
      </c>
      <c r="L4112" s="51">
        <f t="shared" si="442"/>
        <v>3</v>
      </c>
      <c r="M4112" s="51">
        <f t="shared" si="443"/>
        <v>3</v>
      </c>
      <c r="N4112" s="51" t="str">
        <f t="shared" si="444"/>
        <v xml:space="preserve"> months</v>
      </c>
      <c r="O4112" s="52" t="str">
        <f t="shared" si="445"/>
        <v>78 years, 3 months</v>
      </c>
    </row>
    <row r="4113" spans="8:15" x14ac:dyDescent="0.25">
      <c r="H4113" s="49">
        <v>4070</v>
      </c>
      <c r="I4113" s="51">
        <f t="shared" si="441"/>
        <v>78</v>
      </c>
      <c r="J4113" s="51" t="str">
        <f t="shared" si="439"/>
        <v xml:space="preserve"> years</v>
      </c>
      <c r="K4113" s="51" t="str">
        <f t="shared" si="440"/>
        <v xml:space="preserve">, </v>
      </c>
      <c r="L4113" s="51">
        <f t="shared" si="442"/>
        <v>4</v>
      </c>
      <c r="M4113" s="51">
        <f t="shared" si="443"/>
        <v>4</v>
      </c>
      <c r="N4113" s="51" t="str">
        <f t="shared" si="444"/>
        <v xml:space="preserve"> months</v>
      </c>
      <c r="O4113" s="52" t="str">
        <f t="shared" si="445"/>
        <v>78 years, 4 months</v>
      </c>
    </row>
    <row r="4114" spans="8:15" x14ac:dyDescent="0.25">
      <c r="H4114" s="49">
        <v>4071</v>
      </c>
      <c r="I4114" s="51">
        <f t="shared" si="441"/>
        <v>78</v>
      </c>
      <c r="J4114" s="51" t="str">
        <f t="shared" si="439"/>
        <v xml:space="preserve"> years</v>
      </c>
      <c r="K4114" s="51" t="str">
        <f t="shared" si="440"/>
        <v xml:space="preserve">, </v>
      </c>
      <c r="L4114" s="51">
        <f t="shared" si="442"/>
        <v>4</v>
      </c>
      <c r="M4114" s="51">
        <f t="shared" si="443"/>
        <v>4</v>
      </c>
      <c r="N4114" s="51" t="str">
        <f t="shared" si="444"/>
        <v xml:space="preserve"> months</v>
      </c>
      <c r="O4114" s="52" t="str">
        <f t="shared" si="445"/>
        <v>78 years, 4 months</v>
      </c>
    </row>
    <row r="4115" spans="8:15" x14ac:dyDescent="0.25">
      <c r="H4115" s="49">
        <v>4072</v>
      </c>
      <c r="I4115" s="51">
        <f t="shared" si="441"/>
        <v>78</v>
      </c>
      <c r="J4115" s="51" t="str">
        <f t="shared" si="439"/>
        <v xml:space="preserve"> years</v>
      </c>
      <c r="K4115" s="51" t="str">
        <f t="shared" si="440"/>
        <v xml:space="preserve">, </v>
      </c>
      <c r="L4115" s="51">
        <f t="shared" si="442"/>
        <v>4</v>
      </c>
      <c r="M4115" s="51">
        <f t="shared" si="443"/>
        <v>4</v>
      </c>
      <c r="N4115" s="51" t="str">
        <f t="shared" si="444"/>
        <v xml:space="preserve"> months</v>
      </c>
      <c r="O4115" s="52" t="str">
        <f t="shared" si="445"/>
        <v>78 years, 4 months</v>
      </c>
    </row>
    <row r="4116" spans="8:15" x14ac:dyDescent="0.25">
      <c r="H4116" s="49">
        <v>4073</v>
      </c>
      <c r="I4116" s="51">
        <f t="shared" si="441"/>
        <v>78</v>
      </c>
      <c r="J4116" s="51" t="str">
        <f t="shared" si="439"/>
        <v xml:space="preserve"> years</v>
      </c>
      <c r="K4116" s="51" t="str">
        <f t="shared" si="440"/>
        <v xml:space="preserve">, </v>
      </c>
      <c r="L4116" s="51">
        <f t="shared" si="442"/>
        <v>4</v>
      </c>
      <c r="M4116" s="51">
        <f t="shared" si="443"/>
        <v>4</v>
      </c>
      <c r="N4116" s="51" t="str">
        <f t="shared" si="444"/>
        <v xml:space="preserve"> months</v>
      </c>
      <c r="O4116" s="52" t="str">
        <f t="shared" si="445"/>
        <v>78 years, 4 months</v>
      </c>
    </row>
    <row r="4117" spans="8:15" x14ac:dyDescent="0.25">
      <c r="H4117" s="49">
        <v>4074</v>
      </c>
      <c r="I4117" s="51">
        <f t="shared" si="441"/>
        <v>78</v>
      </c>
      <c r="J4117" s="51" t="str">
        <f t="shared" si="439"/>
        <v xml:space="preserve"> years</v>
      </c>
      <c r="K4117" s="51" t="str">
        <f t="shared" si="440"/>
        <v xml:space="preserve">, </v>
      </c>
      <c r="L4117" s="51">
        <f t="shared" si="442"/>
        <v>5</v>
      </c>
      <c r="M4117" s="51">
        <f t="shared" si="443"/>
        <v>5</v>
      </c>
      <c r="N4117" s="51" t="str">
        <f t="shared" si="444"/>
        <v xml:space="preserve"> months</v>
      </c>
      <c r="O4117" s="52" t="str">
        <f t="shared" si="445"/>
        <v>78 years, 5 months</v>
      </c>
    </row>
    <row r="4118" spans="8:15" x14ac:dyDescent="0.25">
      <c r="H4118" s="49">
        <v>4075</v>
      </c>
      <c r="I4118" s="51">
        <f t="shared" si="441"/>
        <v>78</v>
      </c>
      <c r="J4118" s="51" t="str">
        <f t="shared" si="439"/>
        <v xml:space="preserve"> years</v>
      </c>
      <c r="K4118" s="51" t="str">
        <f t="shared" si="440"/>
        <v xml:space="preserve">, </v>
      </c>
      <c r="L4118" s="51">
        <f t="shared" si="442"/>
        <v>5</v>
      </c>
      <c r="M4118" s="51">
        <f t="shared" si="443"/>
        <v>5</v>
      </c>
      <c r="N4118" s="51" t="str">
        <f t="shared" si="444"/>
        <v xml:space="preserve"> months</v>
      </c>
      <c r="O4118" s="52" t="str">
        <f t="shared" si="445"/>
        <v>78 years, 5 months</v>
      </c>
    </row>
    <row r="4119" spans="8:15" x14ac:dyDescent="0.25">
      <c r="H4119" s="49">
        <v>4076</v>
      </c>
      <c r="I4119" s="51">
        <f t="shared" si="441"/>
        <v>78</v>
      </c>
      <c r="J4119" s="51" t="str">
        <f t="shared" si="439"/>
        <v xml:space="preserve"> years</v>
      </c>
      <c r="K4119" s="51" t="str">
        <f t="shared" si="440"/>
        <v xml:space="preserve">, </v>
      </c>
      <c r="L4119" s="51">
        <f t="shared" si="442"/>
        <v>5</v>
      </c>
      <c r="M4119" s="51">
        <f t="shared" si="443"/>
        <v>5</v>
      </c>
      <c r="N4119" s="51" t="str">
        <f t="shared" si="444"/>
        <v xml:space="preserve"> months</v>
      </c>
      <c r="O4119" s="52" t="str">
        <f t="shared" si="445"/>
        <v>78 years, 5 months</v>
      </c>
    </row>
    <row r="4120" spans="8:15" x14ac:dyDescent="0.25">
      <c r="H4120" s="49">
        <v>4077</v>
      </c>
      <c r="I4120" s="51">
        <f t="shared" si="441"/>
        <v>78</v>
      </c>
      <c r="J4120" s="51" t="str">
        <f t="shared" si="439"/>
        <v xml:space="preserve"> years</v>
      </c>
      <c r="K4120" s="51" t="str">
        <f t="shared" si="440"/>
        <v xml:space="preserve">, </v>
      </c>
      <c r="L4120" s="51">
        <f t="shared" si="442"/>
        <v>5</v>
      </c>
      <c r="M4120" s="51">
        <f t="shared" si="443"/>
        <v>5</v>
      </c>
      <c r="N4120" s="51" t="str">
        <f t="shared" si="444"/>
        <v xml:space="preserve"> months</v>
      </c>
      <c r="O4120" s="52" t="str">
        <f t="shared" si="445"/>
        <v>78 years, 5 months</v>
      </c>
    </row>
    <row r="4121" spans="8:15" x14ac:dyDescent="0.25">
      <c r="H4121" s="49">
        <v>4078</v>
      </c>
      <c r="I4121" s="51">
        <f t="shared" si="441"/>
        <v>78</v>
      </c>
      <c r="J4121" s="51" t="str">
        <f t="shared" si="439"/>
        <v xml:space="preserve"> years</v>
      </c>
      <c r="K4121" s="51" t="str">
        <f t="shared" si="440"/>
        <v xml:space="preserve">, </v>
      </c>
      <c r="L4121" s="51">
        <f t="shared" si="442"/>
        <v>6</v>
      </c>
      <c r="M4121" s="51">
        <f t="shared" si="443"/>
        <v>6</v>
      </c>
      <c r="N4121" s="51" t="str">
        <f t="shared" si="444"/>
        <v xml:space="preserve"> months</v>
      </c>
      <c r="O4121" s="52" t="str">
        <f t="shared" si="445"/>
        <v>78 years, 6 months</v>
      </c>
    </row>
    <row r="4122" spans="8:15" x14ac:dyDescent="0.25">
      <c r="H4122" s="49">
        <v>4079</v>
      </c>
      <c r="I4122" s="51">
        <f t="shared" si="441"/>
        <v>78</v>
      </c>
      <c r="J4122" s="51" t="str">
        <f t="shared" si="439"/>
        <v xml:space="preserve"> years</v>
      </c>
      <c r="K4122" s="51" t="str">
        <f t="shared" si="440"/>
        <v xml:space="preserve">, </v>
      </c>
      <c r="L4122" s="51">
        <f t="shared" si="442"/>
        <v>6</v>
      </c>
      <c r="M4122" s="51">
        <f t="shared" si="443"/>
        <v>6</v>
      </c>
      <c r="N4122" s="51" t="str">
        <f t="shared" si="444"/>
        <v xml:space="preserve"> months</v>
      </c>
      <c r="O4122" s="52" t="str">
        <f t="shared" si="445"/>
        <v>78 years, 6 months</v>
      </c>
    </row>
    <row r="4123" spans="8:15" x14ac:dyDescent="0.25">
      <c r="H4123" s="49">
        <v>4080</v>
      </c>
      <c r="I4123" s="51">
        <f t="shared" si="441"/>
        <v>78</v>
      </c>
      <c r="J4123" s="51" t="str">
        <f t="shared" si="439"/>
        <v xml:space="preserve"> years</v>
      </c>
      <c r="K4123" s="51" t="str">
        <f t="shared" si="440"/>
        <v xml:space="preserve">, </v>
      </c>
      <c r="L4123" s="51">
        <f t="shared" si="442"/>
        <v>6</v>
      </c>
      <c r="M4123" s="51">
        <f t="shared" si="443"/>
        <v>6</v>
      </c>
      <c r="N4123" s="51" t="str">
        <f t="shared" si="444"/>
        <v xml:space="preserve"> months</v>
      </c>
      <c r="O4123" s="52" t="str">
        <f t="shared" si="445"/>
        <v>78 years, 6 months</v>
      </c>
    </row>
    <row r="4124" spans="8:15" x14ac:dyDescent="0.25">
      <c r="H4124" s="49">
        <v>4081</v>
      </c>
      <c r="I4124" s="51">
        <f t="shared" si="441"/>
        <v>78</v>
      </c>
      <c r="J4124" s="51" t="str">
        <f t="shared" ref="J4124:J4187" si="446">IF(I4124=1," year"," years")</f>
        <v xml:space="preserve"> years</v>
      </c>
      <c r="K4124" s="51" t="str">
        <f t="shared" ref="K4124:K4187" si="447">IF(OR(L4124=12,L4124=0),"",", ")</f>
        <v xml:space="preserve">, </v>
      </c>
      <c r="L4124" s="51">
        <f t="shared" si="442"/>
        <v>6</v>
      </c>
      <c r="M4124" s="51">
        <f t="shared" si="443"/>
        <v>6</v>
      </c>
      <c r="N4124" s="51" t="str">
        <f t="shared" si="444"/>
        <v xml:space="preserve"> months</v>
      </c>
      <c r="O4124" s="52" t="str">
        <f t="shared" si="445"/>
        <v>78 years, 6 months</v>
      </c>
    </row>
    <row r="4125" spans="8:15" x14ac:dyDescent="0.25">
      <c r="H4125" s="49">
        <v>4082</v>
      </c>
      <c r="I4125" s="51">
        <f t="shared" si="441"/>
        <v>78</v>
      </c>
      <c r="J4125" s="51" t="str">
        <f t="shared" si="446"/>
        <v xml:space="preserve"> years</v>
      </c>
      <c r="K4125" s="51" t="str">
        <f t="shared" si="447"/>
        <v xml:space="preserve">, </v>
      </c>
      <c r="L4125" s="51">
        <f t="shared" si="442"/>
        <v>6</v>
      </c>
      <c r="M4125" s="51">
        <f t="shared" si="443"/>
        <v>6</v>
      </c>
      <c r="N4125" s="51" t="str">
        <f t="shared" si="444"/>
        <v xml:space="preserve"> months</v>
      </c>
      <c r="O4125" s="52" t="str">
        <f t="shared" si="445"/>
        <v>78 years, 6 months</v>
      </c>
    </row>
    <row r="4126" spans="8:15" x14ac:dyDescent="0.25">
      <c r="H4126" s="49">
        <v>4083</v>
      </c>
      <c r="I4126" s="51">
        <f t="shared" si="441"/>
        <v>78</v>
      </c>
      <c r="J4126" s="51" t="str">
        <f t="shared" si="446"/>
        <v xml:space="preserve"> years</v>
      </c>
      <c r="K4126" s="51" t="str">
        <f t="shared" si="447"/>
        <v xml:space="preserve">, </v>
      </c>
      <c r="L4126" s="51">
        <f t="shared" si="442"/>
        <v>7</v>
      </c>
      <c r="M4126" s="51">
        <f t="shared" si="443"/>
        <v>7</v>
      </c>
      <c r="N4126" s="51" t="str">
        <f t="shared" si="444"/>
        <v xml:space="preserve"> months</v>
      </c>
      <c r="O4126" s="52" t="str">
        <f t="shared" si="445"/>
        <v>78 years, 7 months</v>
      </c>
    </row>
    <row r="4127" spans="8:15" x14ac:dyDescent="0.25">
      <c r="H4127" s="49">
        <v>4084</v>
      </c>
      <c r="I4127" s="51">
        <f t="shared" si="441"/>
        <v>78</v>
      </c>
      <c r="J4127" s="51" t="str">
        <f t="shared" si="446"/>
        <v xml:space="preserve"> years</v>
      </c>
      <c r="K4127" s="51" t="str">
        <f t="shared" si="447"/>
        <v xml:space="preserve">, </v>
      </c>
      <c r="L4127" s="51">
        <f t="shared" si="442"/>
        <v>7</v>
      </c>
      <c r="M4127" s="51">
        <f t="shared" si="443"/>
        <v>7</v>
      </c>
      <c r="N4127" s="51" t="str">
        <f t="shared" si="444"/>
        <v xml:space="preserve"> months</v>
      </c>
      <c r="O4127" s="52" t="str">
        <f t="shared" si="445"/>
        <v>78 years, 7 months</v>
      </c>
    </row>
    <row r="4128" spans="8:15" x14ac:dyDescent="0.25">
      <c r="H4128" s="49">
        <v>4085</v>
      </c>
      <c r="I4128" s="51">
        <f t="shared" ref="I4128:I4191" si="448">IF(INT(H4128/52)=0,"",INT(H4128/52))+IF(L4128=12,1,0)</f>
        <v>78</v>
      </c>
      <c r="J4128" s="51" t="str">
        <f t="shared" si="446"/>
        <v xml:space="preserve"> years</v>
      </c>
      <c r="K4128" s="51" t="str">
        <f t="shared" si="447"/>
        <v xml:space="preserve">, </v>
      </c>
      <c r="L4128" s="51">
        <f t="shared" si="442"/>
        <v>7</v>
      </c>
      <c r="M4128" s="51">
        <f t="shared" si="443"/>
        <v>7</v>
      </c>
      <c r="N4128" s="51" t="str">
        <f t="shared" si="444"/>
        <v xml:space="preserve"> months</v>
      </c>
      <c r="O4128" s="52" t="str">
        <f t="shared" si="445"/>
        <v>78 years, 7 months</v>
      </c>
    </row>
    <row r="4129" spans="8:15" x14ac:dyDescent="0.25">
      <c r="H4129" s="49">
        <v>4086</v>
      </c>
      <c r="I4129" s="51">
        <f t="shared" si="448"/>
        <v>78</v>
      </c>
      <c r="J4129" s="51" t="str">
        <f t="shared" si="446"/>
        <v xml:space="preserve"> years</v>
      </c>
      <c r="K4129" s="51" t="str">
        <f t="shared" si="447"/>
        <v xml:space="preserve">, </v>
      </c>
      <c r="L4129" s="51">
        <f t="shared" si="442"/>
        <v>7</v>
      </c>
      <c r="M4129" s="51">
        <f t="shared" si="443"/>
        <v>7</v>
      </c>
      <c r="N4129" s="51" t="str">
        <f t="shared" si="444"/>
        <v xml:space="preserve"> months</v>
      </c>
      <c r="O4129" s="52" t="str">
        <f t="shared" si="445"/>
        <v>78 years, 7 months</v>
      </c>
    </row>
    <row r="4130" spans="8:15" x14ac:dyDescent="0.25">
      <c r="H4130" s="49">
        <v>4087</v>
      </c>
      <c r="I4130" s="51">
        <f t="shared" si="448"/>
        <v>78</v>
      </c>
      <c r="J4130" s="51" t="str">
        <f t="shared" si="446"/>
        <v xml:space="preserve"> years</v>
      </c>
      <c r="K4130" s="51" t="str">
        <f t="shared" si="447"/>
        <v xml:space="preserve">, </v>
      </c>
      <c r="L4130" s="51">
        <f t="shared" si="442"/>
        <v>8</v>
      </c>
      <c r="M4130" s="51">
        <f t="shared" si="443"/>
        <v>8</v>
      </c>
      <c r="N4130" s="51" t="str">
        <f t="shared" si="444"/>
        <v xml:space="preserve"> months</v>
      </c>
      <c r="O4130" s="52" t="str">
        <f t="shared" si="445"/>
        <v>78 years, 8 months</v>
      </c>
    </row>
    <row r="4131" spans="8:15" x14ac:dyDescent="0.25">
      <c r="H4131" s="49">
        <v>4088</v>
      </c>
      <c r="I4131" s="51">
        <f t="shared" si="448"/>
        <v>78</v>
      </c>
      <c r="J4131" s="51" t="str">
        <f t="shared" si="446"/>
        <v xml:space="preserve"> years</v>
      </c>
      <c r="K4131" s="51" t="str">
        <f t="shared" si="447"/>
        <v xml:space="preserve">, </v>
      </c>
      <c r="L4131" s="51">
        <f t="shared" si="442"/>
        <v>8</v>
      </c>
      <c r="M4131" s="51">
        <f t="shared" si="443"/>
        <v>8</v>
      </c>
      <c r="N4131" s="51" t="str">
        <f t="shared" si="444"/>
        <v xml:space="preserve"> months</v>
      </c>
      <c r="O4131" s="52" t="str">
        <f t="shared" si="445"/>
        <v>78 years, 8 months</v>
      </c>
    </row>
    <row r="4132" spans="8:15" x14ac:dyDescent="0.25">
      <c r="H4132" s="49">
        <v>4089</v>
      </c>
      <c r="I4132" s="51">
        <f t="shared" si="448"/>
        <v>78</v>
      </c>
      <c r="J4132" s="51" t="str">
        <f t="shared" si="446"/>
        <v xml:space="preserve"> years</v>
      </c>
      <c r="K4132" s="51" t="str">
        <f t="shared" si="447"/>
        <v xml:space="preserve">, </v>
      </c>
      <c r="L4132" s="51">
        <f t="shared" si="442"/>
        <v>8</v>
      </c>
      <c r="M4132" s="51">
        <f t="shared" si="443"/>
        <v>8</v>
      </c>
      <c r="N4132" s="51" t="str">
        <f t="shared" si="444"/>
        <v xml:space="preserve"> months</v>
      </c>
      <c r="O4132" s="52" t="str">
        <f t="shared" si="445"/>
        <v>78 years, 8 months</v>
      </c>
    </row>
    <row r="4133" spans="8:15" x14ac:dyDescent="0.25">
      <c r="H4133" s="49">
        <v>4090</v>
      </c>
      <c r="I4133" s="51">
        <f t="shared" si="448"/>
        <v>78</v>
      </c>
      <c r="J4133" s="51" t="str">
        <f t="shared" si="446"/>
        <v xml:space="preserve"> years</v>
      </c>
      <c r="K4133" s="51" t="str">
        <f t="shared" si="447"/>
        <v xml:space="preserve">, </v>
      </c>
      <c r="L4133" s="51">
        <f t="shared" si="442"/>
        <v>8</v>
      </c>
      <c r="M4133" s="51">
        <f t="shared" si="443"/>
        <v>8</v>
      </c>
      <c r="N4133" s="51" t="str">
        <f t="shared" si="444"/>
        <v xml:space="preserve"> months</v>
      </c>
      <c r="O4133" s="52" t="str">
        <f t="shared" si="445"/>
        <v>78 years, 8 months</v>
      </c>
    </row>
    <row r="4134" spans="8:15" x14ac:dyDescent="0.25">
      <c r="H4134" s="49">
        <v>4091</v>
      </c>
      <c r="I4134" s="51">
        <f t="shared" si="448"/>
        <v>78</v>
      </c>
      <c r="J4134" s="51" t="str">
        <f t="shared" si="446"/>
        <v xml:space="preserve"> years</v>
      </c>
      <c r="K4134" s="51" t="str">
        <f t="shared" si="447"/>
        <v xml:space="preserve">, </v>
      </c>
      <c r="L4134" s="51">
        <f t="shared" si="442"/>
        <v>9</v>
      </c>
      <c r="M4134" s="51">
        <f t="shared" si="443"/>
        <v>9</v>
      </c>
      <c r="N4134" s="51" t="str">
        <f t="shared" si="444"/>
        <v xml:space="preserve"> months</v>
      </c>
      <c r="O4134" s="52" t="str">
        <f t="shared" si="445"/>
        <v>78 years, 9 months</v>
      </c>
    </row>
    <row r="4135" spans="8:15" x14ac:dyDescent="0.25">
      <c r="H4135" s="49">
        <v>4092</v>
      </c>
      <c r="I4135" s="51">
        <f t="shared" si="448"/>
        <v>78</v>
      </c>
      <c r="J4135" s="51" t="str">
        <f t="shared" si="446"/>
        <v xml:space="preserve"> years</v>
      </c>
      <c r="K4135" s="51" t="str">
        <f t="shared" si="447"/>
        <v xml:space="preserve">, </v>
      </c>
      <c r="L4135" s="51">
        <f t="shared" si="442"/>
        <v>9</v>
      </c>
      <c r="M4135" s="51">
        <f t="shared" si="443"/>
        <v>9</v>
      </c>
      <c r="N4135" s="51" t="str">
        <f t="shared" si="444"/>
        <v xml:space="preserve"> months</v>
      </c>
      <c r="O4135" s="52" t="str">
        <f t="shared" si="445"/>
        <v>78 years, 9 months</v>
      </c>
    </row>
    <row r="4136" spans="8:15" x14ac:dyDescent="0.25">
      <c r="H4136" s="49">
        <v>4093</v>
      </c>
      <c r="I4136" s="51">
        <f t="shared" si="448"/>
        <v>78</v>
      </c>
      <c r="J4136" s="51" t="str">
        <f t="shared" si="446"/>
        <v xml:space="preserve"> years</v>
      </c>
      <c r="K4136" s="51" t="str">
        <f t="shared" si="447"/>
        <v xml:space="preserve">, </v>
      </c>
      <c r="L4136" s="51">
        <f t="shared" si="442"/>
        <v>9</v>
      </c>
      <c r="M4136" s="51">
        <f t="shared" si="443"/>
        <v>9</v>
      </c>
      <c r="N4136" s="51" t="str">
        <f t="shared" si="444"/>
        <v xml:space="preserve"> months</v>
      </c>
      <c r="O4136" s="52" t="str">
        <f t="shared" si="445"/>
        <v>78 years, 9 months</v>
      </c>
    </row>
    <row r="4137" spans="8:15" x14ac:dyDescent="0.25">
      <c r="H4137" s="49">
        <v>4094</v>
      </c>
      <c r="I4137" s="51">
        <f t="shared" si="448"/>
        <v>78</v>
      </c>
      <c r="J4137" s="51" t="str">
        <f t="shared" si="446"/>
        <v xml:space="preserve"> years</v>
      </c>
      <c r="K4137" s="51" t="str">
        <f t="shared" si="447"/>
        <v xml:space="preserve">, </v>
      </c>
      <c r="L4137" s="51">
        <f t="shared" si="442"/>
        <v>9</v>
      </c>
      <c r="M4137" s="51">
        <f t="shared" si="443"/>
        <v>9</v>
      </c>
      <c r="N4137" s="51" t="str">
        <f t="shared" si="444"/>
        <v xml:space="preserve"> months</v>
      </c>
      <c r="O4137" s="52" t="str">
        <f t="shared" si="445"/>
        <v>78 years, 9 months</v>
      </c>
    </row>
    <row r="4138" spans="8:15" x14ac:dyDescent="0.25">
      <c r="H4138" s="49">
        <v>4095</v>
      </c>
      <c r="I4138" s="51">
        <f t="shared" si="448"/>
        <v>78</v>
      </c>
      <c r="J4138" s="51" t="str">
        <f t="shared" si="446"/>
        <v xml:space="preserve"> years</v>
      </c>
      <c r="K4138" s="51" t="str">
        <f t="shared" si="447"/>
        <v xml:space="preserve">, </v>
      </c>
      <c r="L4138" s="51">
        <f t="shared" si="442"/>
        <v>9</v>
      </c>
      <c r="M4138" s="51">
        <f t="shared" si="443"/>
        <v>9</v>
      </c>
      <c r="N4138" s="51" t="str">
        <f t="shared" si="444"/>
        <v xml:space="preserve"> months</v>
      </c>
      <c r="O4138" s="52" t="str">
        <f t="shared" si="445"/>
        <v>78 years, 9 months</v>
      </c>
    </row>
    <row r="4139" spans="8:15" x14ac:dyDescent="0.25">
      <c r="H4139" s="49">
        <v>4096</v>
      </c>
      <c r="I4139" s="51">
        <f t="shared" si="448"/>
        <v>78</v>
      </c>
      <c r="J4139" s="51" t="str">
        <f t="shared" si="446"/>
        <v xml:space="preserve"> years</v>
      </c>
      <c r="K4139" s="51" t="str">
        <f t="shared" si="447"/>
        <v xml:space="preserve">, </v>
      </c>
      <c r="L4139" s="51">
        <f t="shared" si="442"/>
        <v>10</v>
      </c>
      <c r="M4139" s="51">
        <f t="shared" si="443"/>
        <v>10</v>
      </c>
      <c r="N4139" s="51" t="str">
        <f t="shared" si="444"/>
        <v xml:space="preserve"> months</v>
      </c>
      <c r="O4139" s="52" t="str">
        <f t="shared" si="445"/>
        <v>78 years, 10 months</v>
      </c>
    </row>
    <row r="4140" spans="8:15" x14ac:dyDescent="0.25">
      <c r="H4140" s="49">
        <v>4097</v>
      </c>
      <c r="I4140" s="51">
        <f t="shared" si="448"/>
        <v>78</v>
      </c>
      <c r="J4140" s="51" t="str">
        <f t="shared" si="446"/>
        <v xml:space="preserve"> years</v>
      </c>
      <c r="K4140" s="51" t="str">
        <f t="shared" si="447"/>
        <v xml:space="preserve">, </v>
      </c>
      <c r="L4140" s="51">
        <f t="shared" si="442"/>
        <v>10</v>
      </c>
      <c r="M4140" s="51">
        <f t="shared" si="443"/>
        <v>10</v>
      </c>
      <c r="N4140" s="51" t="str">
        <f t="shared" si="444"/>
        <v xml:space="preserve"> months</v>
      </c>
      <c r="O4140" s="52" t="str">
        <f t="shared" si="445"/>
        <v>78 years, 10 months</v>
      </c>
    </row>
    <row r="4141" spans="8:15" x14ac:dyDescent="0.25">
      <c r="H4141" s="49">
        <v>4098</v>
      </c>
      <c r="I4141" s="51">
        <f t="shared" si="448"/>
        <v>78</v>
      </c>
      <c r="J4141" s="51" t="str">
        <f t="shared" si="446"/>
        <v xml:space="preserve"> years</v>
      </c>
      <c r="K4141" s="51" t="str">
        <f t="shared" si="447"/>
        <v xml:space="preserve">, </v>
      </c>
      <c r="L4141" s="51">
        <f t="shared" ref="L4141:L4204" si="449">IF((H4141/52*12-INT(H4141/52*12))=0,(H4141/52-INT(H4141/52))*12,INT((H4141/52-INT(H4141/52))*12)+1)</f>
        <v>10</v>
      </c>
      <c r="M4141" s="51">
        <f t="shared" ref="M4141:M4204" si="450">IF(OR(L4141=0,L4141=12),"",L4141)</f>
        <v>10</v>
      </c>
      <c r="N4141" s="51" t="str">
        <f t="shared" ref="N4141:N4204" si="451">IF(L4141=1," month",IF(OR(L4141=0,L4141=12),""," months"))</f>
        <v xml:space="preserve"> months</v>
      </c>
      <c r="O4141" s="52" t="str">
        <f t="shared" ref="O4141:O4204" si="452">CONCATENATE(I4141&amp;J4141&amp;K4141&amp;M4141&amp;N4141)</f>
        <v>78 years, 10 months</v>
      </c>
    </row>
    <row r="4142" spans="8:15" x14ac:dyDescent="0.25">
      <c r="H4142" s="49">
        <v>4099</v>
      </c>
      <c r="I4142" s="51">
        <f t="shared" si="448"/>
        <v>78</v>
      </c>
      <c r="J4142" s="51" t="str">
        <f t="shared" si="446"/>
        <v xml:space="preserve"> years</v>
      </c>
      <c r="K4142" s="51" t="str">
        <f t="shared" si="447"/>
        <v xml:space="preserve">, </v>
      </c>
      <c r="L4142" s="51">
        <f t="shared" si="449"/>
        <v>10</v>
      </c>
      <c r="M4142" s="51">
        <f t="shared" si="450"/>
        <v>10</v>
      </c>
      <c r="N4142" s="51" t="str">
        <f t="shared" si="451"/>
        <v xml:space="preserve"> months</v>
      </c>
      <c r="O4142" s="52" t="str">
        <f t="shared" si="452"/>
        <v>78 years, 10 months</v>
      </c>
    </row>
    <row r="4143" spans="8:15" x14ac:dyDescent="0.25">
      <c r="H4143" s="49">
        <v>4100</v>
      </c>
      <c r="I4143" s="51">
        <f t="shared" si="448"/>
        <v>78</v>
      </c>
      <c r="J4143" s="51" t="str">
        <f t="shared" si="446"/>
        <v xml:space="preserve"> years</v>
      </c>
      <c r="K4143" s="51" t="str">
        <f t="shared" si="447"/>
        <v xml:space="preserve">, </v>
      </c>
      <c r="L4143" s="51">
        <f t="shared" si="449"/>
        <v>11</v>
      </c>
      <c r="M4143" s="51">
        <f t="shared" si="450"/>
        <v>11</v>
      </c>
      <c r="N4143" s="51" t="str">
        <f t="shared" si="451"/>
        <v xml:space="preserve"> months</v>
      </c>
      <c r="O4143" s="52" t="str">
        <f t="shared" si="452"/>
        <v>78 years, 11 months</v>
      </c>
    </row>
    <row r="4144" spans="8:15" x14ac:dyDescent="0.25">
      <c r="H4144" s="49">
        <v>4101</v>
      </c>
      <c r="I4144" s="51">
        <f t="shared" si="448"/>
        <v>78</v>
      </c>
      <c r="J4144" s="51" t="str">
        <f t="shared" si="446"/>
        <v xml:space="preserve"> years</v>
      </c>
      <c r="K4144" s="51" t="str">
        <f t="shared" si="447"/>
        <v xml:space="preserve">, </v>
      </c>
      <c r="L4144" s="51">
        <f t="shared" si="449"/>
        <v>11</v>
      </c>
      <c r="M4144" s="51">
        <f t="shared" si="450"/>
        <v>11</v>
      </c>
      <c r="N4144" s="51" t="str">
        <f t="shared" si="451"/>
        <v xml:space="preserve"> months</v>
      </c>
      <c r="O4144" s="52" t="str">
        <f t="shared" si="452"/>
        <v>78 years, 11 months</v>
      </c>
    </row>
    <row r="4145" spans="8:15" x14ac:dyDescent="0.25">
      <c r="H4145" s="49">
        <v>4102</v>
      </c>
      <c r="I4145" s="51">
        <f t="shared" si="448"/>
        <v>78</v>
      </c>
      <c r="J4145" s="51" t="str">
        <f t="shared" si="446"/>
        <v xml:space="preserve"> years</v>
      </c>
      <c r="K4145" s="51" t="str">
        <f t="shared" si="447"/>
        <v xml:space="preserve">, </v>
      </c>
      <c r="L4145" s="51">
        <f t="shared" si="449"/>
        <v>11</v>
      </c>
      <c r="M4145" s="51">
        <f t="shared" si="450"/>
        <v>11</v>
      </c>
      <c r="N4145" s="51" t="str">
        <f t="shared" si="451"/>
        <v xml:space="preserve"> months</v>
      </c>
      <c r="O4145" s="52" t="str">
        <f t="shared" si="452"/>
        <v>78 years, 11 months</v>
      </c>
    </row>
    <row r="4146" spans="8:15" x14ac:dyDescent="0.25">
      <c r="H4146" s="49">
        <v>4103</v>
      </c>
      <c r="I4146" s="51">
        <f t="shared" si="448"/>
        <v>78</v>
      </c>
      <c r="J4146" s="51" t="str">
        <f t="shared" si="446"/>
        <v xml:space="preserve"> years</v>
      </c>
      <c r="K4146" s="51" t="str">
        <f t="shared" si="447"/>
        <v xml:space="preserve">, </v>
      </c>
      <c r="L4146" s="51">
        <f t="shared" si="449"/>
        <v>11</v>
      </c>
      <c r="M4146" s="51">
        <f t="shared" si="450"/>
        <v>11</v>
      </c>
      <c r="N4146" s="51" t="str">
        <f t="shared" si="451"/>
        <v xml:space="preserve"> months</v>
      </c>
      <c r="O4146" s="52" t="str">
        <f t="shared" si="452"/>
        <v>78 years, 11 months</v>
      </c>
    </row>
    <row r="4147" spans="8:15" x14ac:dyDescent="0.25">
      <c r="H4147" s="49">
        <v>4104</v>
      </c>
      <c r="I4147" s="51">
        <f t="shared" si="448"/>
        <v>79</v>
      </c>
      <c r="J4147" s="51" t="str">
        <f t="shared" si="446"/>
        <v xml:space="preserve"> years</v>
      </c>
      <c r="K4147" s="51" t="str">
        <f t="shared" si="447"/>
        <v/>
      </c>
      <c r="L4147" s="51">
        <f t="shared" si="449"/>
        <v>12</v>
      </c>
      <c r="M4147" s="51" t="str">
        <f t="shared" si="450"/>
        <v/>
      </c>
      <c r="N4147" s="51" t="str">
        <f t="shared" si="451"/>
        <v/>
      </c>
      <c r="O4147" s="52" t="str">
        <f t="shared" si="452"/>
        <v>79 years</v>
      </c>
    </row>
    <row r="4148" spans="8:15" x14ac:dyDescent="0.25">
      <c r="H4148" s="49">
        <v>4105</v>
      </c>
      <c r="I4148" s="51">
        <f t="shared" si="448"/>
        <v>79</v>
      </c>
      <c r="J4148" s="51" t="str">
        <f t="shared" si="446"/>
        <v xml:space="preserve"> years</v>
      </c>
      <c r="K4148" s="51" t="str">
        <f t="shared" si="447"/>
        <v/>
      </c>
      <c r="L4148" s="51">
        <f t="shared" si="449"/>
        <v>12</v>
      </c>
      <c r="M4148" s="51" t="str">
        <f t="shared" si="450"/>
        <v/>
      </c>
      <c r="N4148" s="51" t="str">
        <f t="shared" si="451"/>
        <v/>
      </c>
      <c r="O4148" s="52" t="str">
        <f t="shared" si="452"/>
        <v>79 years</v>
      </c>
    </row>
    <row r="4149" spans="8:15" x14ac:dyDescent="0.25">
      <c r="H4149" s="49">
        <v>4106</v>
      </c>
      <c r="I4149" s="51">
        <f t="shared" si="448"/>
        <v>79</v>
      </c>
      <c r="J4149" s="51" t="str">
        <f t="shared" si="446"/>
        <v xml:space="preserve"> years</v>
      </c>
      <c r="K4149" s="51" t="str">
        <f t="shared" si="447"/>
        <v/>
      </c>
      <c r="L4149" s="51">
        <f t="shared" si="449"/>
        <v>12</v>
      </c>
      <c r="M4149" s="51" t="str">
        <f t="shared" si="450"/>
        <v/>
      </c>
      <c r="N4149" s="51" t="str">
        <f t="shared" si="451"/>
        <v/>
      </c>
      <c r="O4149" s="52" t="str">
        <f t="shared" si="452"/>
        <v>79 years</v>
      </c>
    </row>
    <row r="4150" spans="8:15" x14ac:dyDescent="0.25">
      <c r="H4150" s="49">
        <v>4107</v>
      </c>
      <c r="I4150" s="51">
        <f t="shared" si="448"/>
        <v>79</v>
      </c>
      <c r="J4150" s="51" t="str">
        <f t="shared" si="446"/>
        <v xml:space="preserve"> years</v>
      </c>
      <c r="K4150" s="51" t="str">
        <f t="shared" si="447"/>
        <v/>
      </c>
      <c r="L4150" s="51">
        <f t="shared" si="449"/>
        <v>12</v>
      </c>
      <c r="M4150" s="51" t="str">
        <f t="shared" si="450"/>
        <v/>
      </c>
      <c r="N4150" s="51" t="str">
        <f t="shared" si="451"/>
        <v/>
      </c>
      <c r="O4150" s="52" t="str">
        <f t="shared" si="452"/>
        <v>79 years</v>
      </c>
    </row>
    <row r="4151" spans="8:15" x14ac:dyDescent="0.25">
      <c r="H4151" s="49">
        <v>4108</v>
      </c>
      <c r="I4151" s="51">
        <f t="shared" si="448"/>
        <v>79</v>
      </c>
      <c r="J4151" s="51" t="str">
        <f t="shared" si="446"/>
        <v xml:space="preserve"> years</v>
      </c>
      <c r="K4151" s="51" t="str">
        <f t="shared" si="447"/>
        <v/>
      </c>
      <c r="L4151" s="51">
        <f t="shared" si="449"/>
        <v>0</v>
      </c>
      <c r="M4151" s="51" t="str">
        <f t="shared" si="450"/>
        <v/>
      </c>
      <c r="N4151" s="51" t="str">
        <f t="shared" si="451"/>
        <v/>
      </c>
      <c r="O4151" s="52" t="str">
        <f t="shared" si="452"/>
        <v>79 years</v>
      </c>
    </row>
    <row r="4152" spans="8:15" x14ac:dyDescent="0.25">
      <c r="H4152" s="49">
        <v>4109</v>
      </c>
      <c r="I4152" s="51">
        <f t="shared" si="448"/>
        <v>79</v>
      </c>
      <c r="J4152" s="51" t="str">
        <f t="shared" si="446"/>
        <v xml:space="preserve"> years</v>
      </c>
      <c r="K4152" s="51" t="str">
        <f t="shared" si="447"/>
        <v xml:space="preserve">, </v>
      </c>
      <c r="L4152" s="51">
        <f t="shared" si="449"/>
        <v>1</v>
      </c>
      <c r="M4152" s="51">
        <f t="shared" si="450"/>
        <v>1</v>
      </c>
      <c r="N4152" s="51" t="str">
        <f t="shared" si="451"/>
        <v xml:space="preserve"> month</v>
      </c>
      <c r="O4152" s="52" t="str">
        <f t="shared" si="452"/>
        <v>79 years, 1 month</v>
      </c>
    </row>
    <row r="4153" spans="8:15" x14ac:dyDescent="0.25">
      <c r="H4153" s="49">
        <v>4110</v>
      </c>
      <c r="I4153" s="51">
        <f t="shared" si="448"/>
        <v>79</v>
      </c>
      <c r="J4153" s="51" t="str">
        <f t="shared" si="446"/>
        <v xml:space="preserve"> years</v>
      </c>
      <c r="K4153" s="51" t="str">
        <f t="shared" si="447"/>
        <v xml:space="preserve">, </v>
      </c>
      <c r="L4153" s="51">
        <f t="shared" si="449"/>
        <v>1</v>
      </c>
      <c r="M4153" s="51">
        <f t="shared" si="450"/>
        <v>1</v>
      </c>
      <c r="N4153" s="51" t="str">
        <f t="shared" si="451"/>
        <v xml:space="preserve"> month</v>
      </c>
      <c r="O4153" s="52" t="str">
        <f t="shared" si="452"/>
        <v>79 years, 1 month</v>
      </c>
    </row>
    <row r="4154" spans="8:15" x14ac:dyDescent="0.25">
      <c r="H4154" s="49">
        <v>4111</v>
      </c>
      <c r="I4154" s="51">
        <f t="shared" si="448"/>
        <v>79</v>
      </c>
      <c r="J4154" s="51" t="str">
        <f t="shared" si="446"/>
        <v xml:space="preserve"> years</v>
      </c>
      <c r="K4154" s="51" t="str">
        <f t="shared" si="447"/>
        <v xml:space="preserve">, </v>
      </c>
      <c r="L4154" s="51">
        <f t="shared" si="449"/>
        <v>1</v>
      </c>
      <c r="M4154" s="51">
        <f t="shared" si="450"/>
        <v>1</v>
      </c>
      <c r="N4154" s="51" t="str">
        <f t="shared" si="451"/>
        <v xml:space="preserve"> month</v>
      </c>
      <c r="O4154" s="52" t="str">
        <f t="shared" si="452"/>
        <v>79 years, 1 month</v>
      </c>
    </row>
    <row r="4155" spans="8:15" x14ac:dyDescent="0.25">
      <c r="H4155" s="49">
        <v>4112</v>
      </c>
      <c r="I4155" s="51">
        <f t="shared" si="448"/>
        <v>79</v>
      </c>
      <c r="J4155" s="51" t="str">
        <f t="shared" si="446"/>
        <v xml:space="preserve"> years</v>
      </c>
      <c r="K4155" s="51" t="str">
        <f t="shared" si="447"/>
        <v xml:space="preserve">, </v>
      </c>
      <c r="L4155" s="51">
        <f t="shared" si="449"/>
        <v>1</v>
      </c>
      <c r="M4155" s="51">
        <f t="shared" si="450"/>
        <v>1</v>
      </c>
      <c r="N4155" s="51" t="str">
        <f t="shared" si="451"/>
        <v xml:space="preserve"> month</v>
      </c>
      <c r="O4155" s="52" t="str">
        <f t="shared" si="452"/>
        <v>79 years, 1 month</v>
      </c>
    </row>
    <row r="4156" spans="8:15" x14ac:dyDescent="0.25">
      <c r="H4156" s="49">
        <v>4113</v>
      </c>
      <c r="I4156" s="51">
        <f t="shared" si="448"/>
        <v>79</v>
      </c>
      <c r="J4156" s="51" t="str">
        <f t="shared" si="446"/>
        <v xml:space="preserve"> years</v>
      </c>
      <c r="K4156" s="51" t="str">
        <f t="shared" si="447"/>
        <v xml:space="preserve">, </v>
      </c>
      <c r="L4156" s="51">
        <f t="shared" si="449"/>
        <v>2</v>
      </c>
      <c r="M4156" s="51">
        <f t="shared" si="450"/>
        <v>2</v>
      </c>
      <c r="N4156" s="51" t="str">
        <f t="shared" si="451"/>
        <v xml:space="preserve"> months</v>
      </c>
      <c r="O4156" s="52" t="str">
        <f t="shared" si="452"/>
        <v>79 years, 2 months</v>
      </c>
    </row>
    <row r="4157" spans="8:15" x14ac:dyDescent="0.25">
      <c r="H4157" s="49">
        <v>4114</v>
      </c>
      <c r="I4157" s="51">
        <f t="shared" si="448"/>
        <v>79</v>
      </c>
      <c r="J4157" s="51" t="str">
        <f t="shared" si="446"/>
        <v xml:space="preserve"> years</v>
      </c>
      <c r="K4157" s="51" t="str">
        <f t="shared" si="447"/>
        <v xml:space="preserve">, </v>
      </c>
      <c r="L4157" s="51">
        <f t="shared" si="449"/>
        <v>2</v>
      </c>
      <c r="M4157" s="51">
        <f t="shared" si="450"/>
        <v>2</v>
      </c>
      <c r="N4157" s="51" t="str">
        <f t="shared" si="451"/>
        <v xml:space="preserve"> months</v>
      </c>
      <c r="O4157" s="52" t="str">
        <f t="shared" si="452"/>
        <v>79 years, 2 months</v>
      </c>
    </row>
    <row r="4158" spans="8:15" x14ac:dyDescent="0.25">
      <c r="H4158" s="49">
        <v>4115</v>
      </c>
      <c r="I4158" s="51">
        <f t="shared" si="448"/>
        <v>79</v>
      </c>
      <c r="J4158" s="51" t="str">
        <f t="shared" si="446"/>
        <v xml:space="preserve"> years</v>
      </c>
      <c r="K4158" s="51" t="str">
        <f t="shared" si="447"/>
        <v xml:space="preserve">, </v>
      </c>
      <c r="L4158" s="51">
        <f t="shared" si="449"/>
        <v>2</v>
      </c>
      <c r="M4158" s="51">
        <f t="shared" si="450"/>
        <v>2</v>
      </c>
      <c r="N4158" s="51" t="str">
        <f t="shared" si="451"/>
        <v xml:space="preserve"> months</v>
      </c>
      <c r="O4158" s="52" t="str">
        <f t="shared" si="452"/>
        <v>79 years, 2 months</v>
      </c>
    </row>
    <row r="4159" spans="8:15" x14ac:dyDescent="0.25">
      <c r="H4159" s="49">
        <v>4116</v>
      </c>
      <c r="I4159" s="51">
        <f t="shared" si="448"/>
        <v>79</v>
      </c>
      <c r="J4159" s="51" t="str">
        <f t="shared" si="446"/>
        <v xml:space="preserve"> years</v>
      </c>
      <c r="K4159" s="51" t="str">
        <f t="shared" si="447"/>
        <v xml:space="preserve">, </v>
      </c>
      <c r="L4159" s="51">
        <f t="shared" si="449"/>
        <v>2</v>
      </c>
      <c r="M4159" s="51">
        <f t="shared" si="450"/>
        <v>2</v>
      </c>
      <c r="N4159" s="51" t="str">
        <f t="shared" si="451"/>
        <v xml:space="preserve"> months</v>
      </c>
      <c r="O4159" s="52" t="str">
        <f t="shared" si="452"/>
        <v>79 years, 2 months</v>
      </c>
    </row>
    <row r="4160" spans="8:15" x14ac:dyDescent="0.25">
      <c r="H4160" s="49">
        <v>4117</v>
      </c>
      <c r="I4160" s="51">
        <f t="shared" si="448"/>
        <v>79</v>
      </c>
      <c r="J4160" s="51" t="str">
        <f t="shared" si="446"/>
        <v xml:space="preserve"> years</v>
      </c>
      <c r="K4160" s="51" t="str">
        <f t="shared" si="447"/>
        <v xml:space="preserve">, </v>
      </c>
      <c r="L4160" s="51">
        <f t="shared" si="449"/>
        <v>3</v>
      </c>
      <c r="M4160" s="51">
        <f t="shared" si="450"/>
        <v>3</v>
      </c>
      <c r="N4160" s="51" t="str">
        <f t="shared" si="451"/>
        <v xml:space="preserve"> months</v>
      </c>
      <c r="O4160" s="52" t="str">
        <f t="shared" si="452"/>
        <v>79 years, 3 months</v>
      </c>
    </row>
    <row r="4161" spans="8:15" x14ac:dyDescent="0.25">
      <c r="H4161" s="49">
        <v>4118</v>
      </c>
      <c r="I4161" s="51">
        <f t="shared" si="448"/>
        <v>79</v>
      </c>
      <c r="J4161" s="51" t="str">
        <f t="shared" si="446"/>
        <v xml:space="preserve"> years</v>
      </c>
      <c r="K4161" s="51" t="str">
        <f t="shared" si="447"/>
        <v xml:space="preserve">, </v>
      </c>
      <c r="L4161" s="51">
        <f t="shared" si="449"/>
        <v>3</v>
      </c>
      <c r="M4161" s="51">
        <f t="shared" si="450"/>
        <v>3</v>
      </c>
      <c r="N4161" s="51" t="str">
        <f t="shared" si="451"/>
        <v xml:space="preserve"> months</v>
      </c>
      <c r="O4161" s="52" t="str">
        <f t="shared" si="452"/>
        <v>79 years, 3 months</v>
      </c>
    </row>
    <row r="4162" spans="8:15" x14ac:dyDescent="0.25">
      <c r="H4162" s="49">
        <v>4119</v>
      </c>
      <c r="I4162" s="51">
        <f t="shared" si="448"/>
        <v>79</v>
      </c>
      <c r="J4162" s="51" t="str">
        <f t="shared" si="446"/>
        <v xml:space="preserve"> years</v>
      </c>
      <c r="K4162" s="51" t="str">
        <f t="shared" si="447"/>
        <v xml:space="preserve">, </v>
      </c>
      <c r="L4162" s="51">
        <f t="shared" si="449"/>
        <v>3</v>
      </c>
      <c r="M4162" s="51">
        <f t="shared" si="450"/>
        <v>3</v>
      </c>
      <c r="N4162" s="51" t="str">
        <f t="shared" si="451"/>
        <v xml:space="preserve"> months</v>
      </c>
      <c r="O4162" s="52" t="str">
        <f t="shared" si="452"/>
        <v>79 years, 3 months</v>
      </c>
    </row>
    <row r="4163" spans="8:15" x14ac:dyDescent="0.25">
      <c r="H4163" s="49">
        <v>4120</v>
      </c>
      <c r="I4163" s="51">
        <f t="shared" si="448"/>
        <v>79</v>
      </c>
      <c r="J4163" s="51" t="str">
        <f t="shared" si="446"/>
        <v xml:space="preserve"> years</v>
      </c>
      <c r="K4163" s="51" t="str">
        <f t="shared" si="447"/>
        <v xml:space="preserve">, </v>
      </c>
      <c r="L4163" s="51">
        <f t="shared" si="449"/>
        <v>3</v>
      </c>
      <c r="M4163" s="51">
        <f t="shared" si="450"/>
        <v>3</v>
      </c>
      <c r="N4163" s="51" t="str">
        <f t="shared" si="451"/>
        <v xml:space="preserve"> months</v>
      </c>
      <c r="O4163" s="52" t="str">
        <f t="shared" si="452"/>
        <v>79 years, 3 months</v>
      </c>
    </row>
    <row r="4164" spans="8:15" x14ac:dyDescent="0.25">
      <c r="H4164" s="49">
        <v>4121</v>
      </c>
      <c r="I4164" s="51">
        <f t="shared" si="448"/>
        <v>79</v>
      </c>
      <c r="J4164" s="51" t="str">
        <f t="shared" si="446"/>
        <v xml:space="preserve"> years</v>
      </c>
      <c r="K4164" s="51" t="str">
        <f t="shared" si="447"/>
        <v xml:space="preserve">, </v>
      </c>
      <c r="L4164" s="51">
        <f t="shared" si="449"/>
        <v>3</v>
      </c>
      <c r="M4164" s="51">
        <f t="shared" si="450"/>
        <v>3</v>
      </c>
      <c r="N4164" s="51" t="str">
        <f t="shared" si="451"/>
        <v xml:space="preserve"> months</v>
      </c>
      <c r="O4164" s="52" t="str">
        <f t="shared" si="452"/>
        <v>79 years, 3 months</v>
      </c>
    </row>
    <row r="4165" spans="8:15" x14ac:dyDescent="0.25">
      <c r="H4165" s="49">
        <v>4122</v>
      </c>
      <c r="I4165" s="51">
        <f t="shared" si="448"/>
        <v>79</v>
      </c>
      <c r="J4165" s="51" t="str">
        <f t="shared" si="446"/>
        <v xml:space="preserve"> years</v>
      </c>
      <c r="K4165" s="51" t="str">
        <f t="shared" si="447"/>
        <v xml:space="preserve">, </v>
      </c>
      <c r="L4165" s="51">
        <f t="shared" si="449"/>
        <v>4</v>
      </c>
      <c r="M4165" s="51">
        <f t="shared" si="450"/>
        <v>4</v>
      </c>
      <c r="N4165" s="51" t="str">
        <f t="shared" si="451"/>
        <v xml:space="preserve"> months</v>
      </c>
      <c r="O4165" s="52" t="str">
        <f t="shared" si="452"/>
        <v>79 years, 4 months</v>
      </c>
    </row>
    <row r="4166" spans="8:15" x14ac:dyDescent="0.25">
      <c r="H4166" s="49">
        <v>4123</v>
      </c>
      <c r="I4166" s="51">
        <f t="shared" si="448"/>
        <v>79</v>
      </c>
      <c r="J4166" s="51" t="str">
        <f t="shared" si="446"/>
        <v xml:space="preserve"> years</v>
      </c>
      <c r="K4166" s="51" t="str">
        <f t="shared" si="447"/>
        <v xml:space="preserve">, </v>
      </c>
      <c r="L4166" s="51">
        <f t="shared" si="449"/>
        <v>4</v>
      </c>
      <c r="M4166" s="51">
        <f t="shared" si="450"/>
        <v>4</v>
      </c>
      <c r="N4166" s="51" t="str">
        <f t="shared" si="451"/>
        <v xml:space="preserve"> months</v>
      </c>
      <c r="O4166" s="52" t="str">
        <f t="shared" si="452"/>
        <v>79 years, 4 months</v>
      </c>
    </row>
    <row r="4167" spans="8:15" x14ac:dyDescent="0.25">
      <c r="H4167" s="49">
        <v>4124</v>
      </c>
      <c r="I4167" s="51">
        <f t="shared" si="448"/>
        <v>79</v>
      </c>
      <c r="J4167" s="51" t="str">
        <f t="shared" si="446"/>
        <v xml:space="preserve"> years</v>
      </c>
      <c r="K4167" s="51" t="str">
        <f t="shared" si="447"/>
        <v xml:space="preserve">, </v>
      </c>
      <c r="L4167" s="51">
        <f t="shared" si="449"/>
        <v>4</v>
      </c>
      <c r="M4167" s="51">
        <f t="shared" si="450"/>
        <v>4</v>
      </c>
      <c r="N4167" s="51" t="str">
        <f t="shared" si="451"/>
        <v xml:space="preserve"> months</v>
      </c>
      <c r="O4167" s="52" t="str">
        <f t="shared" si="452"/>
        <v>79 years, 4 months</v>
      </c>
    </row>
    <row r="4168" spans="8:15" x14ac:dyDescent="0.25">
      <c r="H4168" s="49">
        <v>4125</v>
      </c>
      <c r="I4168" s="51">
        <f t="shared" si="448"/>
        <v>79</v>
      </c>
      <c r="J4168" s="51" t="str">
        <f t="shared" si="446"/>
        <v xml:space="preserve"> years</v>
      </c>
      <c r="K4168" s="51" t="str">
        <f t="shared" si="447"/>
        <v xml:space="preserve">, </v>
      </c>
      <c r="L4168" s="51">
        <f t="shared" si="449"/>
        <v>4</v>
      </c>
      <c r="M4168" s="51">
        <f t="shared" si="450"/>
        <v>4</v>
      </c>
      <c r="N4168" s="51" t="str">
        <f t="shared" si="451"/>
        <v xml:space="preserve"> months</v>
      </c>
      <c r="O4168" s="52" t="str">
        <f t="shared" si="452"/>
        <v>79 years, 4 months</v>
      </c>
    </row>
    <row r="4169" spans="8:15" x14ac:dyDescent="0.25">
      <c r="H4169" s="49">
        <v>4126</v>
      </c>
      <c r="I4169" s="51">
        <f t="shared" si="448"/>
        <v>79</v>
      </c>
      <c r="J4169" s="51" t="str">
        <f t="shared" si="446"/>
        <v xml:space="preserve"> years</v>
      </c>
      <c r="K4169" s="51" t="str">
        <f t="shared" si="447"/>
        <v xml:space="preserve">, </v>
      </c>
      <c r="L4169" s="51">
        <f t="shared" si="449"/>
        <v>5</v>
      </c>
      <c r="M4169" s="51">
        <f t="shared" si="450"/>
        <v>5</v>
      </c>
      <c r="N4169" s="51" t="str">
        <f t="shared" si="451"/>
        <v xml:space="preserve"> months</v>
      </c>
      <c r="O4169" s="52" t="str">
        <f t="shared" si="452"/>
        <v>79 years, 5 months</v>
      </c>
    </row>
    <row r="4170" spans="8:15" x14ac:dyDescent="0.25">
      <c r="H4170" s="49">
        <v>4127</v>
      </c>
      <c r="I4170" s="51">
        <f t="shared" si="448"/>
        <v>79</v>
      </c>
      <c r="J4170" s="51" t="str">
        <f t="shared" si="446"/>
        <v xml:space="preserve"> years</v>
      </c>
      <c r="K4170" s="51" t="str">
        <f t="shared" si="447"/>
        <v xml:space="preserve">, </v>
      </c>
      <c r="L4170" s="51">
        <f t="shared" si="449"/>
        <v>5</v>
      </c>
      <c r="M4170" s="51">
        <f t="shared" si="450"/>
        <v>5</v>
      </c>
      <c r="N4170" s="51" t="str">
        <f t="shared" si="451"/>
        <v xml:space="preserve"> months</v>
      </c>
      <c r="O4170" s="52" t="str">
        <f t="shared" si="452"/>
        <v>79 years, 5 months</v>
      </c>
    </row>
    <row r="4171" spans="8:15" x14ac:dyDescent="0.25">
      <c r="H4171" s="49">
        <v>4128</v>
      </c>
      <c r="I4171" s="51">
        <f t="shared" si="448"/>
        <v>79</v>
      </c>
      <c r="J4171" s="51" t="str">
        <f t="shared" si="446"/>
        <v xml:space="preserve"> years</v>
      </c>
      <c r="K4171" s="51" t="str">
        <f t="shared" si="447"/>
        <v xml:space="preserve">, </v>
      </c>
      <c r="L4171" s="51">
        <f t="shared" si="449"/>
        <v>5</v>
      </c>
      <c r="M4171" s="51">
        <f t="shared" si="450"/>
        <v>5</v>
      </c>
      <c r="N4171" s="51" t="str">
        <f t="shared" si="451"/>
        <v xml:space="preserve"> months</v>
      </c>
      <c r="O4171" s="52" t="str">
        <f t="shared" si="452"/>
        <v>79 years, 5 months</v>
      </c>
    </row>
    <row r="4172" spans="8:15" x14ac:dyDescent="0.25">
      <c r="H4172" s="49">
        <v>4129</v>
      </c>
      <c r="I4172" s="51">
        <f t="shared" si="448"/>
        <v>79</v>
      </c>
      <c r="J4172" s="51" t="str">
        <f t="shared" si="446"/>
        <v xml:space="preserve"> years</v>
      </c>
      <c r="K4172" s="51" t="str">
        <f t="shared" si="447"/>
        <v xml:space="preserve">, </v>
      </c>
      <c r="L4172" s="51">
        <f t="shared" si="449"/>
        <v>5</v>
      </c>
      <c r="M4172" s="51">
        <f t="shared" si="450"/>
        <v>5</v>
      </c>
      <c r="N4172" s="51" t="str">
        <f t="shared" si="451"/>
        <v xml:space="preserve"> months</v>
      </c>
      <c r="O4172" s="52" t="str">
        <f t="shared" si="452"/>
        <v>79 years, 5 months</v>
      </c>
    </row>
    <row r="4173" spans="8:15" x14ac:dyDescent="0.25">
      <c r="H4173" s="49">
        <v>4130</v>
      </c>
      <c r="I4173" s="51">
        <f t="shared" si="448"/>
        <v>79</v>
      </c>
      <c r="J4173" s="51" t="str">
        <f t="shared" si="446"/>
        <v xml:space="preserve"> years</v>
      </c>
      <c r="K4173" s="51" t="str">
        <f t="shared" si="447"/>
        <v xml:space="preserve">, </v>
      </c>
      <c r="L4173" s="51">
        <f t="shared" si="449"/>
        <v>6</v>
      </c>
      <c r="M4173" s="51">
        <f t="shared" si="450"/>
        <v>6</v>
      </c>
      <c r="N4173" s="51" t="str">
        <f t="shared" si="451"/>
        <v xml:space="preserve"> months</v>
      </c>
      <c r="O4173" s="52" t="str">
        <f t="shared" si="452"/>
        <v>79 years, 6 months</v>
      </c>
    </row>
    <row r="4174" spans="8:15" x14ac:dyDescent="0.25">
      <c r="H4174" s="49">
        <v>4131</v>
      </c>
      <c r="I4174" s="51">
        <f t="shared" si="448"/>
        <v>79</v>
      </c>
      <c r="J4174" s="51" t="str">
        <f t="shared" si="446"/>
        <v xml:space="preserve"> years</v>
      </c>
      <c r="K4174" s="51" t="str">
        <f t="shared" si="447"/>
        <v xml:space="preserve">, </v>
      </c>
      <c r="L4174" s="51">
        <f t="shared" si="449"/>
        <v>6</v>
      </c>
      <c r="M4174" s="51">
        <f t="shared" si="450"/>
        <v>6</v>
      </c>
      <c r="N4174" s="51" t="str">
        <f t="shared" si="451"/>
        <v xml:space="preserve"> months</v>
      </c>
      <c r="O4174" s="52" t="str">
        <f t="shared" si="452"/>
        <v>79 years, 6 months</v>
      </c>
    </row>
    <row r="4175" spans="8:15" x14ac:dyDescent="0.25">
      <c r="H4175" s="49">
        <v>4132</v>
      </c>
      <c r="I4175" s="51">
        <f t="shared" si="448"/>
        <v>79</v>
      </c>
      <c r="J4175" s="51" t="str">
        <f t="shared" si="446"/>
        <v xml:space="preserve"> years</v>
      </c>
      <c r="K4175" s="51" t="str">
        <f t="shared" si="447"/>
        <v xml:space="preserve">, </v>
      </c>
      <c r="L4175" s="51">
        <f t="shared" si="449"/>
        <v>6</v>
      </c>
      <c r="M4175" s="51">
        <f t="shared" si="450"/>
        <v>6</v>
      </c>
      <c r="N4175" s="51" t="str">
        <f t="shared" si="451"/>
        <v xml:space="preserve"> months</v>
      </c>
      <c r="O4175" s="52" t="str">
        <f t="shared" si="452"/>
        <v>79 years, 6 months</v>
      </c>
    </row>
    <row r="4176" spans="8:15" x14ac:dyDescent="0.25">
      <c r="H4176" s="49">
        <v>4133</v>
      </c>
      <c r="I4176" s="51">
        <f t="shared" si="448"/>
        <v>79</v>
      </c>
      <c r="J4176" s="51" t="str">
        <f t="shared" si="446"/>
        <v xml:space="preserve"> years</v>
      </c>
      <c r="K4176" s="51" t="str">
        <f t="shared" si="447"/>
        <v xml:space="preserve">, </v>
      </c>
      <c r="L4176" s="51">
        <f t="shared" si="449"/>
        <v>6</v>
      </c>
      <c r="M4176" s="51">
        <f t="shared" si="450"/>
        <v>6</v>
      </c>
      <c r="N4176" s="51" t="str">
        <f t="shared" si="451"/>
        <v xml:space="preserve"> months</v>
      </c>
      <c r="O4176" s="52" t="str">
        <f t="shared" si="452"/>
        <v>79 years, 6 months</v>
      </c>
    </row>
    <row r="4177" spans="8:15" x14ac:dyDescent="0.25">
      <c r="H4177" s="49">
        <v>4134</v>
      </c>
      <c r="I4177" s="51">
        <f t="shared" si="448"/>
        <v>79</v>
      </c>
      <c r="J4177" s="51" t="str">
        <f t="shared" si="446"/>
        <v xml:space="preserve"> years</v>
      </c>
      <c r="K4177" s="51" t="str">
        <f t="shared" si="447"/>
        <v xml:space="preserve">, </v>
      </c>
      <c r="L4177" s="51">
        <f t="shared" si="449"/>
        <v>6</v>
      </c>
      <c r="M4177" s="51">
        <f t="shared" si="450"/>
        <v>6</v>
      </c>
      <c r="N4177" s="51" t="str">
        <f t="shared" si="451"/>
        <v xml:space="preserve"> months</v>
      </c>
      <c r="O4177" s="52" t="str">
        <f t="shared" si="452"/>
        <v>79 years, 6 months</v>
      </c>
    </row>
    <row r="4178" spans="8:15" x14ac:dyDescent="0.25">
      <c r="H4178" s="49">
        <v>4135</v>
      </c>
      <c r="I4178" s="51">
        <f t="shared" si="448"/>
        <v>79</v>
      </c>
      <c r="J4178" s="51" t="str">
        <f t="shared" si="446"/>
        <v xml:space="preserve"> years</v>
      </c>
      <c r="K4178" s="51" t="str">
        <f t="shared" si="447"/>
        <v xml:space="preserve">, </v>
      </c>
      <c r="L4178" s="51">
        <f t="shared" si="449"/>
        <v>7</v>
      </c>
      <c r="M4178" s="51">
        <f t="shared" si="450"/>
        <v>7</v>
      </c>
      <c r="N4178" s="51" t="str">
        <f t="shared" si="451"/>
        <v xml:space="preserve"> months</v>
      </c>
      <c r="O4178" s="52" t="str">
        <f t="shared" si="452"/>
        <v>79 years, 7 months</v>
      </c>
    </row>
    <row r="4179" spans="8:15" x14ac:dyDescent="0.25">
      <c r="H4179" s="49">
        <v>4136</v>
      </c>
      <c r="I4179" s="51">
        <f t="shared" si="448"/>
        <v>79</v>
      </c>
      <c r="J4179" s="51" t="str">
        <f t="shared" si="446"/>
        <v xml:space="preserve"> years</v>
      </c>
      <c r="K4179" s="51" t="str">
        <f t="shared" si="447"/>
        <v xml:space="preserve">, </v>
      </c>
      <c r="L4179" s="51">
        <f t="shared" si="449"/>
        <v>7</v>
      </c>
      <c r="M4179" s="51">
        <f t="shared" si="450"/>
        <v>7</v>
      </c>
      <c r="N4179" s="51" t="str">
        <f t="shared" si="451"/>
        <v xml:space="preserve"> months</v>
      </c>
      <c r="O4179" s="52" t="str">
        <f t="shared" si="452"/>
        <v>79 years, 7 months</v>
      </c>
    </row>
    <row r="4180" spans="8:15" x14ac:dyDescent="0.25">
      <c r="H4180" s="49">
        <v>4137</v>
      </c>
      <c r="I4180" s="51">
        <f t="shared" si="448"/>
        <v>79</v>
      </c>
      <c r="J4180" s="51" t="str">
        <f t="shared" si="446"/>
        <v xml:space="preserve"> years</v>
      </c>
      <c r="K4180" s="51" t="str">
        <f t="shared" si="447"/>
        <v xml:space="preserve">, </v>
      </c>
      <c r="L4180" s="51">
        <f t="shared" si="449"/>
        <v>7</v>
      </c>
      <c r="M4180" s="51">
        <f t="shared" si="450"/>
        <v>7</v>
      </c>
      <c r="N4180" s="51" t="str">
        <f t="shared" si="451"/>
        <v xml:space="preserve"> months</v>
      </c>
      <c r="O4180" s="52" t="str">
        <f t="shared" si="452"/>
        <v>79 years, 7 months</v>
      </c>
    </row>
    <row r="4181" spans="8:15" x14ac:dyDescent="0.25">
      <c r="H4181" s="49">
        <v>4138</v>
      </c>
      <c r="I4181" s="51">
        <f t="shared" si="448"/>
        <v>79</v>
      </c>
      <c r="J4181" s="51" t="str">
        <f t="shared" si="446"/>
        <v xml:space="preserve"> years</v>
      </c>
      <c r="K4181" s="51" t="str">
        <f t="shared" si="447"/>
        <v xml:space="preserve">, </v>
      </c>
      <c r="L4181" s="51">
        <f t="shared" si="449"/>
        <v>7</v>
      </c>
      <c r="M4181" s="51">
        <f t="shared" si="450"/>
        <v>7</v>
      </c>
      <c r="N4181" s="51" t="str">
        <f t="shared" si="451"/>
        <v xml:space="preserve"> months</v>
      </c>
      <c r="O4181" s="52" t="str">
        <f t="shared" si="452"/>
        <v>79 years, 7 months</v>
      </c>
    </row>
    <row r="4182" spans="8:15" x14ac:dyDescent="0.25">
      <c r="H4182" s="49">
        <v>4139</v>
      </c>
      <c r="I4182" s="51">
        <f t="shared" si="448"/>
        <v>79</v>
      </c>
      <c r="J4182" s="51" t="str">
        <f t="shared" si="446"/>
        <v xml:space="preserve"> years</v>
      </c>
      <c r="K4182" s="51" t="str">
        <f t="shared" si="447"/>
        <v xml:space="preserve">, </v>
      </c>
      <c r="L4182" s="51">
        <f t="shared" si="449"/>
        <v>8</v>
      </c>
      <c r="M4182" s="51">
        <f t="shared" si="450"/>
        <v>8</v>
      </c>
      <c r="N4182" s="51" t="str">
        <f t="shared" si="451"/>
        <v xml:space="preserve"> months</v>
      </c>
      <c r="O4182" s="52" t="str">
        <f t="shared" si="452"/>
        <v>79 years, 8 months</v>
      </c>
    </row>
    <row r="4183" spans="8:15" x14ac:dyDescent="0.25">
      <c r="H4183" s="49">
        <v>4140</v>
      </c>
      <c r="I4183" s="51">
        <f t="shared" si="448"/>
        <v>79</v>
      </c>
      <c r="J4183" s="51" t="str">
        <f t="shared" si="446"/>
        <v xml:space="preserve"> years</v>
      </c>
      <c r="K4183" s="51" t="str">
        <f t="shared" si="447"/>
        <v xml:space="preserve">, </v>
      </c>
      <c r="L4183" s="51">
        <f t="shared" si="449"/>
        <v>8</v>
      </c>
      <c r="M4183" s="51">
        <f t="shared" si="450"/>
        <v>8</v>
      </c>
      <c r="N4183" s="51" t="str">
        <f t="shared" si="451"/>
        <v xml:space="preserve"> months</v>
      </c>
      <c r="O4183" s="52" t="str">
        <f t="shared" si="452"/>
        <v>79 years, 8 months</v>
      </c>
    </row>
    <row r="4184" spans="8:15" x14ac:dyDescent="0.25">
      <c r="H4184" s="49">
        <v>4141</v>
      </c>
      <c r="I4184" s="51">
        <f t="shared" si="448"/>
        <v>79</v>
      </c>
      <c r="J4184" s="51" t="str">
        <f t="shared" si="446"/>
        <v xml:space="preserve"> years</v>
      </c>
      <c r="K4184" s="51" t="str">
        <f t="shared" si="447"/>
        <v xml:space="preserve">, </v>
      </c>
      <c r="L4184" s="51">
        <f t="shared" si="449"/>
        <v>8</v>
      </c>
      <c r="M4184" s="51">
        <f t="shared" si="450"/>
        <v>8</v>
      </c>
      <c r="N4184" s="51" t="str">
        <f t="shared" si="451"/>
        <v xml:space="preserve"> months</v>
      </c>
      <c r="O4184" s="52" t="str">
        <f t="shared" si="452"/>
        <v>79 years, 8 months</v>
      </c>
    </row>
    <row r="4185" spans="8:15" x14ac:dyDescent="0.25">
      <c r="H4185" s="49">
        <v>4142</v>
      </c>
      <c r="I4185" s="51">
        <f t="shared" si="448"/>
        <v>79</v>
      </c>
      <c r="J4185" s="51" t="str">
        <f t="shared" si="446"/>
        <v xml:space="preserve"> years</v>
      </c>
      <c r="K4185" s="51" t="str">
        <f t="shared" si="447"/>
        <v xml:space="preserve">, </v>
      </c>
      <c r="L4185" s="51">
        <f t="shared" si="449"/>
        <v>8</v>
      </c>
      <c r="M4185" s="51">
        <f t="shared" si="450"/>
        <v>8</v>
      </c>
      <c r="N4185" s="51" t="str">
        <f t="shared" si="451"/>
        <v xml:space="preserve"> months</v>
      </c>
      <c r="O4185" s="52" t="str">
        <f t="shared" si="452"/>
        <v>79 years, 8 months</v>
      </c>
    </row>
    <row r="4186" spans="8:15" x14ac:dyDescent="0.25">
      <c r="H4186" s="49">
        <v>4143</v>
      </c>
      <c r="I4186" s="51">
        <f t="shared" si="448"/>
        <v>79</v>
      </c>
      <c r="J4186" s="51" t="str">
        <f t="shared" si="446"/>
        <v xml:space="preserve"> years</v>
      </c>
      <c r="K4186" s="51" t="str">
        <f t="shared" si="447"/>
        <v xml:space="preserve">, </v>
      </c>
      <c r="L4186" s="51">
        <f t="shared" si="449"/>
        <v>9</v>
      </c>
      <c r="M4186" s="51">
        <f t="shared" si="450"/>
        <v>9</v>
      </c>
      <c r="N4186" s="51" t="str">
        <f t="shared" si="451"/>
        <v xml:space="preserve"> months</v>
      </c>
      <c r="O4186" s="52" t="str">
        <f t="shared" si="452"/>
        <v>79 years, 9 months</v>
      </c>
    </row>
    <row r="4187" spans="8:15" x14ac:dyDescent="0.25">
      <c r="H4187" s="49">
        <v>4144</v>
      </c>
      <c r="I4187" s="51">
        <f t="shared" si="448"/>
        <v>79</v>
      </c>
      <c r="J4187" s="51" t="str">
        <f t="shared" si="446"/>
        <v xml:space="preserve"> years</v>
      </c>
      <c r="K4187" s="51" t="str">
        <f t="shared" si="447"/>
        <v xml:space="preserve">, </v>
      </c>
      <c r="L4187" s="51">
        <f t="shared" si="449"/>
        <v>9</v>
      </c>
      <c r="M4187" s="51">
        <f t="shared" si="450"/>
        <v>9</v>
      </c>
      <c r="N4187" s="51" t="str">
        <f t="shared" si="451"/>
        <v xml:space="preserve"> months</v>
      </c>
      <c r="O4187" s="52" t="str">
        <f t="shared" si="452"/>
        <v>79 years, 9 months</v>
      </c>
    </row>
    <row r="4188" spans="8:15" x14ac:dyDescent="0.25">
      <c r="H4188" s="49">
        <v>4145</v>
      </c>
      <c r="I4188" s="51">
        <f t="shared" si="448"/>
        <v>79</v>
      </c>
      <c r="J4188" s="51" t="str">
        <f t="shared" ref="J4188:J4251" si="453">IF(I4188=1," year"," years")</f>
        <v xml:space="preserve"> years</v>
      </c>
      <c r="K4188" s="51" t="str">
        <f t="shared" ref="K4188:K4251" si="454">IF(OR(L4188=12,L4188=0),"",", ")</f>
        <v xml:space="preserve">, </v>
      </c>
      <c r="L4188" s="51">
        <f t="shared" si="449"/>
        <v>9</v>
      </c>
      <c r="M4188" s="51">
        <f t="shared" si="450"/>
        <v>9</v>
      </c>
      <c r="N4188" s="51" t="str">
        <f t="shared" si="451"/>
        <v xml:space="preserve"> months</v>
      </c>
      <c r="O4188" s="52" t="str">
        <f t="shared" si="452"/>
        <v>79 years, 9 months</v>
      </c>
    </row>
    <row r="4189" spans="8:15" x14ac:dyDescent="0.25">
      <c r="H4189" s="49">
        <v>4146</v>
      </c>
      <c r="I4189" s="51">
        <f t="shared" si="448"/>
        <v>79</v>
      </c>
      <c r="J4189" s="51" t="str">
        <f t="shared" si="453"/>
        <v xml:space="preserve"> years</v>
      </c>
      <c r="K4189" s="51" t="str">
        <f t="shared" si="454"/>
        <v xml:space="preserve">, </v>
      </c>
      <c r="L4189" s="51">
        <f t="shared" si="449"/>
        <v>9</v>
      </c>
      <c r="M4189" s="51">
        <f t="shared" si="450"/>
        <v>9</v>
      </c>
      <c r="N4189" s="51" t="str">
        <f t="shared" si="451"/>
        <v xml:space="preserve"> months</v>
      </c>
      <c r="O4189" s="52" t="str">
        <f t="shared" si="452"/>
        <v>79 years, 9 months</v>
      </c>
    </row>
    <row r="4190" spans="8:15" x14ac:dyDescent="0.25">
      <c r="H4190" s="49">
        <v>4147</v>
      </c>
      <c r="I4190" s="51">
        <f t="shared" si="448"/>
        <v>79</v>
      </c>
      <c r="J4190" s="51" t="str">
        <f t="shared" si="453"/>
        <v xml:space="preserve"> years</v>
      </c>
      <c r="K4190" s="51" t="str">
        <f t="shared" si="454"/>
        <v xml:space="preserve">, </v>
      </c>
      <c r="L4190" s="51">
        <f t="shared" si="449"/>
        <v>9</v>
      </c>
      <c r="M4190" s="51">
        <f t="shared" si="450"/>
        <v>9</v>
      </c>
      <c r="N4190" s="51" t="str">
        <f t="shared" si="451"/>
        <v xml:space="preserve"> months</v>
      </c>
      <c r="O4190" s="52" t="str">
        <f t="shared" si="452"/>
        <v>79 years, 9 months</v>
      </c>
    </row>
    <row r="4191" spans="8:15" x14ac:dyDescent="0.25">
      <c r="H4191" s="49">
        <v>4148</v>
      </c>
      <c r="I4191" s="51">
        <f t="shared" si="448"/>
        <v>79</v>
      </c>
      <c r="J4191" s="51" t="str">
        <f t="shared" si="453"/>
        <v xml:space="preserve"> years</v>
      </c>
      <c r="K4191" s="51" t="str">
        <f t="shared" si="454"/>
        <v xml:space="preserve">, </v>
      </c>
      <c r="L4191" s="51">
        <f t="shared" si="449"/>
        <v>10</v>
      </c>
      <c r="M4191" s="51">
        <f t="shared" si="450"/>
        <v>10</v>
      </c>
      <c r="N4191" s="51" t="str">
        <f t="shared" si="451"/>
        <v xml:space="preserve"> months</v>
      </c>
      <c r="O4191" s="52" t="str">
        <f t="shared" si="452"/>
        <v>79 years, 10 months</v>
      </c>
    </row>
    <row r="4192" spans="8:15" x14ac:dyDescent="0.25">
      <c r="H4192" s="49">
        <v>4149</v>
      </c>
      <c r="I4192" s="51">
        <f t="shared" ref="I4192:I4255" si="455">IF(INT(H4192/52)=0,"",INT(H4192/52))+IF(L4192=12,1,0)</f>
        <v>79</v>
      </c>
      <c r="J4192" s="51" t="str">
        <f t="shared" si="453"/>
        <v xml:space="preserve"> years</v>
      </c>
      <c r="K4192" s="51" t="str">
        <f t="shared" si="454"/>
        <v xml:space="preserve">, </v>
      </c>
      <c r="L4192" s="51">
        <f t="shared" si="449"/>
        <v>10</v>
      </c>
      <c r="M4192" s="51">
        <f t="shared" si="450"/>
        <v>10</v>
      </c>
      <c r="N4192" s="51" t="str">
        <f t="shared" si="451"/>
        <v xml:space="preserve"> months</v>
      </c>
      <c r="O4192" s="52" t="str">
        <f t="shared" si="452"/>
        <v>79 years, 10 months</v>
      </c>
    </row>
    <row r="4193" spans="8:15" x14ac:dyDescent="0.25">
      <c r="H4193" s="49">
        <v>4150</v>
      </c>
      <c r="I4193" s="51">
        <f t="shared" si="455"/>
        <v>79</v>
      </c>
      <c r="J4193" s="51" t="str">
        <f t="shared" si="453"/>
        <v xml:space="preserve"> years</v>
      </c>
      <c r="K4193" s="51" t="str">
        <f t="shared" si="454"/>
        <v xml:space="preserve">, </v>
      </c>
      <c r="L4193" s="51">
        <f t="shared" si="449"/>
        <v>10</v>
      </c>
      <c r="M4193" s="51">
        <f t="shared" si="450"/>
        <v>10</v>
      </c>
      <c r="N4193" s="51" t="str">
        <f t="shared" si="451"/>
        <v xml:space="preserve"> months</v>
      </c>
      <c r="O4193" s="52" t="str">
        <f t="shared" si="452"/>
        <v>79 years, 10 months</v>
      </c>
    </row>
    <row r="4194" spans="8:15" x14ac:dyDescent="0.25">
      <c r="H4194" s="49">
        <v>4151</v>
      </c>
      <c r="I4194" s="51">
        <f t="shared" si="455"/>
        <v>79</v>
      </c>
      <c r="J4194" s="51" t="str">
        <f t="shared" si="453"/>
        <v xml:space="preserve"> years</v>
      </c>
      <c r="K4194" s="51" t="str">
        <f t="shared" si="454"/>
        <v xml:space="preserve">, </v>
      </c>
      <c r="L4194" s="51">
        <f t="shared" si="449"/>
        <v>10</v>
      </c>
      <c r="M4194" s="51">
        <f t="shared" si="450"/>
        <v>10</v>
      </c>
      <c r="N4194" s="51" t="str">
        <f t="shared" si="451"/>
        <v xml:space="preserve"> months</v>
      </c>
      <c r="O4194" s="52" t="str">
        <f t="shared" si="452"/>
        <v>79 years, 10 months</v>
      </c>
    </row>
    <row r="4195" spans="8:15" x14ac:dyDescent="0.25">
      <c r="H4195" s="49">
        <v>4152</v>
      </c>
      <c r="I4195" s="51">
        <f t="shared" si="455"/>
        <v>79</v>
      </c>
      <c r="J4195" s="51" t="str">
        <f t="shared" si="453"/>
        <v xml:space="preserve"> years</v>
      </c>
      <c r="K4195" s="51" t="str">
        <f t="shared" si="454"/>
        <v xml:space="preserve">, </v>
      </c>
      <c r="L4195" s="51">
        <f t="shared" si="449"/>
        <v>11</v>
      </c>
      <c r="M4195" s="51">
        <f t="shared" si="450"/>
        <v>11</v>
      </c>
      <c r="N4195" s="51" t="str">
        <f t="shared" si="451"/>
        <v xml:space="preserve"> months</v>
      </c>
      <c r="O4195" s="52" t="str">
        <f t="shared" si="452"/>
        <v>79 years, 11 months</v>
      </c>
    </row>
    <row r="4196" spans="8:15" x14ac:dyDescent="0.25">
      <c r="H4196" s="49">
        <v>4153</v>
      </c>
      <c r="I4196" s="51">
        <f t="shared" si="455"/>
        <v>79</v>
      </c>
      <c r="J4196" s="51" t="str">
        <f t="shared" si="453"/>
        <v xml:space="preserve"> years</v>
      </c>
      <c r="K4196" s="51" t="str">
        <f t="shared" si="454"/>
        <v xml:space="preserve">, </v>
      </c>
      <c r="L4196" s="51">
        <f t="shared" si="449"/>
        <v>11</v>
      </c>
      <c r="M4196" s="51">
        <f t="shared" si="450"/>
        <v>11</v>
      </c>
      <c r="N4196" s="51" t="str">
        <f t="shared" si="451"/>
        <v xml:space="preserve"> months</v>
      </c>
      <c r="O4196" s="52" t="str">
        <f t="shared" si="452"/>
        <v>79 years, 11 months</v>
      </c>
    </row>
    <row r="4197" spans="8:15" x14ac:dyDescent="0.25">
      <c r="H4197" s="49">
        <v>4154</v>
      </c>
      <c r="I4197" s="51">
        <f t="shared" si="455"/>
        <v>79</v>
      </c>
      <c r="J4197" s="51" t="str">
        <f t="shared" si="453"/>
        <v xml:space="preserve"> years</v>
      </c>
      <c r="K4197" s="51" t="str">
        <f t="shared" si="454"/>
        <v xml:space="preserve">, </v>
      </c>
      <c r="L4197" s="51">
        <f t="shared" si="449"/>
        <v>11</v>
      </c>
      <c r="M4197" s="51">
        <f t="shared" si="450"/>
        <v>11</v>
      </c>
      <c r="N4197" s="51" t="str">
        <f t="shared" si="451"/>
        <v xml:space="preserve"> months</v>
      </c>
      <c r="O4197" s="52" t="str">
        <f t="shared" si="452"/>
        <v>79 years, 11 months</v>
      </c>
    </row>
    <row r="4198" spans="8:15" x14ac:dyDescent="0.25">
      <c r="H4198" s="49">
        <v>4155</v>
      </c>
      <c r="I4198" s="51">
        <f t="shared" si="455"/>
        <v>79</v>
      </c>
      <c r="J4198" s="51" t="str">
        <f t="shared" si="453"/>
        <v xml:space="preserve"> years</v>
      </c>
      <c r="K4198" s="51" t="str">
        <f t="shared" si="454"/>
        <v xml:space="preserve">, </v>
      </c>
      <c r="L4198" s="51">
        <f t="shared" si="449"/>
        <v>11</v>
      </c>
      <c r="M4198" s="51">
        <f t="shared" si="450"/>
        <v>11</v>
      </c>
      <c r="N4198" s="51" t="str">
        <f t="shared" si="451"/>
        <v xml:space="preserve"> months</v>
      </c>
      <c r="O4198" s="52" t="str">
        <f t="shared" si="452"/>
        <v>79 years, 11 months</v>
      </c>
    </row>
    <row r="4199" spans="8:15" x14ac:dyDescent="0.25">
      <c r="H4199" s="49">
        <v>4156</v>
      </c>
      <c r="I4199" s="51">
        <f t="shared" si="455"/>
        <v>80</v>
      </c>
      <c r="J4199" s="51" t="str">
        <f t="shared" si="453"/>
        <v xml:space="preserve"> years</v>
      </c>
      <c r="K4199" s="51" t="str">
        <f t="shared" si="454"/>
        <v/>
      </c>
      <c r="L4199" s="51">
        <f t="shared" si="449"/>
        <v>12</v>
      </c>
      <c r="M4199" s="51" t="str">
        <f t="shared" si="450"/>
        <v/>
      </c>
      <c r="N4199" s="51" t="str">
        <f t="shared" si="451"/>
        <v/>
      </c>
      <c r="O4199" s="52" t="str">
        <f t="shared" si="452"/>
        <v>80 years</v>
      </c>
    </row>
    <row r="4200" spans="8:15" x14ac:dyDescent="0.25">
      <c r="H4200" s="49">
        <v>4157</v>
      </c>
      <c r="I4200" s="51">
        <f t="shared" si="455"/>
        <v>80</v>
      </c>
      <c r="J4200" s="51" t="str">
        <f t="shared" si="453"/>
        <v xml:space="preserve"> years</v>
      </c>
      <c r="K4200" s="51" t="str">
        <f t="shared" si="454"/>
        <v/>
      </c>
      <c r="L4200" s="51">
        <f t="shared" si="449"/>
        <v>12</v>
      </c>
      <c r="M4200" s="51" t="str">
        <f t="shared" si="450"/>
        <v/>
      </c>
      <c r="N4200" s="51" t="str">
        <f t="shared" si="451"/>
        <v/>
      </c>
      <c r="O4200" s="52" t="str">
        <f t="shared" si="452"/>
        <v>80 years</v>
      </c>
    </row>
    <row r="4201" spans="8:15" x14ac:dyDescent="0.25">
      <c r="H4201" s="49">
        <v>4158</v>
      </c>
      <c r="I4201" s="51">
        <f t="shared" si="455"/>
        <v>80</v>
      </c>
      <c r="J4201" s="51" t="str">
        <f t="shared" si="453"/>
        <v xml:space="preserve"> years</v>
      </c>
      <c r="K4201" s="51" t="str">
        <f t="shared" si="454"/>
        <v/>
      </c>
      <c r="L4201" s="51">
        <f t="shared" si="449"/>
        <v>12</v>
      </c>
      <c r="M4201" s="51" t="str">
        <f t="shared" si="450"/>
        <v/>
      </c>
      <c r="N4201" s="51" t="str">
        <f t="shared" si="451"/>
        <v/>
      </c>
      <c r="O4201" s="52" t="str">
        <f t="shared" si="452"/>
        <v>80 years</v>
      </c>
    </row>
    <row r="4202" spans="8:15" x14ac:dyDescent="0.25">
      <c r="H4202" s="49">
        <v>4159</v>
      </c>
      <c r="I4202" s="51">
        <f t="shared" si="455"/>
        <v>80</v>
      </c>
      <c r="J4202" s="51" t="str">
        <f t="shared" si="453"/>
        <v xml:space="preserve"> years</v>
      </c>
      <c r="K4202" s="51" t="str">
        <f t="shared" si="454"/>
        <v/>
      </c>
      <c r="L4202" s="51">
        <f t="shared" si="449"/>
        <v>12</v>
      </c>
      <c r="M4202" s="51" t="str">
        <f t="shared" si="450"/>
        <v/>
      </c>
      <c r="N4202" s="51" t="str">
        <f t="shared" si="451"/>
        <v/>
      </c>
      <c r="O4202" s="52" t="str">
        <f t="shared" si="452"/>
        <v>80 years</v>
      </c>
    </row>
    <row r="4203" spans="8:15" x14ac:dyDescent="0.25">
      <c r="H4203" s="49">
        <v>4160</v>
      </c>
      <c r="I4203" s="51">
        <f t="shared" si="455"/>
        <v>80</v>
      </c>
      <c r="J4203" s="51" t="str">
        <f t="shared" si="453"/>
        <v xml:space="preserve"> years</v>
      </c>
      <c r="K4203" s="51" t="str">
        <f t="shared" si="454"/>
        <v/>
      </c>
      <c r="L4203" s="51">
        <f t="shared" si="449"/>
        <v>0</v>
      </c>
      <c r="M4203" s="51" t="str">
        <f t="shared" si="450"/>
        <v/>
      </c>
      <c r="N4203" s="51" t="str">
        <f t="shared" si="451"/>
        <v/>
      </c>
      <c r="O4203" s="52" t="str">
        <f t="shared" si="452"/>
        <v>80 years</v>
      </c>
    </row>
    <row r="4204" spans="8:15" x14ac:dyDescent="0.25">
      <c r="H4204" s="49">
        <v>4161</v>
      </c>
      <c r="I4204" s="51">
        <f t="shared" si="455"/>
        <v>80</v>
      </c>
      <c r="J4204" s="51" t="str">
        <f t="shared" si="453"/>
        <v xml:space="preserve"> years</v>
      </c>
      <c r="K4204" s="51" t="str">
        <f t="shared" si="454"/>
        <v xml:space="preserve">, </v>
      </c>
      <c r="L4204" s="51">
        <f t="shared" si="449"/>
        <v>1</v>
      </c>
      <c r="M4204" s="51">
        <f t="shared" si="450"/>
        <v>1</v>
      </c>
      <c r="N4204" s="51" t="str">
        <f t="shared" si="451"/>
        <v xml:space="preserve"> month</v>
      </c>
      <c r="O4204" s="52" t="str">
        <f t="shared" si="452"/>
        <v>80 years, 1 month</v>
      </c>
    </row>
    <row r="4205" spans="8:15" x14ac:dyDescent="0.25">
      <c r="H4205" s="49">
        <v>4162</v>
      </c>
      <c r="I4205" s="51">
        <f t="shared" si="455"/>
        <v>80</v>
      </c>
      <c r="J4205" s="51" t="str">
        <f t="shared" si="453"/>
        <v xml:space="preserve"> years</v>
      </c>
      <c r="K4205" s="51" t="str">
        <f t="shared" si="454"/>
        <v xml:space="preserve">, </v>
      </c>
      <c r="L4205" s="51">
        <f t="shared" ref="L4205:L4268" si="456">IF((H4205/52*12-INT(H4205/52*12))=0,(H4205/52-INT(H4205/52))*12,INT((H4205/52-INT(H4205/52))*12)+1)</f>
        <v>1</v>
      </c>
      <c r="M4205" s="51">
        <f t="shared" ref="M4205:M4268" si="457">IF(OR(L4205=0,L4205=12),"",L4205)</f>
        <v>1</v>
      </c>
      <c r="N4205" s="51" t="str">
        <f t="shared" ref="N4205:N4268" si="458">IF(L4205=1," month",IF(OR(L4205=0,L4205=12),""," months"))</f>
        <v xml:space="preserve"> month</v>
      </c>
      <c r="O4205" s="52" t="str">
        <f t="shared" ref="O4205:O4268" si="459">CONCATENATE(I4205&amp;J4205&amp;K4205&amp;M4205&amp;N4205)</f>
        <v>80 years, 1 month</v>
      </c>
    </row>
    <row r="4206" spans="8:15" x14ac:dyDescent="0.25">
      <c r="H4206" s="49">
        <v>4163</v>
      </c>
      <c r="I4206" s="51">
        <f t="shared" si="455"/>
        <v>80</v>
      </c>
      <c r="J4206" s="51" t="str">
        <f t="shared" si="453"/>
        <v xml:space="preserve"> years</v>
      </c>
      <c r="K4206" s="51" t="str">
        <f t="shared" si="454"/>
        <v xml:space="preserve">, </v>
      </c>
      <c r="L4206" s="51">
        <f t="shared" si="456"/>
        <v>1</v>
      </c>
      <c r="M4206" s="51">
        <f t="shared" si="457"/>
        <v>1</v>
      </c>
      <c r="N4206" s="51" t="str">
        <f t="shared" si="458"/>
        <v xml:space="preserve"> month</v>
      </c>
      <c r="O4206" s="52" t="str">
        <f t="shared" si="459"/>
        <v>80 years, 1 month</v>
      </c>
    </row>
    <row r="4207" spans="8:15" x14ac:dyDescent="0.25">
      <c r="H4207" s="49">
        <v>4164</v>
      </c>
      <c r="I4207" s="51">
        <f t="shared" si="455"/>
        <v>80</v>
      </c>
      <c r="J4207" s="51" t="str">
        <f t="shared" si="453"/>
        <v xml:space="preserve"> years</v>
      </c>
      <c r="K4207" s="51" t="str">
        <f t="shared" si="454"/>
        <v xml:space="preserve">, </v>
      </c>
      <c r="L4207" s="51">
        <f t="shared" si="456"/>
        <v>1</v>
      </c>
      <c r="M4207" s="51">
        <f t="shared" si="457"/>
        <v>1</v>
      </c>
      <c r="N4207" s="51" t="str">
        <f t="shared" si="458"/>
        <v xml:space="preserve"> month</v>
      </c>
      <c r="O4207" s="52" t="str">
        <f t="shared" si="459"/>
        <v>80 years, 1 month</v>
      </c>
    </row>
    <row r="4208" spans="8:15" x14ac:dyDescent="0.25">
      <c r="H4208" s="49">
        <v>4165</v>
      </c>
      <c r="I4208" s="51">
        <f t="shared" si="455"/>
        <v>80</v>
      </c>
      <c r="J4208" s="51" t="str">
        <f t="shared" si="453"/>
        <v xml:space="preserve"> years</v>
      </c>
      <c r="K4208" s="51" t="str">
        <f t="shared" si="454"/>
        <v xml:space="preserve">, </v>
      </c>
      <c r="L4208" s="51">
        <f t="shared" si="456"/>
        <v>2</v>
      </c>
      <c r="M4208" s="51">
        <f t="shared" si="457"/>
        <v>2</v>
      </c>
      <c r="N4208" s="51" t="str">
        <f t="shared" si="458"/>
        <v xml:space="preserve"> months</v>
      </c>
      <c r="O4208" s="52" t="str">
        <f t="shared" si="459"/>
        <v>80 years, 2 months</v>
      </c>
    </row>
    <row r="4209" spans="8:15" x14ac:dyDescent="0.25">
      <c r="H4209" s="49">
        <v>4166</v>
      </c>
      <c r="I4209" s="51">
        <f t="shared" si="455"/>
        <v>80</v>
      </c>
      <c r="J4209" s="51" t="str">
        <f t="shared" si="453"/>
        <v xml:space="preserve"> years</v>
      </c>
      <c r="K4209" s="51" t="str">
        <f t="shared" si="454"/>
        <v xml:space="preserve">, </v>
      </c>
      <c r="L4209" s="51">
        <f t="shared" si="456"/>
        <v>2</v>
      </c>
      <c r="M4209" s="51">
        <f t="shared" si="457"/>
        <v>2</v>
      </c>
      <c r="N4209" s="51" t="str">
        <f t="shared" si="458"/>
        <v xml:space="preserve"> months</v>
      </c>
      <c r="O4209" s="52" t="str">
        <f t="shared" si="459"/>
        <v>80 years, 2 months</v>
      </c>
    </row>
    <row r="4210" spans="8:15" x14ac:dyDescent="0.25">
      <c r="H4210" s="49">
        <v>4167</v>
      </c>
      <c r="I4210" s="51">
        <f t="shared" si="455"/>
        <v>80</v>
      </c>
      <c r="J4210" s="51" t="str">
        <f t="shared" si="453"/>
        <v xml:space="preserve"> years</v>
      </c>
      <c r="K4210" s="51" t="str">
        <f t="shared" si="454"/>
        <v xml:space="preserve">, </v>
      </c>
      <c r="L4210" s="51">
        <f t="shared" si="456"/>
        <v>2</v>
      </c>
      <c r="M4210" s="51">
        <f t="shared" si="457"/>
        <v>2</v>
      </c>
      <c r="N4210" s="51" t="str">
        <f t="shared" si="458"/>
        <v xml:space="preserve"> months</v>
      </c>
      <c r="O4210" s="52" t="str">
        <f t="shared" si="459"/>
        <v>80 years, 2 months</v>
      </c>
    </row>
    <row r="4211" spans="8:15" x14ac:dyDescent="0.25">
      <c r="H4211" s="49">
        <v>4168</v>
      </c>
      <c r="I4211" s="51">
        <f t="shared" si="455"/>
        <v>80</v>
      </c>
      <c r="J4211" s="51" t="str">
        <f t="shared" si="453"/>
        <v xml:space="preserve"> years</v>
      </c>
      <c r="K4211" s="51" t="str">
        <f t="shared" si="454"/>
        <v xml:space="preserve">, </v>
      </c>
      <c r="L4211" s="51">
        <f t="shared" si="456"/>
        <v>2</v>
      </c>
      <c r="M4211" s="51">
        <f t="shared" si="457"/>
        <v>2</v>
      </c>
      <c r="N4211" s="51" t="str">
        <f t="shared" si="458"/>
        <v xml:space="preserve"> months</v>
      </c>
      <c r="O4211" s="52" t="str">
        <f t="shared" si="459"/>
        <v>80 years, 2 months</v>
      </c>
    </row>
    <row r="4212" spans="8:15" x14ac:dyDescent="0.25">
      <c r="H4212" s="49">
        <v>4169</v>
      </c>
      <c r="I4212" s="51">
        <f t="shared" si="455"/>
        <v>80</v>
      </c>
      <c r="J4212" s="51" t="str">
        <f t="shared" si="453"/>
        <v xml:space="preserve"> years</v>
      </c>
      <c r="K4212" s="51" t="str">
        <f t="shared" si="454"/>
        <v xml:space="preserve">, </v>
      </c>
      <c r="L4212" s="51">
        <f t="shared" si="456"/>
        <v>3</v>
      </c>
      <c r="M4212" s="51">
        <f t="shared" si="457"/>
        <v>3</v>
      </c>
      <c r="N4212" s="51" t="str">
        <f t="shared" si="458"/>
        <v xml:space="preserve"> months</v>
      </c>
      <c r="O4212" s="52" t="str">
        <f t="shared" si="459"/>
        <v>80 years, 3 months</v>
      </c>
    </row>
    <row r="4213" spans="8:15" x14ac:dyDescent="0.25">
      <c r="H4213" s="49">
        <v>4170</v>
      </c>
      <c r="I4213" s="51">
        <f t="shared" si="455"/>
        <v>80</v>
      </c>
      <c r="J4213" s="51" t="str">
        <f t="shared" si="453"/>
        <v xml:space="preserve"> years</v>
      </c>
      <c r="K4213" s="51" t="str">
        <f t="shared" si="454"/>
        <v xml:space="preserve">, </v>
      </c>
      <c r="L4213" s="51">
        <f t="shared" si="456"/>
        <v>3</v>
      </c>
      <c r="M4213" s="51">
        <f t="shared" si="457"/>
        <v>3</v>
      </c>
      <c r="N4213" s="51" t="str">
        <f t="shared" si="458"/>
        <v xml:space="preserve"> months</v>
      </c>
      <c r="O4213" s="52" t="str">
        <f t="shared" si="459"/>
        <v>80 years, 3 months</v>
      </c>
    </row>
    <row r="4214" spans="8:15" x14ac:dyDescent="0.25">
      <c r="H4214" s="49">
        <v>4171</v>
      </c>
      <c r="I4214" s="51">
        <f t="shared" si="455"/>
        <v>80</v>
      </c>
      <c r="J4214" s="51" t="str">
        <f t="shared" si="453"/>
        <v xml:space="preserve"> years</v>
      </c>
      <c r="K4214" s="51" t="str">
        <f t="shared" si="454"/>
        <v xml:space="preserve">, </v>
      </c>
      <c r="L4214" s="51">
        <f t="shared" si="456"/>
        <v>3</v>
      </c>
      <c r="M4214" s="51">
        <f t="shared" si="457"/>
        <v>3</v>
      </c>
      <c r="N4214" s="51" t="str">
        <f t="shared" si="458"/>
        <v xml:space="preserve"> months</v>
      </c>
      <c r="O4214" s="52" t="str">
        <f t="shared" si="459"/>
        <v>80 years, 3 months</v>
      </c>
    </row>
    <row r="4215" spans="8:15" x14ac:dyDescent="0.25">
      <c r="H4215" s="49">
        <v>4172</v>
      </c>
      <c r="I4215" s="51">
        <f t="shared" si="455"/>
        <v>80</v>
      </c>
      <c r="J4215" s="51" t="str">
        <f t="shared" si="453"/>
        <v xml:space="preserve"> years</v>
      </c>
      <c r="K4215" s="51" t="str">
        <f t="shared" si="454"/>
        <v xml:space="preserve">, </v>
      </c>
      <c r="L4215" s="51">
        <f t="shared" si="456"/>
        <v>3</v>
      </c>
      <c r="M4215" s="51">
        <f t="shared" si="457"/>
        <v>3</v>
      </c>
      <c r="N4215" s="51" t="str">
        <f t="shared" si="458"/>
        <v xml:space="preserve"> months</v>
      </c>
      <c r="O4215" s="52" t="str">
        <f t="shared" si="459"/>
        <v>80 years, 3 months</v>
      </c>
    </row>
    <row r="4216" spans="8:15" x14ac:dyDescent="0.25">
      <c r="H4216" s="49">
        <v>4173</v>
      </c>
      <c r="I4216" s="51">
        <f t="shared" si="455"/>
        <v>80</v>
      </c>
      <c r="J4216" s="51" t="str">
        <f t="shared" si="453"/>
        <v xml:space="preserve"> years</v>
      </c>
      <c r="K4216" s="51" t="str">
        <f t="shared" si="454"/>
        <v xml:space="preserve">, </v>
      </c>
      <c r="L4216" s="51">
        <f t="shared" si="456"/>
        <v>3</v>
      </c>
      <c r="M4216" s="51">
        <f t="shared" si="457"/>
        <v>3</v>
      </c>
      <c r="N4216" s="51" t="str">
        <f t="shared" si="458"/>
        <v xml:space="preserve"> months</v>
      </c>
      <c r="O4216" s="52" t="str">
        <f t="shared" si="459"/>
        <v>80 years, 3 months</v>
      </c>
    </row>
    <row r="4217" spans="8:15" x14ac:dyDescent="0.25">
      <c r="H4217" s="49">
        <v>4174</v>
      </c>
      <c r="I4217" s="51">
        <f t="shared" si="455"/>
        <v>80</v>
      </c>
      <c r="J4217" s="51" t="str">
        <f t="shared" si="453"/>
        <v xml:space="preserve"> years</v>
      </c>
      <c r="K4217" s="51" t="str">
        <f t="shared" si="454"/>
        <v xml:space="preserve">, </v>
      </c>
      <c r="L4217" s="51">
        <f t="shared" si="456"/>
        <v>4</v>
      </c>
      <c r="M4217" s="51">
        <f t="shared" si="457"/>
        <v>4</v>
      </c>
      <c r="N4217" s="51" t="str">
        <f t="shared" si="458"/>
        <v xml:space="preserve"> months</v>
      </c>
      <c r="O4217" s="52" t="str">
        <f t="shared" si="459"/>
        <v>80 years, 4 months</v>
      </c>
    </row>
    <row r="4218" spans="8:15" x14ac:dyDescent="0.25">
      <c r="H4218" s="49">
        <v>4175</v>
      </c>
      <c r="I4218" s="51">
        <f t="shared" si="455"/>
        <v>80</v>
      </c>
      <c r="J4218" s="51" t="str">
        <f t="shared" si="453"/>
        <v xml:space="preserve"> years</v>
      </c>
      <c r="K4218" s="51" t="str">
        <f t="shared" si="454"/>
        <v xml:space="preserve">, </v>
      </c>
      <c r="L4218" s="51">
        <f t="shared" si="456"/>
        <v>4</v>
      </c>
      <c r="M4218" s="51">
        <f t="shared" si="457"/>
        <v>4</v>
      </c>
      <c r="N4218" s="51" t="str">
        <f t="shared" si="458"/>
        <v xml:space="preserve"> months</v>
      </c>
      <c r="O4218" s="52" t="str">
        <f t="shared" si="459"/>
        <v>80 years, 4 months</v>
      </c>
    </row>
    <row r="4219" spans="8:15" x14ac:dyDescent="0.25">
      <c r="H4219" s="49">
        <v>4176</v>
      </c>
      <c r="I4219" s="51">
        <f t="shared" si="455"/>
        <v>80</v>
      </c>
      <c r="J4219" s="51" t="str">
        <f t="shared" si="453"/>
        <v xml:space="preserve"> years</v>
      </c>
      <c r="K4219" s="51" t="str">
        <f t="shared" si="454"/>
        <v xml:space="preserve">, </v>
      </c>
      <c r="L4219" s="51">
        <f t="shared" si="456"/>
        <v>4</v>
      </c>
      <c r="M4219" s="51">
        <f t="shared" si="457"/>
        <v>4</v>
      </c>
      <c r="N4219" s="51" t="str">
        <f t="shared" si="458"/>
        <v xml:space="preserve"> months</v>
      </c>
      <c r="O4219" s="52" t="str">
        <f t="shared" si="459"/>
        <v>80 years, 4 months</v>
      </c>
    </row>
    <row r="4220" spans="8:15" x14ac:dyDescent="0.25">
      <c r="H4220" s="49">
        <v>4177</v>
      </c>
      <c r="I4220" s="51">
        <f t="shared" si="455"/>
        <v>80</v>
      </c>
      <c r="J4220" s="51" t="str">
        <f t="shared" si="453"/>
        <v xml:space="preserve"> years</v>
      </c>
      <c r="K4220" s="51" t="str">
        <f t="shared" si="454"/>
        <v xml:space="preserve">, </v>
      </c>
      <c r="L4220" s="51">
        <f t="shared" si="456"/>
        <v>4</v>
      </c>
      <c r="M4220" s="51">
        <f t="shared" si="457"/>
        <v>4</v>
      </c>
      <c r="N4220" s="51" t="str">
        <f t="shared" si="458"/>
        <v xml:space="preserve"> months</v>
      </c>
      <c r="O4220" s="52" t="str">
        <f t="shared" si="459"/>
        <v>80 years, 4 months</v>
      </c>
    </row>
    <row r="4221" spans="8:15" x14ac:dyDescent="0.25">
      <c r="H4221" s="49">
        <v>4178</v>
      </c>
      <c r="I4221" s="51">
        <f t="shared" si="455"/>
        <v>80</v>
      </c>
      <c r="J4221" s="51" t="str">
        <f t="shared" si="453"/>
        <v xml:space="preserve"> years</v>
      </c>
      <c r="K4221" s="51" t="str">
        <f t="shared" si="454"/>
        <v xml:space="preserve">, </v>
      </c>
      <c r="L4221" s="51">
        <f t="shared" si="456"/>
        <v>5</v>
      </c>
      <c r="M4221" s="51">
        <f t="shared" si="457"/>
        <v>5</v>
      </c>
      <c r="N4221" s="51" t="str">
        <f t="shared" si="458"/>
        <v xml:space="preserve"> months</v>
      </c>
      <c r="O4221" s="52" t="str">
        <f t="shared" si="459"/>
        <v>80 years, 5 months</v>
      </c>
    </row>
    <row r="4222" spans="8:15" x14ac:dyDescent="0.25">
      <c r="H4222" s="49">
        <v>4179</v>
      </c>
      <c r="I4222" s="51">
        <f t="shared" si="455"/>
        <v>80</v>
      </c>
      <c r="J4222" s="51" t="str">
        <f t="shared" si="453"/>
        <v xml:space="preserve"> years</v>
      </c>
      <c r="K4222" s="51" t="str">
        <f t="shared" si="454"/>
        <v xml:space="preserve">, </v>
      </c>
      <c r="L4222" s="51">
        <f t="shared" si="456"/>
        <v>5</v>
      </c>
      <c r="M4222" s="51">
        <f t="shared" si="457"/>
        <v>5</v>
      </c>
      <c r="N4222" s="51" t="str">
        <f t="shared" si="458"/>
        <v xml:space="preserve"> months</v>
      </c>
      <c r="O4222" s="52" t="str">
        <f t="shared" si="459"/>
        <v>80 years, 5 months</v>
      </c>
    </row>
    <row r="4223" spans="8:15" x14ac:dyDescent="0.25">
      <c r="H4223" s="49">
        <v>4180</v>
      </c>
      <c r="I4223" s="51">
        <f t="shared" si="455"/>
        <v>80</v>
      </c>
      <c r="J4223" s="51" t="str">
        <f t="shared" si="453"/>
        <v xml:space="preserve"> years</v>
      </c>
      <c r="K4223" s="51" t="str">
        <f t="shared" si="454"/>
        <v xml:space="preserve">, </v>
      </c>
      <c r="L4223" s="51">
        <f t="shared" si="456"/>
        <v>5</v>
      </c>
      <c r="M4223" s="51">
        <f t="shared" si="457"/>
        <v>5</v>
      </c>
      <c r="N4223" s="51" t="str">
        <f t="shared" si="458"/>
        <v xml:space="preserve"> months</v>
      </c>
      <c r="O4223" s="52" t="str">
        <f t="shared" si="459"/>
        <v>80 years, 5 months</v>
      </c>
    </row>
    <row r="4224" spans="8:15" x14ac:dyDescent="0.25">
      <c r="H4224" s="49">
        <v>4181</v>
      </c>
      <c r="I4224" s="51">
        <f t="shared" si="455"/>
        <v>80</v>
      </c>
      <c r="J4224" s="51" t="str">
        <f t="shared" si="453"/>
        <v xml:space="preserve"> years</v>
      </c>
      <c r="K4224" s="51" t="str">
        <f t="shared" si="454"/>
        <v xml:space="preserve">, </v>
      </c>
      <c r="L4224" s="51">
        <f t="shared" si="456"/>
        <v>5</v>
      </c>
      <c r="M4224" s="51">
        <f t="shared" si="457"/>
        <v>5</v>
      </c>
      <c r="N4224" s="51" t="str">
        <f t="shared" si="458"/>
        <v xml:space="preserve"> months</v>
      </c>
      <c r="O4224" s="52" t="str">
        <f t="shared" si="459"/>
        <v>80 years, 5 months</v>
      </c>
    </row>
    <row r="4225" spans="8:15" x14ac:dyDescent="0.25">
      <c r="H4225" s="49">
        <v>4182</v>
      </c>
      <c r="I4225" s="51">
        <f t="shared" si="455"/>
        <v>80</v>
      </c>
      <c r="J4225" s="51" t="str">
        <f t="shared" si="453"/>
        <v xml:space="preserve"> years</v>
      </c>
      <c r="K4225" s="51" t="str">
        <f t="shared" si="454"/>
        <v xml:space="preserve">, </v>
      </c>
      <c r="L4225" s="51">
        <f t="shared" si="456"/>
        <v>6</v>
      </c>
      <c r="M4225" s="51">
        <f t="shared" si="457"/>
        <v>6</v>
      </c>
      <c r="N4225" s="51" t="str">
        <f t="shared" si="458"/>
        <v xml:space="preserve"> months</v>
      </c>
      <c r="O4225" s="52" t="str">
        <f t="shared" si="459"/>
        <v>80 years, 6 months</v>
      </c>
    </row>
    <row r="4226" spans="8:15" x14ac:dyDescent="0.25">
      <c r="H4226" s="49">
        <v>4183</v>
      </c>
      <c r="I4226" s="51">
        <f t="shared" si="455"/>
        <v>80</v>
      </c>
      <c r="J4226" s="51" t="str">
        <f t="shared" si="453"/>
        <v xml:space="preserve"> years</v>
      </c>
      <c r="K4226" s="51" t="str">
        <f t="shared" si="454"/>
        <v xml:space="preserve">, </v>
      </c>
      <c r="L4226" s="51">
        <f t="shared" si="456"/>
        <v>6</v>
      </c>
      <c r="M4226" s="51">
        <f t="shared" si="457"/>
        <v>6</v>
      </c>
      <c r="N4226" s="51" t="str">
        <f t="shared" si="458"/>
        <v xml:space="preserve"> months</v>
      </c>
      <c r="O4226" s="52" t="str">
        <f t="shared" si="459"/>
        <v>80 years, 6 months</v>
      </c>
    </row>
    <row r="4227" spans="8:15" x14ac:dyDescent="0.25">
      <c r="H4227" s="49">
        <v>4184</v>
      </c>
      <c r="I4227" s="51">
        <f t="shared" si="455"/>
        <v>80</v>
      </c>
      <c r="J4227" s="51" t="str">
        <f t="shared" si="453"/>
        <v xml:space="preserve"> years</v>
      </c>
      <c r="K4227" s="51" t="str">
        <f t="shared" si="454"/>
        <v xml:space="preserve">, </v>
      </c>
      <c r="L4227" s="51">
        <f t="shared" si="456"/>
        <v>6</v>
      </c>
      <c r="M4227" s="51">
        <f t="shared" si="457"/>
        <v>6</v>
      </c>
      <c r="N4227" s="51" t="str">
        <f t="shared" si="458"/>
        <v xml:space="preserve"> months</v>
      </c>
      <c r="O4227" s="52" t="str">
        <f t="shared" si="459"/>
        <v>80 years, 6 months</v>
      </c>
    </row>
    <row r="4228" spans="8:15" x14ac:dyDescent="0.25">
      <c r="H4228" s="49">
        <v>4185</v>
      </c>
      <c r="I4228" s="51">
        <f t="shared" si="455"/>
        <v>80</v>
      </c>
      <c r="J4228" s="51" t="str">
        <f t="shared" si="453"/>
        <v xml:space="preserve"> years</v>
      </c>
      <c r="K4228" s="51" t="str">
        <f t="shared" si="454"/>
        <v xml:space="preserve">, </v>
      </c>
      <c r="L4228" s="51">
        <f t="shared" si="456"/>
        <v>6</v>
      </c>
      <c r="M4228" s="51">
        <f t="shared" si="457"/>
        <v>6</v>
      </c>
      <c r="N4228" s="51" t="str">
        <f t="shared" si="458"/>
        <v xml:space="preserve"> months</v>
      </c>
      <c r="O4228" s="52" t="str">
        <f t="shared" si="459"/>
        <v>80 years, 6 months</v>
      </c>
    </row>
    <row r="4229" spans="8:15" x14ac:dyDescent="0.25">
      <c r="H4229" s="49">
        <v>4186</v>
      </c>
      <c r="I4229" s="51">
        <f t="shared" si="455"/>
        <v>80</v>
      </c>
      <c r="J4229" s="51" t="str">
        <f t="shared" si="453"/>
        <v xml:space="preserve"> years</v>
      </c>
      <c r="K4229" s="51" t="str">
        <f t="shared" si="454"/>
        <v xml:space="preserve">, </v>
      </c>
      <c r="L4229" s="51">
        <f t="shared" si="456"/>
        <v>6</v>
      </c>
      <c r="M4229" s="51">
        <f t="shared" si="457"/>
        <v>6</v>
      </c>
      <c r="N4229" s="51" t="str">
        <f t="shared" si="458"/>
        <v xml:space="preserve"> months</v>
      </c>
      <c r="O4229" s="52" t="str">
        <f t="shared" si="459"/>
        <v>80 years, 6 months</v>
      </c>
    </row>
    <row r="4230" spans="8:15" x14ac:dyDescent="0.25">
      <c r="H4230" s="49">
        <v>4187</v>
      </c>
      <c r="I4230" s="51">
        <f t="shared" si="455"/>
        <v>80</v>
      </c>
      <c r="J4230" s="51" t="str">
        <f t="shared" si="453"/>
        <v xml:space="preserve"> years</v>
      </c>
      <c r="K4230" s="51" t="str">
        <f t="shared" si="454"/>
        <v xml:space="preserve">, </v>
      </c>
      <c r="L4230" s="51">
        <f t="shared" si="456"/>
        <v>7</v>
      </c>
      <c r="M4230" s="51">
        <f t="shared" si="457"/>
        <v>7</v>
      </c>
      <c r="N4230" s="51" t="str">
        <f t="shared" si="458"/>
        <v xml:space="preserve"> months</v>
      </c>
      <c r="O4230" s="52" t="str">
        <f t="shared" si="459"/>
        <v>80 years, 7 months</v>
      </c>
    </row>
    <row r="4231" spans="8:15" x14ac:dyDescent="0.25">
      <c r="H4231" s="49">
        <v>4188</v>
      </c>
      <c r="I4231" s="51">
        <f t="shared" si="455"/>
        <v>80</v>
      </c>
      <c r="J4231" s="51" t="str">
        <f t="shared" si="453"/>
        <v xml:space="preserve"> years</v>
      </c>
      <c r="K4231" s="51" t="str">
        <f t="shared" si="454"/>
        <v xml:space="preserve">, </v>
      </c>
      <c r="L4231" s="51">
        <f t="shared" si="456"/>
        <v>7</v>
      </c>
      <c r="M4231" s="51">
        <f t="shared" si="457"/>
        <v>7</v>
      </c>
      <c r="N4231" s="51" t="str">
        <f t="shared" si="458"/>
        <v xml:space="preserve"> months</v>
      </c>
      <c r="O4231" s="52" t="str">
        <f t="shared" si="459"/>
        <v>80 years, 7 months</v>
      </c>
    </row>
    <row r="4232" spans="8:15" x14ac:dyDescent="0.25">
      <c r="H4232" s="49">
        <v>4189</v>
      </c>
      <c r="I4232" s="51">
        <f t="shared" si="455"/>
        <v>80</v>
      </c>
      <c r="J4232" s="51" t="str">
        <f t="shared" si="453"/>
        <v xml:space="preserve"> years</v>
      </c>
      <c r="K4232" s="51" t="str">
        <f t="shared" si="454"/>
        <v xml:space="preserve">, </v>
      </c>
      <c r="L4232" s="51">
        <f t="shared" si="456"/>
        <v>7</v>
      </c>
      <c r="M4232" s="51">
        <f t="shared" si="457"/>
        <v>7</v>
      </c>
      <c r="N4232" s="51" t="str">
        <f t="shared" si="458"/>
        <v xml:space="preserve"> months</v>
      </c>
      <c r="O4232" s="52" t="str">
        <f t="shared" si="459"/>
        <v>80 years, 7 months</v>
      </c>
    </row>
    <row r="4233" spans="8:15" x14ac:dyDescent="0.25">
      <c r="H4233" s="49">
        <v>4190</v>
      </c>
      <c r="I4233" s="51">
        <f t="shared" si="455"/>
        <v>80</v>
      </c>
      <c r="J4233" s="51" t="str">
        <f t="shared" si="453"/>
        <v xml:space="preserve"> years</v>
      </c>
      <c r="K4233" s="51" t="str">
        <f t="shared" si="454"/>
        <v xml:space="preserve">, </v>
      </c>
      <c r="L4233" s="51">
        <f t="shared" si="456"/>
        <v>7</v>
      </c>
      <c r="M4233" s="51">
        <f t="shared" si="457"/>
        <v>7</v>
      </c>
      <c r="N4233" s="51" t="str">
        <f t="shared" si="458"/>
        <v xml:space="preserve"> months</v>
      </c>
      <c r="O4233" s="52" t="str">
        <f t="shared" si="459"/>
        <v>80 years, 7 months</v>
      </c>
    </row>
    <row r="4234" spans="8:15" x14ac:dyDescent="0.25">
      <c r="H4234" s="49">
        <v>4191</v>
      </c>
      <c r="I4234" s="51">
        <f t="shared" si="455"/>
        <v>80</v>
      </c>
      <c r="J4234" s="51" t="str">
        <f t="shared" si="453"/>
        <v xml:space="preserve"> years</v>
      </c>
      <c r="K4234" s="51" t="str">
        <f t="shared" si="454"/>
        <v xml:space="preserve">, </v>
      </c>
      <c r="L4234" s="51">
        <f t="shared" si="456"/>
        <v>8</v>
      </c>
      <c r="M4234" s="51">
        <f t="shared" si="457"/>
        <v>8</v>
      </c>
      <c r="N4234" s="51" t="str">
        <f t="shared" si="458"/>
        <v xml:space="preserve"> months</v>
      </c>
      <c r="O4234" s="52" t="str">
        <f t="shared" si="459"/>
        <v>80 years, 8 months</v>
      </c>
    </row>
    <row r="4235" spans="8:15" x14ac:dyDescent="0.25">
      <c r="H4235" s="49">
        <v>4192</v>
      </c>
      <c r="I4235" s="51">
        <f t="shared" si="455"/>
        <v>80</v>
      </c>
      <c r="J4235" s="51" t="str">
        <f t="shared" si="453"/>
        <v xml:space="preserve"> years</v>
      </c>
      <c r="K4235" s="51" t="str">
        <f t="shared" si="454"/>
        <v xml:space="preserve">, </v>
      </c>
      <c r="L4235" s="51">
        <f t="shared" si="456"/>
        <v>8</v>
      </c>
      <c r="M4235" s="51">
        <f t="shared" si="457"/>
        <v>8</v>
      </c>
      <c r="N4235" s="51" t="str">
        <f t="shared" si="458"/>
        <v xml:space="preserve"> months</v>
      </c>
      <c r="O4235" s="52" t="str">
        <f t="shared" si="459"/>
        <v>80 years, 8 months</v>
      </c>
    </row>
    <row r="4236" spans="8:15" x14ac:dyDescent="0.25">
      <c r="H4236" s="49">
        <v>4193</v>
      </c>
      <c r="I4236" s="51">
        <f t="shared" si="455"/>
        <v>80</v>
      </c>
      <c r="J4236" s="51" t="str">
        <f t="shared" si="453"/>
        <v xml:space="preserve"> years</v>
      </c>
      <c r="K4236" s="51" t="str">
        <f t="shared" si="454"/>
        <v xml:space="preserve">, </v>
      </c>
      <c r="L4236" s="51">
        <f t="shared" si="456"/>
        <v>8</v>
      </c>
      <c r="M4236" s="51">
        <f t="shared" si="457"/>
        <v>8</v>
      </c>
      <c r="N4236" s="51" t="str">
        <f t="shared" si="458"/>
        <v xml:space="preserve"> months</v>
      </c>
      <c r="O4236" s="52" t="str">
        <f t="shared" si="459"/>
        <v>80 years, 8 months</v>
      </c>
    </row>
    <row r="4237" spans="8:15" x14ac:dyDescent="0.25">
      <c r="H4237" s="49">
        <v>4194</v>
      </c>
      <c r="I4237" s="51">
        <f t="shared" si="455"/>
        <v>80</v>
      </c>
      <c r="J4237" s="51" t="str">
        <f t="shared" si="453"/>
        <v xml:space="preserve"> years</v>
      </c>
      <c r="K4237" s="51" t="str">
        <f t="shared" si="454"/>
        <v xml:space="preserve">, </v>
      </c>
      <c r="L4237" s="51">
        <f t="shared" si="456"/>
        <v>8</v>
      </c>
      <c r="M4237" s="51">
        <f t="shared" si="457"/>
        <v>8</v>
      </c>
      <c r="N4237" s="51" t="str">
        <f t="shared" si="458"/>
        <v xml:space="preserve"> months</v>
      </c>
      <c r="O4237" s="52" t="str">
        <f t="shared" si="459"/>
        <v>80 years, 8 months</v>
      </c>
    </row>
    <row r="4238" spans="8:15" x14ac:dyDescent="0.25">
      <c r="H4238" s="49">
        <v>4195</v>
      </c>
      <c r="I4238" s="51">
        <f t="shared" si="455"/>
        <v>80</v>
      </c>
      <c r="J4238" s="51" t="str">
        <f t="shared" si="453"/>
        <v xml:space="preserve"> years</v>
      </c>
      <c r="K4238" s="51" t="str">
        <f t="shared" si="454"/>
        <v xml:space="preserve">, </v>
      </c>
      <c r="L4238" s="51">
        <f t="shared" si="456"/>
        <v>9</v>
      </c>
      <c r="M4238" s="51">
        <f t="shared" si="457"/>
        <v>9</v>
      </c>
      <c r="N4238" s="51" t="str">
        <f t="shared" si="458"/>
        <v xml:space="preserve"> months</v>
      </c>
      <c r="O4238" s="52" t="str">
        <f t="shared" si="459"/>
        <v>80 years, 9 months</v>
      </c>
    </row>
    <row r="4239" spans="8:15" x14ac:dyDescent="0.25">
      <c r="H4239" s="49">
        <v>4196</v>
      </c>
      <c r="I4239" s="51">
        <f t="shared" si="455"/>
        <v>80</v>
      </c>
      <c r="J4239" s="51" t="str">
        <f t="shared" si="453"/>
        <v xml:space="preserve"> years</v>
      </c>
      <c r="K4239" s="51" t="str">
        <f t="shared" si="454"/>
        <v xml:space="preserve">, </v>
      </c>
      <c r="L4239" s="51">
        <f t="shared" si="456"/>
        <v>9</v>
      </c>
      <c r="M4239" s="51">
        <f t="shared" si="457"/>
        <v>9</v>
      </c>
      <c r="N4239" s="51" t="str">
        <f t="shared" si="458"/>
        <v xml:space="preserve"> months</v>
      </c>
      <c r="O4239" s="52" t="str">
        <f t="shared" si="459"/>
        <v>80 years, 9 months</v>
      </c>
    </row>
    <row r="4240" spans="8:15" x14ac:dyDescent="0.25">
      <c r="H4240" s="49">
        <v>4197</v>
      </c>
      <c r="I4240" s="51">
        <f t="shared" si="455"/>
        <v>80</v>
      </c>
      <c r="J4240" s="51" t="str">
        <f t="shared" si="453"/>
        <v xml:space="preserve"> years</v>
      </c>
      <c r="K4240" s="51" t="str">
        <f t="shared" si="454"/>
        <v xml:space="preserve">, </v>
      </c>
      <c r="L4240" s="51">
        <f t="shared" si="456"/>
        <v>9</v>
      </c>
      <c r="M4240" s="51">
        <f t="shared" si="457"/>
        <v>9</v>
      </c>
      <c r="N4240" s="51" t="str">
        <f t="shared" si="458"/>
        <v xml:space="preserve"> months</v>
      </c>
      <c r="O4240" s="52" t="str">
        <f t="shared" si="459"/>
        <v>80 years, 9 months</v>
      </c>
    </row>
    <row r="4241" spans="8:15" x14ac:dyDescent="0.25">
      <c r="H4241" s="49">
        <v>4198</v>
      </c>
      <c r="I4241" s="51">
        <f t="shared" si="455"/>
        <v>80</v>
      </c>
      <c r="J4241" s="51" t="str">
        <f t="shared" si="453"/>
        <v xml:space="preserve"> years</v>
      </c>
      <c r="K4241" s="51" t="str">
        <f t="shared" si="454"/>
        <v xml:space="preserve">, </v>
      </c>
      <c r="L4241" s="51">
        <f t="shared" si="456"/>
        <v>9</v>
      </c>
      <c r="M4241" s="51">
        <f t="shared" si="457"/>
        <v>9</v>
      </c>
      <c r="N4241" s="51" t="str">
        <f t="shared" si="458"/>
        <v xml:space="preserve"> months</v>
      </c>
      <c r="O4241" s="52" t="str">
        <f t="shared" si="459"/>
        <v>80 years, 9 months</v>
      </c>
    </row>
    <row r="4242" spans="8:15" x14ac:dyDescent="0.25">
      <c r="H4242" s="49">
        <v>4199</v>
      </c>
      <c r="I4242" s="51">
        <f t="shared" si="455"/>
        <v>80</v>
      </c>
      <c r="J4242" s="51" t="str">
        <f t="shared" si="453"/>
        <v xml:space="preserve"> years</v>
      </c>
      <c r="K4242" s="51" t="str">
        <f t="shared" si="454"/>
        <v xml:space="preserve">, </v>
      </c>
      <c r="L4242" s="51">
        <f t="shared" si="456"/>
        <v>9</v>
      </c>
      <c r="M4242" s="51">
        <f t="shared" si="457"/>
        <v>9</v>
      </c>
      <c r="N4242" s="51" t="str">
        <f t="shared" si="458"/>
        <v xml:space="preserve"> months</v>
      </c>
      <c r="O4242" s="52" t="str">
        <f t="shared" si="459"/>
        <v>80 years, 9 months</v>
      </c>
    </row>
    <row r="4243" spans="8:15" x14ac:dyDescent="0.25">
      <c r="H4243" s="49">
        <v>4200</v>
      </c>
      <c r="I4243" s="51">
        <f t="shared" si="455"/>
        <v>80</v>
      </c>
      <c r="J4243" s="51" t="str">
        <f t="shared" si="453"/>
        <v xml:space="preserve"> years</v>
      </c>
      <c r="K4243" s="51" t="str">
        <f t="shared" si="454"/>
        <v xml:space="preserve">, </v>
      </c>
      <c r="L4243" s="51">
        <f t="shared" si="456"/>
        <v>10</v>
      </c>
      <c r="M4243" s="51">
        <f t="shared" si="457"/>
        <v>10</v>
      </c>
      <c r="N4243" s="51" t="str">
        <f t="shared" si="458"/>
        <v xml:space="preserve"> months</v>
      </c>
      <c r="O4243" s="52" t="str">
        <f t="shared" si="459"/>
        <v>80 years, 10 months</v>
      </c>
    </row>
    <row r="4244" spans="8:15" x14ac:dyDescent="0.25">
      <c r="H4244" s="49">
        <v>4201</v>
      </c>
      <c r="I4244" s="51">
        <f t="shared" si="455"/>
        <v>80</v>
      </c>
      <c r="J4244" s="51" t="str">
        <f t="shared" si="453"/>
        <v xml:space="preserve"> years</v>
      </c>
      <c r="K4244" s="51" t="str">
        <f t="shared" si="454"/>
        <v xml:space="preserve">, </v>
      </c>
      <c r="L4244" s="51">
        <f t="shared" si="456"/>
        <v>10</v>
      </c>
      <c r="M4244" s="51">
        <f t="shared" si="457"/>
        <v>10</v>
      </c>
      <c r="N4244" s="51" t="str">
        <f t="shared" si="458"/>
        <v xml:space="preserve"> months</v>
      </c>
      <c r="O4244" s="52" t="str">
        <f t="shared" si="459"/>
        <v>80 years, 10 months</v>
      </c>
    </row>
    <row r="4245" spans="8:15" x14ac:dyDescent="0.25">
      <c r="H4245" s="49">
        <v>4202</v>
      </c>
      <c r="I4245" s="51">
        <f t="shared" si="455"/>
        <v>80</v>
      </c>
      <c r="J4245" s="51" t="str">
        <f t="shared" si="453"/>
        <v xml:space="preserve"> years</v>
      </c>
      <c r="K4245" s="51" t="str">
        <f t="shared" si="454"/>
        <v xml:space="preserve">, </v>
      </c>
      <c r="L4245" s="51">
        <f t="shared" si="456"/>
        <v>10</v>
      </c>
      <c r="M4245" s="51">
        <f t="shared" si="457"/>
        <v>10</v>
      </c>
      <c r="N4245" s="51" t="str">
        <f t="shared" si="458"/>
        <v xml:space="preserve"> months</v>
      </c>
      <c r="O4245" s="52" t="str">
        <f t="shared" si="459"/>
        <v>80 years, 10 months</v>
      </c>
    </row>
    <row r="4246" spans="8:15" x14ac:dyDescent="0.25">
      <c r="H4246" s="49">
        <v>4203</v>
      </c>
      <c r="I4246" s="51">
        <f t="shared" si="455"/>
        <v>80</v>
      </c>
      <c r="J4246" s="51" t="str">
        <f t="shared" si="453"/>
        <v xml:space="preserve"> years</v>
      </c>
      <c r="K4246" s="51" t="str">
        <f t="shared" si="454"/>
        <v xml:space="preserve">, </v>
      </c>
      <c r="L4246" s="51">
        <f t="shared" si="456"/>
        <v>10</v>
      </c>
      <c r="M4246" s="51">
        <f t="shared" si="457"/>
        <v>10</v>
      </c>
      <c r="N4246" s="51" t="str">
        <f t="shared" si="458"/>
        <v xml:space="preserve"> months</v>
      </c>
      <c r="O4246" s="52" t="str">
        <f t="shared" si="459"/>
        <v>80 years, 10 months</v>
      </c>
    </row>
    <row r="4247" spans="8:15" x14ac:dyDescent="0.25">
      <c r="H4247" s="49">
        <v>4204</v>
      </c>
      <c r="I4247" s="51">
        <f t="shared" si="455"/>
        <v>80</v>
      </c>
      <c r="J4247" s="51" t="str">
        <f t="shared" si="453"/>
        <v xml:space="preserve"> years</v>
      </c>
      <c r="K4247" s="51" t="str">
        <f t="shared" si="454"/>
        <v xml:space="preserve">, </v>
      </c>
      <c r="L4247" s="51">
        <f t="shared" si="456"/>
        <v>11</v>
      </c>
      <c r="M4247" s="51">
        <f t="shared" si="457"/>
        <v>11</v>
      </c>
      <c r="N4247" s="51" t="str">
        <f t="shared" si="458"/>
        <v xml:space="preserve"> months</v>
      </c>
      <c r="O4247" s="52" t="str">
        <f t="shared" si="459"/>
        <v>80 years, 11 months</v>
      </c>
    </row>
    <row r="4248" spans="8:15" x14ac:dyDescent="0.25">
      <c r="H4248" s="49">
        <v>4205</v>
      </c>
      <c r="I4248" s="51">
        <f t="shared" si="455"/>
        <v>80</v>
      </c>
      <c r="J4248" s="51" t="str">
        <f t="shared" si="453"/>
        <v xml:space="preserve"> years</v>
      </c>
      <c r="K4248" s="51" t="str">
        <f t="shared" si="454"/>
        <v xml:space="preserve">, </v>
      </c>
      <c r="L4248" s="51">
        <f t="shared" si="456"/>
        <v>11</v>
      </c>
      <c r="M4248" s="51">
        <f t="shared" si="457"/>
        <v>11</v>
      </c>
      <c r="N4248" s="51" t="str">
        <f t="shared" si="458"/>
        <v xml:space="preserve"> months</v>
      </c>
      <c r="O4248" s="52" t="str">
        <f t="shared" si="459"/>
        <v>80 years, 11 months</v>
      </c>
    </row>
    <row r="4249" spans="8:15" x14ac:dyDescent="0.25">
      <c r="H4249" s="49">
        <v>4206</v>
      </c>
      <c r="I4249" s="51">
        <f t="shared" si="455"/>
        <v>80</v>
      </c>
      <c r="J4249" s="51" t="str">
        <f t="shared" si="453"/>
        <v xml:space="preserve"> years</v>
      </c>
      <c r="K4249" s="51" t="str">
        <f t="shared" si="454"/>
        <v xml:space="preserve">, </v>
      </c>
      <c r="L4249" s="51">
        <f t="shared" si="456"/>
        <v>11</v>
      </c>
      <c r="M4249" s="51">
        <f t="shared" si="457"/>
        <v>11</v>
      </c>
      <c r="N4249" s="51" t="str">
        <f t="shared" si="458"/>
        <v xml:space="preserve"> months</v>
      </c>
      <c r="O4249" s="52" t="str">
        <f t="shared" si="459"/>
        <v>80 years, 11 months</v>
      </c>
    </row>
    <row r="4250" spans="8:15" x14ac:dyDescent="0.25">
      <c r="H4250" s="49">
        <v>4207</v>
      </c>
      <c r="I4250" s="51">
        <f t="shared" si="455"/>
        <v>80</v>
      </c>
      <c r="J4250" s="51" t="str">
        <f t="shared" si="453"/>
        <v xml:space="preserve"> years</v>
      </c>
      <c r="K4250" s="51" t="str">
        <f t="shared" si="454"/>
        <v xml:space="preserve">, </v>
      </c>
      <c r="L4250" s="51">
        <f t="shared" si="456"/>
        <v>11</v>
      </c>
      <c r="M4250" s="51">
        <f t="shared" si="457"/>
        <v>11</v>
      </c>
      <c r="N4250" s="51" t="str">
        <f t="shared" si="458"/>
        <v xml:space="preserve"> months</v>
      </c>
      <c r="O4250" s="52" t="str">
        <f t="shared" si="459"/>
        <v>80 years, 11 months</v>
      </c>
    </row>
    <row r="4251" spans="8:15" x14ac:dyDescent="0.25">
      <c r="H4251" s="49">
        <v>4208</v>
      </c>
      <c r="I4251" s="51">
        <f t="shared" si="455"/>
        <v>81</v>
      </c>
      <c r="J4251" s="51" t="str">
        <f t="shared" si="453"/>
        <v xml:space="preserve"> years</v>
      </c>
      <c r="K4251" s="51" t="str">
        <f t="shared" si="454"/>
        <v/>
      </c>
      <c r="L4251" s="51">
        <f t="shared" si="456"/>
        <v>12</v>
      </c>
      <c r="M4251" s="51" t="str">
        <f t="shared" si="457"/>
        <v/>
      </c>
      <c r="N4251" s="51" t="str">
        <f t="shared" si="458"/>
        <v/>
      </c>
      <c r="O4251" s="52" t="str">
        <f t="shared" si="459"/>
        <v>81 years</v>
      </c>
    </row>
    <row r="4252" spans="8:15" x14ac:dyDescent="0.25">
      <c r="H4252" s="49">
        <v>4209</v>
      </c>
      <c r="I4252" s="51">
        <f t="shared" si="455"/>
        <v>81</v>
      </c>
      <c r="J4252" s="51" t="str">
        <f t="shared" ref="J4252:J4315" si="460">IF(I4252=1," year"," years")</f>
        <v xml:space="preserve"> years</v>
      </c>
      <c r="K4252" s="51" t="str">
        <f t="shared" ref="K4252:K4315" si="461">IF(OR(L4252=12,L4252=0),"",", ")</f>
        <v/>
      </c>
      <c r="L4252" s="51">
        <f t="shared" si="456"/>
        <v>12</v>
      </c>
      <c r="M4252" s="51" t="str">
        <f t="shared" si="457"/>
        <v/>
      </c>
      <c r="N4252" s="51" t="str">
        <f t="shared" si="458"/>
        <v/>
      </c>
      <c r="O4252" s="52" t="str">
        <f t="shared" si="459"/>
        <v>81 years</v>
      </c>
    </row>
    <row r="4253" spans="8:15" x14ac:dyDescent="0.25">
      <c r="H4253" s="49">
        <v>4210</v>
      </c>
      <c r="I4253" s="51">
        <f t="shared" si="455"/>
        <v>81</v>
      </c>
      <c r="J4253" s="51" t="str">
        <f t="shared" si="460"/>
        <v xml:space="preserve"> years</v>
      </c>
      <c r="K4253" s="51" t="str">
        <f t="shared" si="461"/>
        <v/>
      </c>
      <c r="L4253" s="51">
        <f t="shared" si="456"/>
        <v>12</v>
      </c>
      <c r="M4253" s="51" t="str">
        <f t="shared" si="457"/>
        <v/>
      </c>
      <c r="N4253" s="51" t="str">
        <f t="shared" si="458"/>
        <v/>
      </c>
      <c r="O4253" s="52" t="str">
        <f t="shared" si="459"/>
        <v>81 years</v>
      </c>
    </row>
    <row r="4254" spans="8:15" x14ac:dyDescent="0.25">
      <c r="H4254" s="49">
        <v>4211</v>
      </c>
      <c r="I4254" s="51">
        <f t="shared" si="455"/>
        <v>81</v>
      </c>
      <c r="J4254" s="51" t="str">
        <f t="shared" si="460"/>
        <v xml:space="preserve"> years</v>
      </c>
      <c r="K4254" s="51" t="str">
        <f t="shared" si="461"/>
        <v/>
      </c>
      <c r="L4254" s="51">
        <f t="shared" si="456"/>
        <v>12</v>
      </c>
      <c r="M4254" s="51" t="str">
        <f t="shared" si="457"/>
        <v/>
      </c>
      <c r="N4254" s="51" t="str">
        <f t="shared" si="458"/>
        <v/>
      </c>
      <c r="O4254" s="52" t="str">
        <f t="shared" si="459"/>
        <v>81 years</v>
      </c>
    </row>
    <row r="4255" spans="8:15" x14ac:dyDescent="0.25">
      <c r="H4255" s="49">
        <v>4212</v>
      </c>
      <c r="I4255" s="51">
        <f t="shared" si="455"/>
        <v>81</v>
      </c>
      <c r="J4255" s="51" t="str">
        <f t="shared" si="460"/>
        <v xml:space="preserve"> years</v>
      </c>
      <c r="K4255" s="51" t="str">
        <f t="shared" si="461"/>
        <v/>
      </c>
      <c r="L4255" s="51">
        <f t="shared" si="456"/>
        <v>0</v>
      </c>
      <c r="M4255" s="51" t="str">
        <f t="shared" si="457"/>
        <v/>
      </c>
      <c r="N4255" s="51" t="str">
        <f t="shared" si="458"/>
        <v/>
      </c>
      <c r="O4255" s="52" t="str">
        <f t="shared" si="459"/>
        <v>81 years</v>
      </c>
    </row>
    <row r="4256" spans="8:15" x14ac:dyDescent="0.25">
      <c r="H4256" s="49">
        <v>4213</v>
      </c>
      <c r="I4256" s="51">
        <f t="shared" ref="I4256:I4319" si="462">IF(INT(H4256/52)=0,"",INT(H4256/52))+IF(L4256=12,1,0)</f>
        <v>81</v>
      </c>
      <c r="J4256" s="51" t="str">
        <f t="shared" si="460"/>
        <v xml:space="preserve"> years</v>
      </c>
      <c r="K4256" s="51" t="str">
        <f t="shared" si="461"/>
        <v xml:space="preserve">, </v>
      </c>
      <c r="L4256" s="51">
        <f t="shared" si="456"/>
        <v>1</v>
      </c>
      <c r="M4256" s="51">
        <f t="shared" si="457"/>
        <v>1</v>
      </c>
      <c r="N4256" s="51" t="str">
        <f t="shared" si="458"/>
        <v xml:space="preserve"> month</v>
      </c>
      <c r="O4256" s="52" t="str">
        <f t="shared" si="459"/>
        <v>81 years, 1 month</v>
      </c>
    </row>
    <row r="4257" spans="8:15" x14ac:dyDescent="0.25">
      <c r="H4257" s="49">
        <v>4214</v>
      </c>
      <c r="I4257" s="51">
        <f t="shared" si="462"/>
        <v>81</v>
      </c>
      <c r="J4257" s="51" t="str">
        <f t="shared" si="460"/>
        <v xml:space="preserve"> years</v>
      </c>
      <c r="K4257" s="51" t="str">
        <f t="shared" si="461"/>
        <v xml:space="preserve">, </v>
      </c>
      <c r="L4257" s="51">
        <f t="shared" si="456"/>
        <v>1</v>
      </c>
      <c r="M4257" s="51">
        <f t="shared" si="457"/>
        <v>1</v>
      </c>
      <c r="N4257" s="51" t="str">
        <f t="shared" si="458"/>
        <v xml:space="preserve"> month</v>
      </c>
      <c r="O4257" s="52" t="str">
        <f t="shared" si="459"/>
        <v>81 years, 1 month</v>
      </c>
    </row>
    <row r="4258" spans="8:15" x14ac:dyDescent="0.25">
      <c r="H4258" s="49">
        <v>4215</v>
      </c>
      <c r="I4258" s="51">
        <f t="shared" si="462"/>
        <v>81</v>
      </c>
      <c r="J4258" s="51" t="str">
        <f t="shared" si="460"/>
        <v xml:space="preserve"> years</v>
      </c>
      <c r="K4258" s="51" t="str">
        <f t="shared" si="461"/>
        <v xml:space="preserve">, </v>
      </c>
      <c r="L4258" s="51">
        <f t="shared" si="456"/>
        <v>1</v>
      </c>
      <c r="M4258" s="51">
        <f t="shared" si="457"/>
        <v>1</v>
      </c>
      <c r="N4258" s="51" t="str">
        <f t="shared" si="458"/>
        <v xml:space="preserve"> month</v>
      </c>
      <c r="O4258" s="52" t="str">
        <f t="shared" si="459"/>
        <v>81 years, 1 month</v>
      </c>
    </row>
    <row r="4259" spans="8:15" x14ac:dyDescent="0.25">
      <c r="H4259" s="49">
        <v>4216</v>
      </c>
      <c r="I4259" s="51">
        <f t="shared" si="462"/>
        <v>81</v>
      </c>
      <c r="J4259" s="51" t="str">
        <f t="shared" si="460"/>
        <v xml:space="preserve"> years</v>
      </c>
      <c r="K4259" s="51" t="str">
        <f t="shared" si="461"/>
        <v xml:space="preserve">, </v>
      </c>
      <c r="L4259" s="51">
        <f t="shared" si="456"/>
        <v>1</v>
      </c>
      <c r="M4259" s="51">
        <f t="shared" si="457"/>
        <v>1</v>
      </c>
      <c r="N4259" s="51" t="str">
        <f t="shared" si="458"/>
        <v xml:space="preserve"> month</v>
      </c>
      <c r="O4259" s="52" t="str">
        <f t="shared" si="459"/>
        <v>81 years, 1 month</v>
      </c>
    </row>
    <row r="4260" spans="8:15" x14ac:dyDescent="0.25">
      <c r="H4260" s="49">
        <v>4217</v>
      </c>
      <c r="I4260" s="51">
        <f t="shared" si="462"/>
        <v>81</v>
      </c>
      <c r="J4260" s="51" t="str">
        <f t="shared" si="460"/>
        <v xml:space="preserve"> years</v>
      </c>
      <c r="K4260" s="51" t="str">
        <f t="shared" si="461"/>
        <v xml:space="preserve">, </v>
      </c>
      <c r="L4260" s="51">
        <f t="shared" si="456"/>
        <v>2</v>
      </c>
      <c r="M4260" s="51">
        <f t="shared" si="457"/>
        <v>2</v>
      </c>
      <c r="N4260" s="51" t="str">
        <f t="shared" si="458"/>
        <v xml:space="preserve"> months</v>
      </c>
      <c r="O4260" s="52" t="str">
        <f t="shared" si="459"/>
        <v>81 years, 2 months</v>
      </c>
    </row>
    <row r="4261" spans="8:15" x14ac:dyDescent="0.25">
      <c r="H4261" s="49">
        <v>4218</v>
      </c>
      <c r="I4261" s="51">
        <f t="shared" si="462"/>
        <v>81</v>
      </c>
      <c r="J4261" s="51" t="str">
        <f t="shared" si="460"/>
        <v xml:space="preserve"> years</v>
      </c>
      <c r="K4261" s="51" t="str">
        <f t="shared" si="461"/>
        <v xml:space="preserve">, </v>
      </c>
      <c r="L4261" s="51">
        <f t="shared" si="456"/>
        <v>2</v>
      </c>
      <c r="M4261" s="51">
        <f t="shared" si="457"/>
        <v>2</v>
      </c>
      <c r="N4261" s="51" t="str">
        <f t="shared" si="458"/>
        <v xml:space="preserve"> months</v>
      </c>
      <c r="O4261" s="52" t="str">
        <f t="shared" si="459"/>
        <v>81 years, 2 months</v>
      </c>
    </row>
    <row r="4262" spans="8:15" x14ac:dyDescent="0.25">
      <c r="H4262" s="49">
        <v>4219</v>
      </c>
      <c r="I4262" s="51">
        <f t="shared" si="462"/>
        <v>81</v>
      </c>
      <c r="J4262" s="51" t="str">
        <f t="shared" si="460"/>
        <v xml:space="preserve"> years</v>
      </c>
      <c r="K4262" s="51" t="str">
        <f t="shared" si="461"/>
        <v xml:space="preserve">, </v>
      </c>
      <c r="L4262" s="51">
        <f t="shared" si="456"/>
        <v>2</v>
      </c>
      <c r="M4262" s="51">
        <f t="shared" si="457"/>
        <v>2</v>
      </c>
      <c r="N4262" s="51" t="str">
        <f t="shared" si="458"/>
        <v xml:space="preserve"> months</v>
      </c>
      <c r="O4262" s="52" t="str">
        <f t="shared" si="459"/>
        <v>81 years, 2 months</v>
      </c>
    </row>
    <row r="4263" spans="8:15" x14ac:dyDescent="0.25">
      <c r="H4263" s="49">
        <v>4220</v>
      </c>
      <c r="I4263" s="51">
        <f t="shared" si="462"/>
        <v>81</v>
      </c>
      <c r="J4263" s="51" t="str">
        <f t="shared" si="460"/>
        <v xml:space="preserve"> years</v>
      </c>
      <c r="K4263" s="51" t="str">
        <f t="shared" si="461"/>
        <v xml:space="preserve">, </v>
      </c>
      <c r="L4263" s="51">
        <f t="shared" si="456"/>
        <v>2</v>
      </c>
      <c r="M4263" s="51">
        <f t="shared" si="457"/>
        <v>2</v>
      </c>
      <c r="N4263" s="51" t="str">
        <f t="shared" si="458"/>
        <v xml:space="preserve"> months</v>
      </c>
      <c r="O4263" s="52" t="str">
        <f t="shared" si="459"/>
        <v>81 years, 2 months</v>
      </c>
    </row>
    <row r="4264" spans="8:15" x14ac:dyDescent="0.25">
      <c r="H4264" s="49">
        <v>4221</v>
      </c>
      <c r="I4264" s="51">
        <f t="shared" si="462"/>
        <v>81</v>
      </c>
      <c r="J4264" s="51" t="str">
        <f t="shared" si="460"/>
        <v xml:space="preserve"> years</v>
      </c>
      <c r="K4264" s="51" t="str">
        <f t="shared" si="461"/>
        <v xml:space="preserve">, </v>
      </c>
      <c r="L4264" s="51">
        <f t="shared" si="456"/>
        <v>3</v>
      </c>
      <c r="M4264" s="51">
        <f t="shared" si="457"/>
        <v>3</v>
      </c>
      <c r="N4264" s="51" t="str">
        <f t="shared" si="458"/>
        <v xml:space="preserve"> months</v>
      </c>
      <c r="O4264" s="52" t="str">
        <f t="shared" si="459"/>
        <v>81 years, 3 months</v>
      </c>
    </row>
    <row r="4265" spans="8:15" x14ac:dyDescent="0.25">
      <c r="H4265" s="49">
        <v>4222</v>
      </c>
      <c r="I4265" s="51">
        <f t="shared" si="462"/>
        <v>81</v>
      </c>
      <c r="J4265" s="51" t="str">
        <f t="shared" si="460"/>
        <v xml:space="preserve"> years</v>
      </c>
      <c r="K4265" s="51" t="str">
        <f t="shared" si="461"/>
        <v xml:space="preserve">, </v>
      </c>
      <c r="L4265" s="51">
        <f t="shared" si="456"/>
        <v>3</v>
      </c>
      <c r="M4265" s="51">
        <f t="shared" si="457"/>
        <v>3</v>
      </c>
      <c r="N4265" s="51" t="str">
        <f t="shared" si="458"/>
        <v xml:space="preserve"> months</v>
      </c>
      <c r="O4265" s="52" t="str">
        <f t="shared" si="459"/>
        <v>81 years, 3 months</v>
      </c>
    </row>
    <row r="4266" spans="8:15" x14ac:dyDescent="0.25">
      <c r="H4266" s="49">
        <v>4223</v>
      </c>
      <c r="I4266" s="51">
        <f t="shared" si="462"/>
        <v>81</v>
      </c>
      <c r="J4266" s="51" t="str">
        <f t="shared" si="460"/>
        <v xml:space="preserve"> years</v>
      </c>
      <c r="K4266" s="51" t="str">
        <f t="shared" si="461"/>
        <v xml:space="preserve">, </v>
      </c>
      <c r="L4266" s="51">
        <f t="shared" si="456"/>
        <v>3</v>
      </c>
      <c r="M4266" s="51">
        <f t="shared" si="457"/>
        <v>3</v>
      </c>
      <c r="N4266" s="51" t="str">
        <f t="shared" si="458"/>
        <v xml:space="preserve"> months</v>
      </c>
      <c r="O4266" s="52" t="str">
        <f t="shared" si="459"/>
        <v>81 years, 3 months</v>
      </c>
    </row>
    <row r="4267" spans="8:15" x14ac:dyDescent="0.25">
      <c r="H4267" s="49">
        <v>4224</v>
      </c>
      <c r="I4267" s="51">
        <f t="shared" si="462"/>
        <v>81</v>
      </c>
      <c r="J4267" s="51" t="str">
        <f t="shared" si="460"/>
        <v xml:space="preserve"> years</v>
      </c>
      <c r="K4267" s="51" t="str">
        <f t="shared" si="461"/>
        <v xml:space="preserve">, </v>
      </c>
      <c r="L4267" s="51">
        <f t="shared" si="456"/>
        <v>3</v>
      </c>
      <c r="M4267" s="51">
        <f t="shared" si="457"/>
        <v>3</v>
      </c>
      <c r="N4267" s="51" t="str">
        <f t="shared" si="458"/>
        <v xml:space="preserve"> months</v>
      </c>
      <c r="O4267" s="52" t="str">
        <f t="shared" si="459"/>
        <v>81 years, 3 months</v>
      </c>
    </row>
    <row r="4268" spans="8:15" x14ac:dyDescent="0.25">
      <c r="H4268" s="49">
        <v>4225</v>
      </c>
      <c r="I4268" s="51">
        <f t="shared" si="462"/>
        <v>81</v>
      </c>
      <c r="J4268" s="51" t="str">
        <f t="shared" si="460"/>
        <v xml:space="preserve"> years</v>
      </c>
      <c r="K4268" s="51" t="str">
        <f t="shared" si="461"/>
        <v xml:space="preserve">, </v>
      </c>
      <c r="L4268" s="51">
        <f t="shared" si="456"/>
        <v>3</v>
      </c>
      <c r="M4268" s="51">
        <f t="shared" si="457"/>
        <v>3</v>
      </c>
      <c r="N4268" s="51" t="str">
        <f t="shared" si="458"/>
        <v xml:space="preserve"> months</v>
      </c>
      <c r="O4268" s="52" t="str">
        <f t="shared" si="459"/>
        <v>81 years, 3 months</v>
      </c>
    </row>
    <row r="4269" spans="8:15" x14ac:dyDescent="0.25">
      <c r="H4269" s="49">
        <v>4226</v>
      </c>
      <c r="I4269" s="51">
        <f t="shared" si="462"/>
        <v>81</v>
      </c>
      <c r="J4269" s="51" t="str">
        <f t="shared" si="460"/>
        <v xml:space="preserve"> years</v>
      </c>
      <c r="K4269" s="51" t="str">
        <f t="shared" si="461"/>
        <v xml:space="preserve">, </v>
      </c>
      <c r="L4269" s="51">
        <f t="shared" ref="L4269:L4332" si="463">IF((H4269/52*12-INT(H4269/52*12))=0,(H4269/52-INT(H4269/52))*12,INT((H4269/52-INT(H4269/52))*12)+1)</f>
        <v>4</v>
      </c>
      <c r="M4269" s="51">
        <f t="shared" ref="M4269:M4332" si="464">IF(OR(L4269=0,L4269=12),"",L4269)</f>
        <v>4</v>
      </c>
      <c r="N4269" s="51" t="str">
        <f t="shared" ref="N4269:N4332" si="465">IF(L4269=1," month",IF(OR(L4269=0,L4269=12),""," months"))</f>
        <v xml:space="preserve"> months</v>
      </c>
      <c r="O4269" s="52" t="str">
        <f t="shared" ref="O4269:O4332" si="466">CONCATENATE(I4269&amp;J4269&amp;K4269&amp;M4269&amp;N4269)</f>
        <v>81 years, 4 months</v>
      </c>
    </row>
    <row r="4270" spans="8:15" x14ac:dyDescent="0.25">
      <c r="H4270" s="49">
        <v>4227</v>
      </c>
      <c r="I4270" s="51">
        <f t="shared" si="462"/>
        <v>81</v>
      </c>
      <c r="J4270" s="51" t="str">
        <f t="shared" si="460"/>
        <v xml:space="preserve"> years</v>
      </c>
      <c r="K4270" s="51" t="str">
        <f t="shared" si="461"/>
        <v xml:space="preserve">, </v>
      </c>
      <c r="L4270" s="51">
        <f t="shared" si="463"/>
        <v>4</v>
      </c>
      <c r="M4270" s="51">
        <f t="shared" si="464"/>
        <v>4</v>
      </c>
      <c r="N4270" s="51" t="str">
        <f t="shared" si="465"/>
        <v xml:space="preserve"> months</v>
      </c>
      <c r="O4270" s="52" t="str">
        <f t="shared" si="466"/>
        <v>81 years, 4 months</v>
      </c>
    </row>
    <row r="4271" spans="8:15" x14ac:dyDescent="0.25">
      <c r="H4271" s="49">
        <v>4228</v>
      </c>
      <c r="I4271" s="51">
        <f t="shared" si="462"/>
        <v>81</v>
      </c>
      <c r="J4271" s="51" t="str">
        <f t="shared" si="460"/>
        <v xml:space="preserve"> years</v>
      </c>
      <c r="K4271" s="51" t="str">
        <f t="shared" si="461"/>
        <v xml:space="preserve">, </v>
      </c>
      <c r="L4271" s="51">
        <f t="shared" si="463"/>
        <v>4</v>
      </c>
      <c r="M4271" s="51">
        <f t="shared" si="464"/>
        <v>4</v>
      </c>
      <c r="N4271" s="51" t="str">
        <f t="shared" si="465"/>
        <v xml:space="preserve"> months</v>
      </c>
      <c r="O4271" s="52" t="str">
        <f t="shared" si="466"/>
        <v>81 years, 4 months</v>
      </c>
    </row>
    <row r="4272" spans="8:15" x14ac:dyDescent="0.25">
      <c r="H4272" s="49">
        <v>4229</v>
      </c>
      <c r="I4272" s="51">
        <f t="shared" si="462"/>
        <v>81</v>
      </c>
      <c r="J4272" s="51" t="str">
        <f t="shared" si="460"/>
        <v xml:space="preserve"> years</v>
      </c>
      <c r="K4272" s="51" t="str">
        <f t="shared" si="461"/>
        <v xml:space="preserve">, </v>
      </c>
      <c r="L4272" s="51">
        <f t="shared" si="463"/>
        <v>4</v>
      </c>
      <c r="M4272" s="51">
        <f t="shared" si="464"/>
        <v>4</v>
      </c>
      <c r="N4272" s="51" t="str">
        <f t="shared" si="465"/>
        <v xml:space="preserve"> months</v>
      </c>
      <c r="O4272" s="52" t="str">
        <f t="shared" si="466"/>
        <v>81 years, 4 months</v>
      </c>
    </row>
    <row r="4273" spans="8:15" x14ac:dyDescent="0.25">
      <c r="H4273" s="49">
        <v>4230</v>
      </c>
      <c r="I4273" s="51">
        <f t="shared" si="462"/>
        <v>81</v>
      </c>
      <c r="J4273" s="51" t="str">
        <f t="shared" si="460"/>
        <v xml:space="preserve"> years</v>
      </c>
      <c r="K4273" s="51" t="str">
        <f t="shared" si="461"/>
        <v xml:space="preserve">, </v>
      </c>
      <c r="L4273" s="51">
        <f t="shared" si="463"/>
        <v>5</v>
      </c>
      <c r="M4273" s="51">
        <f t="shared" si="464"/>
        <v>5</v>
      </c>
      <c r="N4273" s="51" t="str">
        <f t="shared" si="465"/>
        <v xml:space="preserve"> months</v>
      </c>
      <c r="O4273" s="52" t="str">
        <f t="shared" si="466"/>
        <v>81 years, 5 months</v>
      </c>
    </row>
    <row r="4274" spans="8:15" x14ac:dyDescent="0.25">
      <c r="H4274" s="49">
        <v>4231</v>
      </c>
      <c r="I4274" s="51">
        <f t="shared" si="462"/>
        <v>81</v>
      </c>
      <c r="J4274" s="51" t="str">
        <f t="shared" si="460"/>
        <v xml:space="preserve"> years</v>
      </c>
      <c r="K4274" s="51" t="str">
        <f t="shared" si="461"/>
        <v xml:space="preserve">, </v>
      </c>
      <c r="L4274" s="51">
        <f t="shared" si="463"/>
        <v>5</v>
      </c>
      <c r="M4274" s="51">
        <f t="shared" si="464"/>
        <v>5</v>
      </c>
      <c r="N4274" s="51" t="str">
        <f t="shared" si="465"/>
        <v xml:space="preserve"> months</v>
      </c>
      <c r="O4274" s="52" t="str">
        <f t="shared" si="466"/>
        <v>81 years, 5 months</v>
      </c>
    </row>
    <row r="4275" spans="8:15" x14ac:dyDescent="0.25">
      <c r="H4275" s="49">
        <v>4232</v>
      </c>
      <c r="I4275" s="51">
        <f t="shared" si="462"/>
        <v>81</v>
      </c>
      <c r="J4275" s="51" t="str">
        <f t="shared" si="460"/>
        <v xml:space="preserve"> years</v>
      </c>
      <c r="K4275" s="51" t="str">
        <f t="shared" si="461"/>
        <v xml:space="preserve">, </v>
      </c>
      <c r="L4275" s="51">
        <f t="shared" si="463"/>
        <v>5</v>
      </c>
      <c r="M4275" s="51">
        <f t="shared" si="464"/>
        <v>5</v>
      </c>
      <c r="N4275" s="51" t="str">
        <f t="shared" si="465"/>
        <v xml:space="preserve"> months</v>
      </c>
      <c r="O4275" s="52" t="str">
        <f t="shared" si="466"/>
        <v>81 years, 5 months</v>
      </c>
    </row>
    <row r="4276" spans="8:15" x14ac:dyDescent="0.25">
      <c r="H4276" s="49">
        <v>4233</v>
      </c>
      <c r="I4276" s="51">
        <f t="shared" si="462"/>
        <v>81</v>
      </c>
      <c r="J4276" s="51" t="str">
        <f t="shared" si="460"/>
        <v xml:space="preserve"> years</v>
      </c>
      <c r="K4276" s="51" t="str">
        <f t="shared" si="461"/>
        <v xml:space="preserve">, </v>
      </c>
      <c r="L4276" s="51">
        <f t="shared" si="463"/>
        <v>5</v>
      </c>
      <c r="M4276" s="51">
        <f t="shared" si="464"/>
        <v>5</v>
      </c>
      <c r="N4276" s="51" t="str">
        <f t="shared" si="465"/>
        <v xml:space="preserve"> months</v>
      </c>
      <c r="O4276" s="52" t="str">
        <f t="shared" si="466"/>
        <v>81 years, 5 months</v>
      </c>
    </row>
    <row r="4277" spans="8:15" x14ac:dyDescent="0.25">
      <c r="H4277" s="49">
        <v>4234</v>
      </c>
      <c r="I4277" s="51">
        <f t="shared" si="462"/>
        <v>81</v>
      </c>
      <c r="J4277" s="51" t="str">
        <f t="shared" si="460"/>
        <v xml:space="preserve"> years</v>
      </c>
      <c r="K4277" s="51" t="str">
        <f t="shared" si="461"/>
        <v xml:space="preserve">, </v>
      </c>
      <c r="L4277" s="51">
        <f t="shared" si="463"/>
        <v>6</v>
      </c>
      <c r="M4277" s="51">
        <f t="shared" si="464"/>
        <v>6</v>
      </c>
      <c r="N4277" s="51" t="str">
        <f t="shared" si="465"/>
        <v xml:space="preserve"> months</v>
      </c>
      <c r="O4277" s="52" t="str">
        <f t="shared" si="466"/>
        <v>81 years, 6 months</v>
      </c>
    </row>
    <row r="4278" spans="8:15" x14ac:dyDescent="0.25">
      <c r="H4278" s="49">
        <v>4235</v>
      </c>
      <c r="I4278" s="51">
        <f t="shared" si="462"/>
        <v>81</v>
      </c>
      <c r="J4278" s="51" t="str">
        <f t="shared" si="460"/>
        <v xml:space="preserve"> years</v>
      </c>
      <c r="K4278" s="51" t="str">
        <f t="shared" si="461"/>
        <v xml:space="preserve">, </v>
      </c>
      <c r="L4278" s="51">
        <f t="shared" si="463"/>
        <v>6</v>
      </c>
      <c r="M4278" s="51">
        <f t="shared" si="464"/>
        <v>6</v>
      </c>
      <c r="N4278" s="51" t="str">
        <f t="shared" si="465"/>
        <v xml:space="preserve"> months</v>
      </c>
      <c r="O4278" s="52" t="str">
        <f t="shared" si="466"/>
        <v>81 years, 6 months</v>
      </c>
    </row>
    <row r="4279" spans="8:15" x14ac:dyDescent="0.25">
      <c r="H4279" s="49">
        <v>4236</v>
      </c>
      <c r="I4279" s="51">
        <f t="shared" si="462"/>
        <v>81</v>
      </c>
      <c r="J4279" s="51" t="str">
        <f t="shared" si="460"/>
        <v xml:space="preserve"> years</v>
      </c>
      <c r="K4279" s="51" t="str">
        <f t="shared" si="461"/>
        <v xml:space="preserve">, </v>
      </c>
      <c r="L4279" s="51">
        <f t="shared" si="463"/>
        <v>6</v>
      </c>
      <c r="M4279" s="51">
        <f t="shared" si="464"/>
        <v>6</v>
      </c>
      <c r="N4279" s="51" t="str">
        <f t="shared" si="465"/>
        <v xml:space="preserve"> months</v>
      </c>
      <c r="O4279" s="52" t="str">
        <f t="shared" si="466"/>
        <v>81 years, 6 months</v>
      </c>
    </row>
    <row r="4280" spans="8:15" x14ac:dyDescent="0.25">
      <c r="H4280" s="49">
        <v>4237</v>
      </c>
      <c r="I4280" s="51">
        <f t="shared" si="462"/>
        <v>81</v>
      </c>
      <c r="J4280" s="51" t="str">
        <f t="shared" si="460"/>
        <v xml:space="preserve"> years</v>
      </c>
      <c r="K4280" s="51" t="str">
        <f t="shared" si="461"/>
        <v xml:space="preserve">, </v>
      </c>
      <c r="L4280" s="51">
        <f t="shared" si="463"/>
        <v>6</v>
      </c>
      <c r="M4280" s="51">
        <f t="shared" si="464"/>
        <v>6</v>
      </c>
      <c r="N4280" s="51" t="str">
        <f t="shared" si="465"/>
        <v xml:space="preserve"> months</v>
      </c>
      <c r="O4280" s="52" t="str">
        <f t="shared" si="466"/>
        <v>81 years, 6 months</v>
      </c>
    </row>
    <row r="4281" spans="8:15" x14ac:dyDescent="0.25">
      <c r="H4281" s="49">
        <v>4238</v>
      </c>
      <c r="I4281" s="51">
        <f t="shared" si="462"/>
        <v>81</v>
      </c>
      <c r="J4281" s="51" t="str">
        <f t="shared" si="460"/>
        <v xml:space="preserve"> years</v>
      </c>
      <c r="K4281" s="51" t="str">
        <f t="shared" si="461"/>
        <v xml:space="preserve">, </v>
      </c>
      <c r="L4281" s="51">
        <f t="shared" si="463"/>
        <v>6</v>
      </c>
      <c r="M4281" s="51">
        <f t="shared" si="464"/>
        <v>6</v>
      </c>
      <c r="N4281" s="51" t="str">
        <f t="shared" si="465"/>
        <v xml:space="preserve"> months</v>
      </c>
      <c r="O4281" s="52" t="str">
        <f t="shared" si="466"/>
        <v>81 years, 6 months</v>
      </c>
    </row>
    <row r="4282" spans="8:15" x14ac:dyDescent="0.25">
      <c r="H4282" s="49">
        <v>4239</v>
      </c>
      <c r="I4282" s="51">
        <f t="shared" si="462"/>
        <v>81</v>
      </c>
      <c r="J4282" s="51" t="str">
        <f t="shared" si="460"/>
        <v xml:space="preserve"> years</v>
      </c>
      <c r="K4282" s="51" t="str">
        <f t="shared" si="461"/>
        <v xml:space="preserve">, </v>
      </c>
      <c r="L4282" s="51">
        <f t="shared" si="463"/>
        <v>7</v>
      </c>
      <c r="M4282" s="51">
        <f t="shared" si="464"/>
        <v>7</v>
      </c>
      <c r="N4282" s="51" t="str">
        <f t="shared" si="465"/>
        <v xml:space="preserve"> months</v>
      </c>
      <c r="O4282" s="52" t="str">
        <f t="shared" si="466"/>
        <v>81 years, 7 months</v>
      </c>
    </row>
    <row r="4283" spans="8:15" x14ac:dyDescent="0.25">
      <c r="H4283" s="49">
        <v>4240</v>
      </c>
      <c r="I4283" s="51">
        <f t="shared" si="462"/>
        <v>81</v>
      </c>
      <c r="J4283" s="51" t="str">
        <f t="shared" si="460"/>
        <v xml:space="preserve"> years</v>
      </c>
      <c r="K4283" s="51" t="str">
        <f t="shared" si="461"/>
        <v xml:space="preserve">, </v>
      </c>
      <c r="L4283" s="51">
        <f t="shared" si="463"/>
        <v>7</v>
      </c>
      <c r="M4283" s="51">
        <f t="shared" si="464"/>
        <v>7</v>
      </c>
      <c r="N4283" s="51" t="str">
        <f t="shared" si="465"/>
        <v xml:space="preserve"> months</v>
      </c>
      <c r="O4283" s="52" t="str">
        <f t="shared" si="466"/>
        <v>81 years, 7 months</v>
      </c>
    </row>
    <row r="4284" spans="8:15" x14ac:dyDescent="0.25">
      <c r="H4284" s="49">
        <v>4241</v>
      </c>
      <c r="I4284" s="51">
        <f t="shared" si="462"/>
        <v>81</v>
      </c>
      <c r="J4284" s="51" t="str">
        <f t="shared" si="460"/>
        <v xml:space="preserve"> years</v>
      </c>
      <c r="K4284" s="51" t="str">
        <f t="shared" si="461"/>
        <v xml:space="preserve">, </v>
      </c>
      <c r="L4284" s="51">
        <f t="shared" si="463"/>
        <v>7</v>
      </c>
      <c r="M4284" s="51">
        <f t="shared" si="464"/>
        <v>7</v>
      </c>
      <c r="N4284" s="51" t="str">
        <f t="shared" si="465"/>
        <v xml:space="preserve"> months</v>
      </c>
      <c r="O4284" s="52" t="str">
        <f t="shared" si="466"/>
        <v>81 years, 7 months</v>
      </c>
    </row>
    <row r="4285" spans="8:15" x14ac:dyDescent="0.25">
      <c r="H4285" s="49">
        <v>4242</v>
      </c>
      <c r="I4285" s="51">
        <f t="shared" si="462"/>
        <v>81</v>
      </c>
      <c r="J4285" s="51" t="str">
        <f t="shared" si="460"/>
        <v xml:space="preserve"> years</v>
      </c>
      <c r="K4285" s="51" t="str">
        <f t="shared" si="461"/>
        <v xml:space="preserve">, </v>
      </c>
      <c r="L4285" s="51">
        <f t="shared" si="463"/>
        <v>7</v>
      </c>
      <c r="M4285" s="51">
        <f t="shared" si="464"/>
        <v>7</v>
      </c>
      <c r="N4285" s="51" t="str">
        <f t="shared" si="465"/>
        <v xml:space="preserve"> months</v>
      </c>
      <c r="O4285" s="52" t="str">
        <f t="shared" si="466"/>
        <v>81 years, 7 months</v>
      </c>
    </row>
    <row r="4286" spans="8:15" x14ac:dyDescent="0.25">
      <c r="H4286" s="49">
        <v>4243</v>
      </c>
      <c r="I4286" s="51">
        <f t="shared" si="462"/>
        <v>81</v>
      </c>
      <c r="J4286" s="51" t="str">
        <f t="shared" si="460"/>
        <v xml:space="preserve"> years</v>
      </c>
      <c r="K4286" s="51" t="str">
        <f t="shared" si="461"/>
        <v xml:space="preserve">, </v>
      </c>
      <c r="L4286" s="51">
        <f t="shared" si="463"/>
        <v>8</v>
      </c>
      <c r="M4286" s="51">
        <f t="shared" si="464"/>
        <v>8</v>
      </c>
      <c r="N4286" s="51" t="str">
        <f t="shared" si="465"/>
        <v xml:space="preserve"> months</v>
      </c>
      <c r="O4286" s="52" t="str">
        <f t="shared" si="466"/>
        <v>81 years, 8 months</v>
      </c>
    </row>
    <row r="4287" spans="8:15" x14ac:dyDescent="0.25">
      <c r="H4287" s="49">
        <v>4244</v>
      </c>
      <c r="I4287" s="51">
        <f t="shared" si="462"/>
        <v>81</v>
      </c>
      <c r="J4287" s="51" t="str">
        <f t="shared" si="460"/>
        <v xml:space="preserve"> years</v>
      </c>
      <c r="K4287" s="51" t="str">
        <f t="shared" si="461"/>
        <v xml:space="preserve">, </v>
      </c>
      <c r="L4287" s="51">
        <f t="shared" si="463"/>
        <v>8</v>
      </c>
      <c r="M4287" s="51">
        <f t="shared" si="464"/>
        <v>8</v>
      </c>
      <c r="N4287" s="51" t="str">
        <f t="shared" si="465"/>
        <v xml:space="preserve"> months</v>
      </c>
      <c r="O4287" s="52" t="str">
        <f t="shared" si="466"/>
        <v>81 years, 8 months</v>
      </c>
    </row>
    <row r="4288" spans="8:15" x14ac:dyDescent="0.25">
      <c r="H4288" s="49">
        <v>4245</v>
      </c>
      <c r="I4288" s="51">
        <f t="shared" si="462"/>
        <v>81</v>
      </c>
      <c r="J4288" s="51" t="str">
        <f t="shared" si="460"/>
        <v xml:space="preserve"> years</v>
      </c>
      <c r="K4288" s="51" t="str">
        <f t="shared" si="461"/>
        <v xml:space="preserve">, </v>
      </c>
      <c r="L4288" s="51">
        <f t="shared" si="463"/>
        <v>8</v>
      </c>
      <c r="M4288" s="51">
        <f t="shared" si="464"/>
        <v>8</v>
      </c>
      <c r="N4288" s="51" t="str">
        <f t="shared" si="465"/>
        <v xml:space="preserve"> months</v>
      </c>
      <c r="O4288" s="52" t="str">
        <f t="shared" si="466"/>
        <v>81 years, 8 months</v>
      </c>
    </row>
    <row r="4289" spans="8:15" x14ac:dyDescent="0.25">
      <c r="H4289" s="49">
        <v>4246</v>
      </c>
      <c r="I4289" s="51">
        <f t="shared" si="462"/>
        <v>81</v>
      </c>
      <c r="J4289" s="51" t="str">
        <f t="shared" si="460"/>
        <v xml:space="preserve"> years</v>
      </c>
      <c r="K4289" s="51" t="str">
        <f t="shared" si="461"/>
        <v xml:space="preserve">, </v>
      </c>
      <c r="L4289" s="51">
        <f t="shared" si="463"/>
        <v>8</v>
      </c>
      <c r="M4289" s="51">
        <f t="shared" si="464"/>
        <v>8</v>
      </c>
      <c r="N4289" s="51" t="str">
        <f t="shared" si="465"/>
        <v xml:space="preserve"> months</v>
      </c>
      <c r="O4289" s="52" t="str">
        <f t="shared" si="466"/>
        <v>81 years, 8 months</v>
      </c>
    </row>
    <row r="4290" spans="8:15" x14ac:dyDescent="0.25">
      <c r="H4290" s="49">
        <v>4247</v>
      </c>
      <c r="I4290" s="51">
        <f t="shared" si="462"/>
        <v>81</v>
      </c>
      <c r="J4290" s="51" t="str">
        <f t="shared" si="460"/>
        <v xml:space="preserve"> years</v>
      </c>
      <c r="K4290" s="51" t="str">
        <f t="shared" si="461"/>
        <v xml:space="preserve">, </v>
      </c>
      <c r="L4290" s="51">
        <f t="shared" si="463"/>
        <v>9</v>
      </c>
      <c r="M4290" s="51">
        <f t="shared" si="464"/>
        <v>9</v>
      </c>
      <c r="N4290" s="51" t="str">
        <f t="shared" si="465"/>
        <v xml:space="preserve"> months</v>
      </c>
      <c r="O4290" s="52" t="str">
        <f t="shared" si="466"/>
        <v>81 years, 9 months</v>
      </c>
    </row>
    <row r="4291" spans="8:15" x14ac:dyDescent="0.25">
      <c r="H4291" s="49">
        <v>4248</v>
      </c>
      <c r="I4291" s="51">
        <f t="shared" si="462"/>
        <v>81</v>
      </c>
      <c r="J4291" s="51" t="str">
        <f t="shared" si="460"/>
        <v xml:space="preserve"> years</v>
      </c>
      <c r="K4291" s="51" t="str">
        <f t="shared" si="461"/>
        <v xml:space="preserve">, </v>
      </c>
      <c r="L4291" s="51">
        <f t="shared" si="463"/>
        <v>9</v>
      </c>
      <c r="M4291" s="51">
        <f t="shared" si="464"/>
        <v>9</v>
      </c>
      <c r="N4291" s="51" t="str">
        <f t="shared" si="465"/>
        <v xml:space="preserve"> months</v>
      </c>
      <c r="O4291" s="52" t="str">
        <f t="shared" si="466"/>
        <v>81 years, 9 months</v>
      </c>
    </row>
    <row r="4292" spans="8:15" x14ac:dyDescent="0.25">
      <c r="H4292" s="49">
        <v>4249</v>
      </c>
      <c r="I4292" s="51">
        <f t="shared" si="462"/>
        <v>81</v>
      </c>
      <c r="J4292" s="51" t="str">
        <f t="shared" si="460"/>
        <v xml:space="preserve"> years</v>
      </c>
      <c r="K4292" s="51" t="str">
        <f t="shared" si="461"/>
        <v xml:space="preserve">, </v>
      </c>
      <c r="L4292" s="51">
        <f t="shared" si="463"/>
        <v>9</v>
      </c>
      <c r="M4292" s="51">
        <f t="shared" si="464"/>
        <v>9</v>
      </c>
      <c r="N4292" s="51" t="str">
        <f t="shared" si="465"/>
        <v xml:space="preserve"> months</v>
      </c>
      <c r="O4292" s="52" t="str">
        <f t="shared" si="466"/>
        <v>81 years, 9 months</v>
      </c>
    </row>
    <row r="4293" spans="8:15" x14ac:dyDescent="0.25">
      <c r="H4293" s="49">
        <v>4250</v>
      </c>
      <c r="I4293" s="51">
        <f t="shared" si="462"/>
        <v>81</v>
      </c>
      <c r="J4293" s="51" t="str">
        <f t="shared" si="460"/>
        <v xml:space="preserve"> years</v>
      </c>
      <c r="K4293" s="51" t="str">
        <f t="shared" si="461"/>
        <v xml:space="preserve">, </v>
      </c>
      <c r="L4293" s="51">
        <f t="shared" si="463"/>
        <v>9</v>
      </c>
      <c r="M4293" s="51">
        <f t="shared" si="464"/>
        <v>9</v>
      </c>
      <c r="N4293" s="51" t="str">
        <f t="shared" si="465"/>
        <v xml:space="preserve"> months</v>
      </c>
      <c r="O4293" s="52" t="str">
        <f t="shared" si="466"/>
        <v>81 years, 9 months</v>
      </c>
    </row>
    <row r="4294" spans="8:15" x14ac:dyDescent="0.25">
      <c r="H4294" s="49">
        <v>4251</v>
      </c>
      <c r="I4294" s="51">
        <f t="shared" si="462"/>
        <v>81</v>
      </c>
      <c r="J4294" s="51" t="str">
        <f t="shared" si="460"/>
        <v xml:space="preserve"> years</v>
      </c>
      <c r="K4294" s="51" t="str">
        <f t="shared" si="461"/>
        <v xml:space="preserve">, </v>
      </c>
      <c r="L4294" s="51">
        <f t="shared" si="463"/>
        <v>9</v>
      </c>
      <c r="M4294" s="51">
        <f t="shared" si="464"/>
        <v>9</v>
      </c>
      <c r="N4294" s="51" t="str">
        <f t="shared" si="465"/>
        <v xml:space="preserve"> months</v>
      </c>
      <c r="O4294" s="52" t="str">
        <f t="shared" si="466"/>
        <v>81 years, 9 months</v>
      </c>
    </row>
    <row r="4295" spans="8:15" x14ac:dyDescent="0.25">
      <c r="H4295" s="49">
        <v>4252</v>
      </c>
      <c r="I4295" s="51">
        <f t="shared" si="462"/>
        <v>81</v>
      </c>
      <c r="J4295" s="51" t="str">
        <f t="shared" si="460"/>
        <v xml:space="preserve"> years</v>
      </c>
      <c r="K4295" s="51" t="str">
        <f t="shared" si="461"/>
        <v xml:space="preserve">, </v>
      </c>
      <c r="L4295" s="51">
        <f t="shared" si="463"/>
        <v>10</v>
      </c>
      <c r="M4295" s="51">
        <f t="shared" si="464"/>
        <v>10</v>
      </c>
      <c r="N4295" s="51" t="str">
        <f t="shared" si="465"/>
        <v xml:space="preserve"> months</v>
      </c>
      <c r="O4295" s="52" t="str">
        <f t="shared" si="466"/>
        <v>81 years, 10 months</v>
      </c>
    </row>
    <row r="4296" spans="8:15" x14ac:dyDescent="0.25">
      <c r="H4296" s="49">
        <v>4253</v>
      </c>
      <c r="I4296" s="51">
        <f t="shared" si="462"/>
        <v>81</v>
      </c>
      <c r="J4296" s="51" t="str">
        <f t="shared" si="460"/>
        <v xml:space="preserve"> years</v>
      </c>
      <c r="K4296" s="51" t="str">
        <f t="shared" si="461"/>
        <v xml:space="preserve">, </v>
      </c>
      <c r="L4296" s="51">
        <f t="shared" si="463"/>
        <v>10</v>
      </c>
      <c r="M4296" s="51">
        <f t="shared" si="464"/>
        <v>10</v>
      </c>
      <c r="N4296" s="51" t="str">
        <f t="shared" si="465"/>
        <v xml:space="preserve"> months</v>
      </c>
      <c r="O4296" s="52" t="str">
        <f t="shared" si="466"/>
        <v>81 years, 10 months</v>
      </c>
    </row>
    <row r="4297" spans="8:15" x14ac:dyDescent="0.25">
      <c r="H4297" s="49">
        <v>4254</v>
      </c>
      <c r="I4297" s="51">
        <f t="shared" si="462"/>
        <v>81</v>
      </c>
      <c r="J4297" s="51" t="str">
        <f t="shared" si="460"/>
        <v xml:space="preserve"> years</v>
      </c>
      <c r="K4297" s="51" t="str">
        <f t="shared" si="461"/>
        <v xml:space="preserve">, </v>
      </c>
      <c r="L4297" s="51">
        <f t="shared" si="463"/>
        <v>10</v>
      </c>
      <c r="M4297" s="51">
        <f t="shared" si="464"/>
        <v>10</v>
      </c>
      <c r="N4297" s="51" t="str">
        <f t="shared" si="465"/>
        <v xml:space="preserve"> months</v>
      </c>
      <c r="O4297" s="52" t="str">
        <f t="shared" si="466"/>
        <v>81 years, 10 months</v>
      </c>
    </row>
    <row r="4298" spans="8:15" x14ac:dyDescent="0.25">
      <c r="H4298" s="49">
        <v>4255</v>
      </c>
      <c r="I4298" s="51">
        <f t="shared" si="462"/>
        <v>81</v>
      </c>
      <c r="J4298" s="51" t="str">
        <f t="shared" si="460"/>
        <v xml:space="preserve"> years</v>
      </c>
      <c r="K4298" s="51" t="str">
        <f t="shared" si="461"/>
        <v xml:space="preserve">, </v>
      </c>
      <c r="L4298" s="51">
        <f t="shared" si="463"/>
        <v>10</v>
      </c>
      <c r="M4298" s="51">
        <f t="shared" si="464"/>
        <v>10</v>
      </c>
      <c r="N4298" s="51" t="str">
        <f t="shared" si="465"/>
        <v xml:space="preserve"> months</v>
      </c>
      <c r="O4298" s="52" t="str">
        <f t="shared" si="466"/>
        <v>81 years, 10 months</v>
      </c>
    </row>
    <row r="4299" spans="8:15" x14ac:dyDescent="0.25">
      <c r="H4299" s="49">
        <v>4256</v>
      </c>
      <c r="I4299" s="51">
        <f t="shared" si="462"/>
        <v>81</v>
      </c>
      <c r="J4299" s="51" t="str">
        <f t="shared" si="460"/>
        <v xml:space="preserve"> years</v>
      </c>
      <c r="K4299" s="51" t="str">
        <f t="shared" si="461"/>
        <v xml:space="preserve">, </v>
      </c>
      <c r="L4299" s="51">
        <f t="shared" si="463"/>
        <v>11</v>
      </c>
      <c r="M4299" s="51">
        <f t="shared" si="464"/>
        <v>11</v>
      </c>
      <c r="N4299" s="51" t="str">
        <f t="shared" si="465"/>
        <v xml:space="preserve"> months</v>
      </c>
      <c r="O4299" s="52" t="str">
        <f t="shared" si="466"/>
        <v>81 years, 11 months</v>
      </c>
    </row>
    <row r="4300" spans="8:15" x14ac:dyDescent="0.25">
      <c r="H4300" s="49">
        <v>4257</v>
      </c>
      <c r="I4300" s="51">
        <f t="shared" si="462"/>
        <v>81</v>
      </c>
      <c r="J4300" s="51" t="str">
        <f t="shared" si="460"/>
        <v xml:space="preserve"> years</v>
      </c>
      <c r="K4300" s="51" t="str">
        <f t="shared" si="461"/>
        <v xml:space="preserve">, </v>
      </c>
      <c r="L4300" s="51">
        <f t="shared" si="463"/>
        <v>11</v>
      </c>
      <c r="M4300" s="51">
        <f t="shared" si="464"/>
        <v>11</v>
      </c>
      <c r="N4300" s="51" t="str">
        <f t="shared" si="465"/>
        <v xml:space="preserve"> months</v>
      </c>
      <c r="O4300" s="52" t="str">
        <f t="shared" si="466"/>
        <v>81 years, 11 months</v>
      </c>
    </row>
    <row r="4301" spans="8:15" x14ac:dyDescent="0.25">
      <c r="H4301" s="49">
        <v>4258</v>
      </c>
      <c r="I4301" s="51">
        <f t="shared" si="462"/>
        <v>81</v>
      </c>
      <c r="J4301" s="51" t="str">
        <f t="shared" si="460"/>
        <v xml:space="preserve"> years</v>
      </c>
      <c r="K4301" s="51" t="str">
        <f t="shared" si="461"/>
        <v xml:space="preserve">, </v>
      </c>
      <c r="L4301" s="51">
        <f t="shared" si="463"/>
        <v>11</v>
      </c>
      <c r="M4301" s="51">
        <f t="shared" si="464"/>
        <v>11</v>
      </c>
      <c r="N4301" s="51" t="str">
        <f t="shared" si="465"/>
        <v xml:space="preserve"> months</v>
      </c>
      <c r="O4301" s="52" t="str">
        <f t="shared" si="466"/>
        <v>81 years, 11 months</v>
      </c>
    </row>
    <row r="4302" spans="8:15" x14ac:dyDescent="0.25">
      <c r="H4302" s="49">
        <v>4259</v>
      </c>
      <c r="I4302" s="51">
        <f t="shared" si="462"/>
        <v>81</v>
      </c>
      <c r="J4302" s="51" t="str">
        <f t="shared" si="460"/>
        <v xml:space="preserve"> years</v>
      </c>
      <c r="K4302" s="51" t="str">
        <f t="shared" si="461"/>
        <v xml:space="preserve">, </v>
      </c>
      <c r="L4302" s="51">
        <f t="shared" si="463"/>
        <v>11</v>
      </c>
      <c r="M4302" s="51">
        <f t="shared" si="464"/>
        <v>11</v>
      </c>
      <c r="N4302" s="51" t="str">
        <f t="shared" si="465"/>
        <v xml:space="preserve"> months</v>
      </c>
      <c r="O4302" s="52" t="str">
        <f t="shared" si="466"/>
        <v>81 years, 11 months</v>
      </c>
    </row>
    <row r="4303" spans="8:15" x14ac:dyDescent="0.25">
      <c r="H4303" s="49">
        <v>4260</v>
      </c>
      <c r="I4303" s="51">
        <f t="shared" si="462"/>
        <v>82</v>
      </c>
      <c r="J4303" s="51" t="str">
        <f t="shared" si="460"/>
        <v xml:space="preserve"> years</v>
      </c>
      <c r="K4303" s="51" t="str">
        <f t="shared" si="461"/>
        <v/>
      </c>
      <c r="L4303" s="51">
        <f t="shared" si="463"/>
        <v>12</v>
      </c>
      <c r="M4303" s="51" t="str">
        <f t="shared" si="464"/>
        <v/>
      </c>
      <c r="N4303" s="51" t="str">
        <f t="shared" si="465"/>
        <v/>
      </c>
      <c r="O4303" s="52" t="str">
        <f t="shared" si="466"/>
        <v>82 years</v>
      </c>
    </row>
    <row r="4304" spans="8:15" x14ac:dyDescent="0.25">
      <c r="H4304" s="49">
        <v>4261</v>
      </c>
      <c r="I4304" s="51">
        <f t="shared" si="462"/>
        <v>82</v>
      </c>
      <c r="J4304" s="51" t="str">
        <f t="shared" si="460"/>
        <v xml:space="preserve"> years</v>
      </c>
      <c r="K4304" s="51" t="str">
        <f t="shared" si="461"/>
        <v/>
      </c>
      <c r="L4304" s="51">
        <f t="shared" si="463"/>
        <v>12</v>
      </c>
      <c r="M4304" s="51" t="str">
        <f t="shared" si="464"/>
        <v/>
      </c>
      <c r="N4304" s="51" t="str">
        <f t="shared" si="465"/>
        <v/>
      </c>
      <c r="O4304" s="52" t="str">
        <f t="shared" si="466"/>
        <v>82 years</v>
      </c>
    </row>
    <row r="4305" spans="8:15" x14ac:dyDescent="0.25">
      <c r="H4305" s="49">
        <v>4262</v>
      </c>
      <c r="I4305" s="51">
        <f t="shared" si="462"/>
        <v>82</v>
      </c>
      <c r="J4305" s="51" t="str">
        <f t="shared" si="460"/>
        <v xml:space="preserve"> years</v>
      </c>
      <c r="K4305" s="51" t="str">
        <f t="shared" si="461"/>
        <v/>
      </c>
      <c r="L4305" s="51">
        <f t="shared" si="463"/>
        <v>12</v>
      </c>
      <c r="M4305" s="51" t="str">
        <f t="shared" si="464"/>
        <v/>
      </c>
      <c r="N4305" s="51" t="str">
        <f t="shared" si="465"/>
        <v/>
      </c>
      <c r="O4305" s="52" t="str">
        <f t="shared" si="466"/>
        <v>82 years</v>
      </c>
    </row>
    <row r="4306" spans="8:15" x14ac:dyDescent="0.25">
      <c r="H4306" s="49">
        <v>4263</v>
      </c>
      <c r="I4306" s="51">
        <f t="shared" si="462"/>
        <v>82</v>
      </c>
      <c r="J4306" s="51" t="str">
        <f t="shared" si="460"/>
        <v xml:space="preserve"> years</v>
      </c>
      <c r="K4306" s="51" t="str">
        <f t="shared" si="461"/>
        <v/>
      </c>
      <c r="L4306" s="51">
        <f t="shared" si="463"/>
        <v>12</v>
      </c>
      <c r="M4306" s="51" t="str">
        <f t="shared" si="464"/>
        <v/>
      </c>
      <c r="N4306" s="51" t="str">
        <f t="shared" si="465"/>
        <v/>
      </c>
      <c r="O4306" s="52" t="str">
        <f t="shared" si="466"/>
        <v>82 years</v>
      </c>
    </row>
    <row r="4307" spans="8:15" x14ac:dyDescent="0.25">
      <c r="H4307" s="49">
        <v>4264</v>
      </c>
      <c r="I4307" s="51">
        <f t="shared" si="462"/>
        <v>82</v>
      </c>
      <c r="J4307" s="51" t="str">
        <f t="shared" si="460"/>
        <v xml:space="preserve"> years</v>
      </c>
      <c r="K4307" s="51" t="str">
        <f t="shared" si="461"/>
        <v/>
      </c>
      <c r="L4307" s="51">
        <f t="shared" si="463"/>
        <v>0</v>
      </c>
      <c r="M4307" s="51" t="str">
        <f t="shared" si="464"/>
        <v/>
      </c>
      <c r="N4307" s="51" t="str">
        <f t="shared" si="465"/>
        <v/>
      </c>
      <c r="O4307" s="52" t="str">
        <f t="shared" si="466"/>
        <v>82 years</v>
      </c>
    </row>
    <row r="4308" spans="8:15" x14ac:dyDescent="0.25">
      <c r="H4308" s="49">
        <v>4265</v>
      </c>
      <c r="I4308" s="51">
        <f t="shared" si="462"/>
        <v>82</v>
      </c>
      <c r="J4308" s="51" t="str">
        <f t="shared" si="460"/>
        <v xml:space="preserve"> years</v>
      </c>
      <c r="K4308" s="51" t="str">
        <f t="shared" si="461"/>
        <v xml:space="preserve">, </v>
      </c>
      <c r="L4308" s="51">
        <f t="shared" si="463"/>
        <v>1</v>
      </c>
      <c r="M4308" s="51">
        <f t="shared" si="464"/>
        <v>1</v>
      </c>
      <c r="N4308" s="51" t="str">
        <f t="shared" si="465"/>
        <v xml:space="preserve"> month</v>
      </c>
      <c r="O4308" s="52" t="str">
        <f t="shared" si="466"/>
        <v>82 years, 1 month</v>
      </c>
    </row>
    <row r="4309" spans="8:15" x14ac:dyDescent="0.25">
      <c r="H4309" s="49">
        <v>4266</v>
      </c>
      <c r="I4309" s="51">
        <f t="shared" si="462"/>
        <v>82</v>
      </c>
      <c r="J4309" s="51" t="str">
        <f t="shared" si="460"/>
        <v xml:space="preserve"> years</v>
      </c>
      <c r="K4309" s="51" t="str">
        <f t="shared" si="461"/>
        <v xml:space="preserve">, </v>
      </c>
      <c r="L4309" s="51">
        <f t="shared" si="463"/>
        <v>1</v>
      </c>
      <c r="M4309" s="51">
        <f t="shared" si="464"/>
        <v>1</v>
      </c>
      <c r="N4309" s="51" t="str">
        <f t="shared" si="465"/>
        <v xml:space="preserve"> month</v>
      </c>
      <c r="O4309" s="52" t="str">
        <f t="shared" si="466"/>
        <v>82 years, 1 month</v>
      </c>
    </row>
    <row r="4310" spans="8:15" x14ac:dyDescent="0.25">
      <c r="H4310" s="49">
        <v>4267</v>
      </c>
      <c r="I4310" s="51">
        <f t="shared" si="462"/>
        <v>82</v>
      </c>
      <c r="J4310" s="51" t="str">
        <f t="shared" si="460"/>
        <v xml:space="preserve"> years</v>
      </c>
      <c r="K4310" s="51" t="str">
        <f t="shared" si="461"/>
        <v xml:space="preserve">, </v>
      </c>
      <c r="L4310" s="51">
        <f t="shared" si="463"/>
        <v>1</v>
      </c>
      <c r="M4310" s="51">
        <f t="shared" si="464"/>
        <v>1</v>
      </c>
      <c r="N4310" s="51" t="str">
        <f t="shared" si="465"/>
        <v xml:space="preserve"> month</v>
      </c>
      <c r="O4310" s="52" t="str">
        <f t="shared" si="466"/>
        <v>82 years, 1 month</v>
      </c>
    </row>
    <row r="4311" spans="8:15" x14ac:dyDescent="0.25">
      <c r="H4311" s="49">
        <v>4268</v>
      </c>
      <c r="I4311" s="51">
        <f t="shared" si="462"/>
        <v>82</v>
      </c>
      <c r="J4311" s="51" t="str">
        <f t="shared" si="460"/>
        <v xml:space="preserve"> years</v>
      </c>
      <c r="K4311" s="51" t="str">
        <f t="shared" si="461"/>
        <v xml:space="preserve">, </v>
      </c>
      <c r="L4311" s="51">
        <f t="shared" si="463"/>
        <v>1</v>
      </c>
      <c r="M4311" s="51">
        <f t="shared" si="464"/>
        <v>1</v>
      </c>
      <c r="N4311" s="51" t="str">
        <f t="shared" si="465"/>
        <v xml:space="preserve"> month</v>
      </c>
      <c r="O4311" s="52" t="str">
        <f t="shared" si="466"/>
        <v>82 years, 1 month</v>
      </c>
    </row>
    <row r="4312" spans="8:15" x14ac:dyDescent="0.25">
      <c r="H4312" s="49">
        <v>4269</v>
      </c>
      <c r="I4312" s="51">
        <f t="shared" si="462"/>
        <v>82</v>
      </c>
      <c r="J4312" s="51" t="str">
        <f t="shared" si="460"/>
        <v xml:space="preserve"> years</v>
      </c>
      <c r="K4312" s="51" t="str">
        <f t="shared" si="461"/>
        <v xml:space="preserve">, </v>
      </c>
      <c r="L4312" s="51">
        <f t="shared" si="463"/>
        <v>2</v>
      </c>
      <c r="M4312" s="51">
        <f t="shared" si="464"/>
        <v>2</v>
      </c>
      <c r="N4312" s="51" t="str">
        <f t="shared" si="465"/>
        <v xml:space="preserve"> months</v>
      </c>
      <c r="O4312" s="52" t="str">
        <f t="shared" si="466"/>
        <v>82 years, 2 months</v>
      </c>
    </row>
    <row r="4313" spans="8:15" x14ac:dyDescent="0.25">
      <c r="H4313" s="49">
        <v>4270</v>
      </c>
      <c r="I4313" s="51">
        <f t="shared" si="462"/>
        <v>82</v>
      </c>
      <c r="J4313" s="51" t="str">
        <f t="shared" si="460"/>
        <v xml:space="preserve"> years</v>
      </c>
      <c r="K4313" s="51" t="str">
        <f t="shared" si="461"/>
        <v xml:space="preserve">, </v>
      </c>
      <c r="L4313" s="51">
        <f t="shared" si="463"/>
        <v>2</v>
      </c>
      <c r="M4313" s="51">
        <f t="shared" si="464"/>
        <v>2</v>
      </c>
      <c r="N4313" s="51" t="str">
        <f t="shared" si="465"/>
        <v xml:space="preserve"> months</v>
      </c>
      <c r="O4313" s="52" t="str">
        <f t="shared" si="466"/>
        <v>82 years, 2 months</v>
      </c>
    </row>
    <row r="4314" spans="8:15" x14ac:dyDescent="0.25">
      <c r="H4314" s="49">
        <v>4271</v>
      </c>
      <c r="I4314" s="51">
        <f t="shared" si="462"/>
        <v>82</v>
      </c>
      <c r="J4314" s="51" t="str">
        <f t="shared" si="460"/>
        <v xml:space="preserve"> years</v>
      </c>
      <c r="K4314" s="51" t="str">
        <f t="shared" si="461"/>
        <v xml:space="preserve">, </v>
      </c>
      <c r="L4314" s="51">
        <f t="shared" si="463"/>
        <v>2</v>
      </c>
      <c r="M4314" s="51">
        <f t="shared" si="464"/>
        <v>2</v>
      </c>
      <c r="N4314" s="51" t="str">
        <f t="shared" si="465"/>
        <v xml:space="preserve"> months</v>
      </c>
      <c r="O4314" s="52" t="str">
        <f t="shared" si="466"/>
        <v>82 years, 2 months</v>
      </c>
    </row>
    <row r="4315" spans="8:15" x14ac:dyDescent="0.25">
      <c r="H4315" s="49">
        <v>4272</v>
      </c>
      <c r="I4315" s="51">
        <f t="shared" si="462"/>
        <v>82</v>
      </c>
      <c r="J4315" s="51" t="str">
        <f t="shared" si="460"/>
        <v xml:space="preserve"> years</v>
      </c>
      <c r="K4315" s="51" t="str">
        <f t="shared" si="461"/>
        <v xml:space="preserve">, </v>
      </c>
      <c r="L4315" s="51">
        <f t="shared" si="463"/>
        <v>2</v>
      </c>
      <c r="M4315" s="51">
        <f t="shared" si="464"/>
        <v>2</v>
      </c>
      <c r="N4315" s="51" t="str">
        <f t="shared" si="465"/>
        <v xml:space="preserve"> months</v>
      </c>
      <c r="O4315" s="52" t="str">
        <f t="shared" si="466"/>
        <v>82 years, 2 months</v>
      </c>
    </row>
    <row r="4316" spans="8:15" x14ac:dyDescent="0.25">
      <c r="H4316" s="49">
        <v>4273</v>
      </c>
      <c r="I4316" s="51">
        <f t="shared" si="462"/>
        <v>82</v>
      </c>
      <c r="J4316" s="51" t="str">
        <f t="shared" ref="J4316:J4379" si="467">IF(I4316=1," year"," years")</f>
        <v xml:space="preserve"> years</v>
      </c>
      <c r="K4316" s="51" t="str">
        <f t="shared" ref="K4316:K4379" si="468">IF(OR(L4316=12,L4316=0),"",", ")</f>
        <v xml:space="preserve">, </v>
      </c>
      <c r="L4316" s="51">
        <f t="shared" si="463"/>
        <v>3</v>
      </c>
      <c r="M4316" s="51">
        <f t="shared" si="464"/>
        <v>3</v>
      </c>
      <c r="N4316" s="51" t="str">
        <f t="shared" si="465"/>
        <v xml:space="preserve"> months</v>
      </c>
      <c r="O4316" s="52" t="str">
        <f t="shared" si="466"/>
        <v>82 years, 3 months</v>
      </c>
    </row>
    <row r="4317" spans="8:15" x14ac:dyDescent="0.25">
      <c r="H4317" s="49">
        <v>4274</v>
      </c>
      <c r="I4317" s="51">
        <f t="shared" si="462"/>
        <v>82</v>
      </c>
      <c r="J4317" s="51" t="str">
        <f t="shared" si="467"/>
        <v xml:space="preserve"> years</v>
      </c>
      <c r="K4317" s="51" t="str">
        <f t="shared" si="468"/>
        <v xml:space="preserve">, </v>
      </c>
      <c r="L4317" s="51">
        <f t="shared" si="463"/>
        <v>3</v>
      </c>
      <c r="M4317" s="51">
        <f t="shared" si="464"/>
        <v>3</v>
      </c>
      <c r="N4317" s="51" t="str">
        <f t="shared" si="465"/>
        <v xml:space="preserve"> months</v>
      </c>
      <c r="O4317" s="52" t="str">
        <f t="shared" si="466"/>
        <v>82 years, 3 months</v>
      </c>
    </row>
    <row r="4318" spans="8:15" x14ac:dyDescent="0.25">
      <c r="H4318" s="49">
        <v>4275</v>
      </c>
      <c r="I4318" s="51">
        <f t="shared" si="462"/>
        <v>82</v>
      </c>
      <c r="J4318" s="51" t="str">
        <f t="shared" si="467"/>
        <v xml:space="preserve"> years</v>
      </c>
      <c r="K4318" s="51" t="str">
        <f t="shared" si="468"/>
        <v xml:space="preserve">, </v>
      </c>
      <c r="L4318" s="51">
        <f t="shared" si="463"/>
        <v>3</v>
      </c>
      <c r="M4318" s="51">
        <f t="shared" si="464"/>
        <v>3</v>
      </c>
      <c r="N4318" s="51" t="str">
        <f t="shared" si="465"/>
        <v xml:space="preserve"> months</v>
      </c>
      <c r="O4318" s="52" t="str">
        <f t="shared" si="466"/>
        <v>82 years, 3 months</v>
      </c>
    </row>
    <row r="4319" spans="8:15" x14ac:dyDescent="0.25">
      <c r="H4319" s="49">
        <v>4276</v>
      </c>
      <c r="I4319" s="51">
        <f t="shared" si="462"/>
        <v>82</v>
      </c>
      <c r="J4319" s="51" t="str">
        <f t="shared" si="467"/>
        <v xml:space="preserve"> years</v>
      </c>
      <c r="K4319" s="51" t="str">
        <f t="shared" si="468"/>
        <v xml:space="preserve">, </v>
      </c>
      <c r="L4319" s="51">
        <f t="shared" si="463"/>
        <v>3</v>
      </c>
      <c r="M4319" s="51">
        <f t="shared" si="464"/>
        <v>3</v>
      </c>
      <c r="N4319" s="51" t="str">
        <f t="shared" si="465"/>
        <v xml:space="preserve"> months</v>
      </c>
      <c r="O4319" s="52" t="str">
        <f t="shared" si="466"/>
        <v>82 years, 3 months</v>
      </c>
    </row>
    <row r="4320" spans="8:15" x14ac:dyDescent="0.25">
      <c r="H4320" s="49">
        <v>4277</v>
      </c>
      <c r="I4320" s="51">
        <f t="shared" ref="I4320:I4383" si="469">IF(INT(H4320/52)=0,"",INT(H4320/52))+IF(L4320=12,1,0)</f>
        <v>82</v>
      </c>
      <c r="J4320" s="51" t="str">
        <f t="shared" si="467"/>
        <v xml:space="preserve"> years</v>
      </c>
      <c r="K4320" s="51" t="str">
        <f t="shared" si="468"/>
        <v xml:space="preserve">, </v>
      </c>
      <c r="L4320" s="51">
        <f t="shared" si="463"/>
        <v>3</v>
      </c>
      <c r="M4320" s="51">
        <f t="shared" si="464"/>
        <v>3</v>
      </c>
      <c r="N4320" s="51" t="str">
        <f t="shared" si="465"/>
        <v xml:space="preserve"> months</v>
      </c>
      <c r="O4320" s="52" t="str">
        <f t="shared" si="466"/>
        <v>82 years, 3 months</v>
      </c>
    </row>
    <row r="4321" spans="8:15" x14ac:dyDescent="0.25">
      <c r="H4321" s="49">
        <v>4278</v>
      </c>
      <c r="I4321" s="51">
        <f t="shared" si="469"/>
        <v>82</v>
      </c>
      <c r="J4321" s="51" t="str">
        <f t="shared" si="467"/>
        <v xml:space="preserve"> years</v>
      </c>
      <c r="K4321" s="51" t="str">
        <f t="shared" si="468"/>
        <v xml:space="preserve">, </v>
      </c>
      <c r="L4321" s="51">
        <f t="shared" si="463"/>
        <v>4</v>
      </c>
      <c r="M4321" s="51">
        <f t="shared" si="464"/>
        <v>4</v>
      </c>
      <c r="N4321" s="51" t="str">
        <f t="shared" si="465"/>
        <v xml:space="preserve"> months</v>
      </c>
      <c r="O4321" s="52" t="str">
        <f t="shared" si="466"/>
        <v>82 years, 4 months</v>
      </c>
    </row>
    <row r="4322" spans="8:15" x14ac:dyDescent="0.25">
      <c r="H4322" s="49">
        <v>4279</v>
      </c>
      <c r="I4322" s="51">
        <f t="shared" si="469"/>
        <v>82</v>
      </c>
      <c r="J4322" s="51" t="str">
        <f t="shared" si="467"/>
        <v xml:space="preserve"> years</v>
      </c>
      <c r="K4322" s="51" t="str">
        <f t="shared" si="468"/>
        <v xml:space="preserve">, </v>
      </c>
      <c r="L4322" s="51">
        <f t="shared" si="463"/>
        <v>4</v>
      </c>
      <c r="M4322" s="51">
        <f t="shared" si="464"/>
        <v>4</v>
      </c>
      <c r="N4322" s="51" t="str">
        <f t="shared" si="465"/>
        <v xml:space="preserve"> months</v>
      </c>
      <c r="O4322" s="52" t="str">
        <f t="shared" si="466"/>
        <v>82 years, 4 months</v>
      </c>
    </row>
    <row r="4323" spans="8:15" x14ac:dyDescent="0.25">
      <c r="H4323" s="49">
        <v>4280</v>
      </c>
      <c r="I4323" s="51">
        <f t="shared" si="469"/>
        <v>82</v>
      </c>
      <c r="J4323" s="51" t="str">
        <f t="shared" si="467"/>
        <v xml:space="preserve"> years</v>
      </c>
      <c r="K4323" s="51" t="str">
        <f t="shared" si="468"/>
        <v xml:space="preserve">, </v>
      </c>
      <c r="L4323" s="51">
        <f t="shared" si="463"/>
        <v>4</v>
      </c>
      <c r="M4323" s="51">
        <f t="shared" si="464"/>
        <v>4</v>
      </c>
      <c r="N4323" s="51" t="str">
        <f t="shared" si="465"/>
        <v xml:space="preserve"> months</v>
      </c>
      <c r="O4323" s="52" t="str">
        <f t="shared" si="466"/>
        <v>82 years, 4 months</v>
      </c>
    </row>
    <row r="4324" spans="8:15" x14ac:dyDescent="0.25">
      <c r="H4324" s="49">
        <v>4281</v>
      </c>
      <c r="I4324" s="51">
        <f t="shared" si="469"/>
        <v>82</v>
      </c>
      <c r="J4324" s="51" t="str">
        <f t="shared" si="467"/>
        <v xml:space="preserve"> years</v>
      </c>
      <c r="K4324" s="51" t="str">
        <f t="shared" si="468"/>
        <v xml:space="preserve">, </v>
      </c>
      <c r="L4324" s="51">
        <f t="shared" si="463"/>
        <v>4</v>
      </c>
      <c r="M4324" s="51">
        <f t="shared" si="464"/>
        <v>4</v>
      </c>
      <c r="N4324" s="51" t="str">
        <f t="shared" si="465"/>
        <v xml:space="preserve"> months</v>
      </c>
      <c r="O4324" s="52" t="str">
        <f t="shared" si="466"/>
        <v>82 years, 4 months</v>
      </c>
    </row>
    <row r="4325" spans="8:15" x14ac:dyDescent="0.25">
      <c r="H4325" s="49">
        <v>4282</v>
      </c>
      <c r="I4325" s="51">
        <f t="shared" si="469"/>
        <v>82</v>
      </c>
      <c r="J4325" s="51" t="str">
        <f t="shared" si="467"/>
        <v xml:space="preserve"> years</v>
      </c>
      <c r="K4325" s="51" t="str">
        <f t="shared" si="468"/>
        <v xml:space="preserve">, </v>
      </c>
      <c r="L4325" s="51">
        <f t="shared" si="463"/>
        <v>5</v>
      </c>
      <c r="M4325" s="51">
        <f t="shared" si="464"/>
        <v>5</v>
      </c>
      <c r="N4325" s="51" t="str">
        <f t="shared" si="465"/>
        <v xml:space="preserve"> months</v>
      </c>
      <c r="O4325" s="52" t="str">
        <f t="shared" si="466"/>
        <v>82 years, 5 months</v>
      </c>
    </row>
    <row r="4326" spans="8:15" x14ac:dyDescent="0.25">
      <c r="H4326" s="49">
        <v>4283</v>
      </c>
      <c r="I4326" s="51">
        <f t="shared" si="469"/>
        <v>82</v>
      </c>
      <c r="J4326" s="51" t="str">
        <f t="shared" si="467"/>
        <v xml:space="preserve"> years</v>
      </c>
      <c r="K4326" s="51" t="str">
        <f t="shared" si="468"/>
        <v xml:space="preserve">, </v>
      </c>
      <c r="L4326" s="51">
        <f t="shared" si="463"/>
        <v>5</v>
      </c>
      <c r="M4326" s="51">
        <f t="shared" si="464"/>
        <v>5</v>
      </c>
      <c r="N4326" s="51" t="str">
        <f t="shared" si="465"/>
        <v xml:space="preserve"> months</v>
      </c>
      <c r="O4326" s="52" t="str">
        <f t="shared" si="466"/>
        <v>82 years, 5 months</v>
      </c>
    </row>
    <row r="4327" spans="8:15" x14ac:dyDescent="0.25">
      <c r="H4327" s="49">
        <v>4284</v>
      </c>
      <c r="I4327" s="51">
        <f t="shared" si="469"/>
        <v>82</v>
      </c>
      <c r="J4327" s="51" t="str">
        <f t="shared" si="467"/>
        <v xml:space="preserve"> years</v>
      </c>
      <c r="K4327" s="51" t="str">
        <f t="shared" si="468"/>
        <v xml:space="preserve">, </v>
      </c>
      <c r="L4327" s="51">
        <f t="shared" si="463"/>
        <v>5</v>
      </c>
      <c r="M4327" s="51">
        <f t="shared" si="464"/>
        <v>5</v>
      </c>
      <c r="N4327" s="51" t="str">
        <f t="shared" si="465"/>
        <v xml:space="preserve"> months</v>
      </c>
      <c r="O4327" s="52" t="str">
        <f t="shared" si="466"/>
        <v>82 years, 5 months</v>
      </c>
    </row>
    <row r="4328" spans="8:15" x14ac:dyDescent="0.25">
      <c r="H4328" s="49">
        <v>4285</v>
      </c>
      <c r="I4328" s="51">
        <f t="shared" si="469"/>
        <v>82</v>
      </c>
      <c r="J4328" s="51" t="str">
        <f t="shared" si="467"/>
        <v xml:space="preserve"> years</v>
      </c>
      <c r="K4328" s="51" t="str">
        <f t="shared" si="468"/>
        <v xml:space="preserve">, </v>
      </c>
      <c r="L4328" s="51">
        <f t="shared" si="463"/>
        <v>5</v>
      </c>
      <c r="M4328" s="51">
        <f t="shared" si="464"/>
        <v>5</v>
      </c>
      <c r="N4328" s="51" t="str">
        <f t="shared" si="465"/>
        <v xml:space="preserve"> months</v>
      </c>
      <c r="O4328" s="52" t="str">
        <f t="shared" si="466"/>
        <v>82 years, 5 months</v>
      </c>
    </row>
    <row r="4329" spans="8:15" x14ac:dyDescent="0.25">
      <c r="H4329" s="49">
        <v>4286</v>
      </c>
      <c r="I4329" s="51">
        <f t="shared" si="469"/>
        <v>82</v>
      </c>
      <c r="J4329" s="51" t="str">
        <f t="shared" si="467"/>
        <v xml:space="preserve"> years</v>
      </c>
      <c r="K4329" s="51" t="str">
        <f t="shared" si="468"/>
        <v xml:space="preserve">, </v>
      </c>
      <c r="L4329" s="51">
        <f t="shared" si="463"/>
        <v>6</v>
      </c>
      <c r="M4329" s="51">
        <f t="shared" si="464"/>
        <v>6</v>
      </c>
      <c r="N4329" s="51" t="str">
        <f t="shared" si="465"/>
        <v xml:space="preserve"> months</v>
      </c>
      <c r="O4329" s="52" t="str">
        <f t="shared" si="466"/>
        <v>82 years, 6 months</v>
      </c>
    </row>
    <row r="4330" spans="8:15" x14ac:dyDescent="0.25">
      <c r="H4330" s="49">
        <v>4287</v>
      </c>
      <c r="I4330" s="51">
        <f t="shared" si="469"/>
        <v>82</v>
      </c>
      <c r="J4330" s="51" t="str">
        <f t="shared" si="467"/>
        <v xml:space="preserve"> years</v>
      </c>
      <c r="K4330" s="51" t="str">
        <f t="shared" si="468"/>
        <v xml:space="preserve">, </v>
      </c>
      <c r="L4330" s="51">
        <f t="shared" si="463"/>
        <v>6</v>
      </c>
      <c r="M4330" s="51">
        <f t="shared" si="464"/>
        <v>6</v>
      </c>
      <c r="N4330" s="51" t="str">
        <f t="shared" si="465"/>
        <v xml:space="preserve"> months</v>
      </c>
      <c r="O4330" s="52" t="str">
        <f t="shared" si="466"/>
        <v>82 years, 6 months</v>
      </c>
    </row>
    <row r="4331" spans="8:15" x14ac:dyDescent="0.25">
      <c r="H4331" s="49">
        <v>4288</v>
      </c>
      <c r="I4331" s="51">
        <f t="shared" si="469"/>
        <v>82</v>
      </c>
      <c r="J4331" s="51" t="str">
        <f t="shared" si="467"/>
        <v xml:space="preserve"> years</v>
      </c>
      <c r="K4331" s="51" t="str">
        <f t="shared" si="468"/>
        <v xml:space="preserve">, </v>
      </c>
      <c r="L4331" s="51">
        <f t="shared" si="463"/>
        <v>6</v>
      </c>
      <c r="M4331" s="51">
        <f t="shared" si="464"/>
        <v>6</v>
      </c>
      <c r="N4331" s="51" t="str">
        <f t="shared" si="465"/>
        <v xml:space="preserve"> months</v>
      </c>
      <c r="O4331" s="52" t="str">
        <f t="shared" si="466"/>
        <v>82 years, 6 months</v>
      </c>
    </row>
    <row r="4332" spans="8:15" x14ac:dyDescent="0.25">
      <c r="H4332" s="49">
        <v>4289</v>
      </c>
      <c r="I4332" s="51">
        <f t="shared" si="469"/>
        <v>82</v>
      </c>
      <c r="J4332" s="51" t="str">
        <f t="shared" si="467"/>
        <v xml:space="preserve"> years</v>
      </c>
      <c r="K4332" s="51" t="str">
        <f t="shared" si="468"/>
        <v xml:space="preserve">, </v>
      </c>
      <c r="L4332" s="51">
        <f t="shared" si="463"/>
        <v>6</v>
      </c>
      <c r="M4332" s="51">
        <f t="shared" si="464"/>
        <v>6</v>
      </c>
      <c r="N4332" s="51" t="str">
        <f t="shared" si="465"/>
        <v xml:space="preserve"> months</v>
      </c>
      <c r="O4332" s="52" t="str">
        <f t="shared" si="466"/>
        <v>82 years, 6 months</v>
      </c>
    </row>
    <row r="4333" spans="8:15" x14ac:dyDescent="0.25">
      <c r="H4333" s="49">
        <v>4290</v>
      </c>
      <c r="I4333" s="51">
        <f t="shared" si="469"/>
        <v>82</v>
      </c>
      <c r="J4333" s="51" t="str">
        <f t="shared" si="467"/>
        <v xml:space="preserve"> years</v>
      </c>
      <c r="K4333" s="51" t="str">
        <f t="shared" si="468"/>
        <v xml:space="preserve">, </v>
      </c>
      <c r="L4333" s="51">
        <f t="shared" ref="L4333:L4396" si="470">IF((H4333/52*12-INT(H4333/52*12))=0,(H4333/52-INT(H4333/52))*12,INT((H4333/52-INT(H4333/52))*12)+1)</f>
        <v>6</v>
      </c>
      <c r="M4333" s="51">
        <f t="shared" ref="M4333:M4396" si="471">IF(OR(L4333=0,L4333=12),"",L4333)</f>
        <v>6</v>
      </c>
      <c r="N4333" s="51" t="str">
        <f t="shared" ref="N4333:N4396" si="472">IF(L4333=1," month",IF(OR(L4333=0,L4333=12),""," months"))</f>
        <v xml:space="preserve"> months</v>
      </c>
      <c r="O4333" s="52" t="str">
        <f t="shared" ref="O4333:O4396" si="473">CONCATENATE(I4333&amp;J4333&amp;K4333&amp;M4333&amp;N4333)</f>
        <v>82 years, 6 months</v>
      </c>
    </row>
    <row r="4334" spans="8:15" x14ac:dyDescent="0.25">
      <c r="H4334" s="49">
        <v>4291</v>
      </c>
      <c r="I4334" s="51">
        <f t="shared" si="469"/>
        <v>82</v>
      </c>
      <c r="J4334" s="51" t="str">
        <f t="shared" si="467"/>
        <v xml:space="preserve"> years</v>
      </c>
      <c r="K4334" s="51" t="str">
        <f t="shared" si="468"/>
        <v xml:space="preserve">, </v>
      </c>
      <c r="L4334" s="51">
        <f t="shared" si="470"/>
        <v>7</v>
      </c>
      <c r="M4334" s="51">
        <f t="shared" si="471"/>
        <v>7</v>
      </c>
      <c r="N4334" s="51" t="str">
        <f t="shared" si="472"/>
        <v xml:space="preserve"> months</v>
      </c>
      <c r="O4334" s="52" t="str">
        <f t="shared" si="473"/>
        <v>82 years, 7 months</v>
      </c>
    </row>
    <row r="4335" spans="8:15" x14ac:dyDescent="0.25">
      <c r="H4335" s="49">
        <v>4292</v>
      </c>
      <c r="I4335" s="51">
        <f t="shared" si="469"/>
        <v>82</v>
      </c>
      <c r="J4335" s="51" t="str">
        <f t="shared" si="467"/>
        <v xml:space="preserve"> years</v>
      </c>
      <c r="K4335" s="51" t="str">
        <f t="shared" si="468"/>
        <v xml:space="preserve">, </v>
      </c>
      <c r="L4335" s="51">
        <f t="shared" si="470"/>
        <v>7</v>
      </c>
      <c r="M4335" s="51">
        <f t="shared" si="471"/>
        <v>7</v>
      </c>
      <c r="N4335" s="51" t="str">
        <f t="shared" si="472"/>
        <v xml:space="preserve"> months</v>
      </c>
      <c r="O4335" s="52" t="str">
        <f t="shared" si="473"/>
        <v>82 years, 7 months</v>
      </c>
    </row>
    <row r="4336" spans="8:15" x14ac:dyDescent="0.25">
      <c r="H4336" s="49">
        <v>4293</v>
      </c>
      <c r="I4336" s="51">
        <f t="shared" si="469"/>
        <v>82</v>
      </c>
      <c r="J4336" s="51" t="str">
        <f t="shared" si="467"/>
        <v xml:space="preserve"> years</v>
      </c>
      <c r="K4336" s="51" t="str">
        <f t="shared" si="468"/>
        <v xml:space="preserve">, </v>
      </c>
      <c r="L4336" s="51">
        <f t="shared" si="470"/>
        <v>7</v>
      </c>
      <c r="M4336" s="51">
        <f t="shared" si="471"/>
        <v>7</v>
      </c>
      <c r="N4336" s="51" t="str">
        <f t="shared" si="472"/>
        <v xml:space="preserve"> months</v>
      </c>
      <c r="O4336" s="52" t="str">
        <f t="shared" si="473"/>
        <v>82 years, 7 months</v>
      </c>
    </row>
    <row r="4337" spans="8:15" x14ac:dyDescent="0.25">
      <c r="H4337" s="49">
        <v>4294</v>
      </c>
      <c r="I4337" s="51">
        <f t="shared" si="469"/>
        <v>82</v>
      </c>
      <c r="J4337" s="51" t="str">
        <f t="shared" si="467"/>
        <v xml:space="preserve"> years</v>
      </c>
      <c r="K4337" s="51" t="str">
        <f t="shared" si="468"/>
        <v xml:space="preserve">, </v>
      </c>
      <c r="L4337" s="51">
        <f t="shared" si="470"/>
        <v>7</v>
      </c>
      <c r="M4337" s="51">
        <f t="shared" si="471"/>
        <v>7</v>
      </c>
      <c r="N4337" s="51" t="str">
        <f t="shared" si="472"/>
        <v xml:space="preserve"> months</v>
      </c>
      <c r="O4337" s="52" t="str">
        <f t="shared" si="473"/>
        <v>82 years, 7 months</v>
      </c>
    </row>
    <row r="4338" spans="8:15" x14ac:dyDescent="0.25">
      <c r="H4338" s="49">
        <v>4295</v>
      </c>
      <c r="I4338" s="51">
        <f t="shared" si="469"/>
        <v>82</v>
      </c>
      <c r="J4338" s="51" t="str">
        <f t="shared" si="467"/>
        <v xml:space="preserve"> years</v>
      </c>
      <c r="K4338" s="51" t="str">
        <f t="shared" si="468"/>
        <v xml:space="preserve">, </v>
      </c>
      <c r="L4338" s="51">
        <f t="shared" si="470"/>
        <v>8</v>
      </c>
      <c r="M4338" s="51">
        <f t="shared" si="471"/>
        <v>8</v>
      </c>
      <c r="N4338" s="51" t="str">
        <f t="shared" si="472"/>
        <v xml:space="preserve"> months</v>
      </c>
      <c r="O4338" s="52" t="str">
        <f t="shared" si="473"/>
        <v>82 years, 8 months</v>
      </c>
    </row>
    <row r="4339" spans="8:15" x14ac:dyDescent="0.25">
      <c r="H4339" s="49">
        <v>4296</v>
      </c>
      <c r="I4339" s="51">
        <f t="shared" si="469"/>
        <v>82</v>
      </c>
      <c r="J4339" s="51" t="str">
        <f t="shared" si="467"/>
        <v xml:space="preserve"> years</v>
      </c>
      <c r="K4339" s="51" t="str">
        <f t="shared" si="468"/>
        <v xml:space="preserve">, </v>
      </c>
      <c r="L4339" s="51">
        <f t="shared" si="470"/>
        <v>8</v>
      </c>
      <c r="M4339" s="51">
        <f t="shared" si="471"/>
        <v>8</v>
      </c>
      <c r="N4339" s="51" t="str">
        <f t="shared" si="472"/>
        <v xml:space="preserve"> months</v>
      </c>
      <c r="O4339" s="52" t="str">
        <f t="shared" si="473"/>
        <v>82 years, 8 months</v>
      </c>
    </row>
    <row r="4340" spans="8:15" x14ac:dyDescent="0.25">
      <c r="H4340" s="49">
        <v>4297</v>
      </c>
      <c r="I4340" s="51">
        <f t="shared" si="469"/>
        <v>82</v>
      </c>
      <c r="J4340" s="51" t="str">
        <f t="shared" si="467"/>
        <v xml:space="preserve"> years</v>
      </c>
      <c r="K4340" s="51" t="str">
        <f t="shared" si="468"/>
        <v xml:space="preserve">, </v>
      </c>
      <c r="L4340" s="51">
        <f t="shared" si="470"/>
        <v>8</v>
      </c>
      <c r="M4340" s="51">
        <f t="shared" si="471"/>
        <v>8</v>
      </c>
      <c r="N4340" s="51" t="str">
        <f t="shared" si="472"/>
        <v xml:space="preserve"> months</v>
      </c>
      <c r="O4340" s="52" t="str">
        <f t="shared" si="473"/>
        <v>82 years, 8 months</v>
      </c>
    </row>
    <row r="4341" spans="8:15" x14ac:dyDescent="0.25">
      <c r="H4341" s="49">
        <v>4298</v>
      </c>
      <c r="I4341" s="51">
        <f t="shared" si="469"/>
        <v>82</v>
      </c>
      <c r="J4341" s="51" t="str">
        <f t="shared" si="467"/>
        <v xml:space="preserve"> years</v>
      </c>
      <c r="K4341" s="51" t="str">
        <f t="shared" si="468"/>
        <v xml:space="preserve">, </v>
      </c>
      <c r="L4341" s="51">
        <f t="shared" si="470"/>
        <v>8</v>
      </c>
      <c r="M4341" s="51">
        <f t="shared" si="471"/>
        <v>8</v>
      </c>
      <c r="N4341" s="51" t="str">
        <f t="shared" si="472"/>
        <v xml:space="preserve"> months</v>
      </c>
      <c r="O4341" s="52" t="str">
        <f t="shared" si="473"/>
        <v>82 years, 8 months</v>
      </c>
    </row>
    <row r="4342" spans="8:15" x14ac:dyDescent="0.25">
      <c r="H4342" s="49">
        <v>4299</v>
      </c>
      <c r="I4342" s="51">
        <f t="shared" si="469"/>
        <v>82</v>
      </c>
      <c r="J4342" s="51" t="str">
        <f t="shared" si="467"/>
        <v xml:space="preserve"> years</v>
      </c>
      <c r="K4342" s="51" t="str">
        <f t="shared" si="468"/>
        <v xml:space="preserve">, </v>
      </c>
      <c r="L4342" s="51">
        <f t="shared" si="470"/>
        <v>9</v>
      </c>
      <c r="M4342" s="51">
        <f t="shared" si="471"/>
        <v>9</v>
      </c>
      <c r="N4342" s="51" t="str">
        <f t="shared" si="472"/>
        <v xml:space="preserve"> months</v>
      </c>
      <c r="O4342" s="52" t="str">
        <f t="shared" si="473"/>
        <v>82 years, 9 months</v>
      </c>
    </row>
    <row r="4343" spans="8:15" x14ac:dyDescent="0.25">
      <c r="H4343" s="49">
        <v>4300</v>
      </c>
      <c r="I4343" s="51">
        <f t="shared" si="469"/>
        <v>82</v>
      </c>
      <c r="J4343" s="51" t="str">
        <f t="shared" si="467"/>
        <v xml:space="preserve"> years</v>
      </c>
      <c r="K4343" s="51" t="str">
        <f t="shared" si="468"/>
        <v xml:space="preserve">, </v>
      </c>
      <c r="L4343" s="51">
        <f t="shared" si="470"/>
        <v>9</v>
      </c>
      <c r="M4343" s="51">
        <f t="shared" si="471"/>
        <v>9</v>
      </c>
      <c r="N4343" s="51" t="str">
        <f t="shared" si="472"/>
        <v xml:space="preserve"> months</v>
      </c>
      <c r="O4343" s="52" t="str">
        <f t="shared" si="473"/>
        <v>82 years, 9 months</v>
      </c>
    </row>
    <row r="4344" spans="8:15" x14ac:dyDescent="0.25">
      <c r="H4344" s="49">
        <v>4301</v>
      </c>
      <c r="I4344" s="51">
        <f t="shared" si="469"/>
        <v>82</v>
      </c>
      <c r="J4344" s="51" t="str">
        <f t="shared" si="467"/>
        <v xml:space="preserve"> years</v>
      </c>
      <c r="K4344" s="51" t="str">
        <f t="shared" si="468"/>
        <v xml:space="preserve">, </v>
      </c>
      <c r="L4344" s="51">
        <f t="shared" si="470"/>
        <v>9</v>
      </c>
      <c r="M4344" s="51">
        <f t="shared" si="471"/>
        <v>9</v>
      </c>
      <c r="N4344" s="51" t="str">
        <f t="shared" si="472"/>
        <v xml:space="preserve"> months</v>
      </c>
      <c r="O4344" s="52" t="str">
        <f t="shared" si="473"/>
        <v>82 years, 9 months</v>
      </c>
    </row>
    <row r="4345" spans="8:15" x14ac:dyDescent="0.25">
      <c r="H4345" s="49">
        <v>4302</v>
      </c>
      <c r="I4345" s="51">
        <f t="shared" si="469"/>
        <v>82</v>
      </c>
      <c r="J4345" s="51" t="str">
        <f t="shared" si="467"/>
        <v xml:space="preserve"> years</v>
      </c>
      <c r="K4345" s="51" t="str">
        <f t="shared" si="468"/>
        <v xml:space="preserve">, </v>
      </c>
      <c r="L4345" s="51">
        <f t="shared" si="470"/>
        <v>9</v>
      </c>
      <c r="M4345" s="51">
        <f t="shared" si="471"/>
        <v>9</v>
      </c>
      <c r="N4345" s="51" t="str">
        <f t="shared" si="472"/>
        <v xml:space="preserve"> months</v>
      </c>
      <c r="O4345" s="52" t="str">
        <f t="shared" si="473"/>
        <v>82 years, 9 months</v>
      </c>
    </row>
    <row r="4346" spans="8:15" x14ac:dyDescent="0.25">
      <c r="H4346" s="49">
        <v>4303</v>
      </c>
      <c r="I4346" s="51">
        <f t="shared" si="469"/>
        <v>82</v>
      </c>
      <c r="J4346" s="51" t="str">
        <f t="shared" si="467"/>
        <v xml:space="preserve"> years</v>
      </c>
      <c r="K4346" s="51" t="str">
        <f t="shared" si="468"/>
        <v xml:space="preserve">, </v>
      </c>
      <c r="L4346" s="51">
        <f t="shared" si="470"/>
        <v>9</v>
      </c>
      <c r="M4346" s="51">
        <f t="shared" si="471"/>
        <v>9</v>
      </c>
      <c r="N4346" s="51" t="str">
        <f t="shared" si="472"/>
        <v xml:space="preserve"> months</v>
      </c>
      <c r="O4346" s="52" t="str">
        <f t="shared" si="473"/>
        <v>82 years, 9 months</v>
      </c>
    </row>
    <row r="4347" spans="8:15" x14ac:dyDescent="0.25">
      <c r="H4347" s="49">
        <v>4304</v>
      </c>
      <c r="I4347" s="51">
        <f t="shared" si="469"/>
        <v>82</v>
      </c>
      <c r="J4347" s="51" t="str">
        <f t="shared" si="467"/>
        <v xml:space="preserve"> years</v>
      </c>
      <c r="K4347" s="51" t="str">
        <f t="shared" si="468"/>
        <v xml:space="preserve">, </v>
      </c>
      <c r="L4347" s="51">
        <f t="shared" si="470"/>
        <v>10</v>
      </c>
      <c r="M4347" s="51">
        <f t="shared" si="471"/>
        <v>10</v>
      </c>
      <c r="N4347" s="51" t="str">
        <f t="shared" si="472"/>
        <v xml:space="preserve"> months</v>
      </c>
      <c r="O4347" s="52" t="str">
        <f t="shared" si="473"/>
        <v>82 years, 10 months</v>
      </c>
    </row>
    <row r="4348" spans="8:15" x14ac:dyDescent="0.25">
      <c r="H4348" s="49">
        <v>4305</v>
      </c>
      <c r="I4348" s="51">
        <f t="shared" si="469"/>
        <v>82</v>
      </c>
      <c r="J4348" s="51" t="str">
        <f t="shared" si="467"/>
        <v xml:space="preserve"> years</v>
      </c>
      <c r="K4348" s="51" t="str">
        <f t="shared" si="468"/>
        <v xml:space="preserve">, </v>
      </c>
      <c r="L4348" s="51">
        <f t="shared" si="470"/>
        <v>10</v>
      </c>
      <c r="M4348" s="51">
        <f t="shared" si="471"/>
        <v>10</v>
      </c>
      <c r="N4348" s="51" t="str">
        <f t="shared" si="472"/>
        <v xml:space="preserve"> months</v>
      </c>
      <c r="O4348" s="52" t="str">
        <f t="shared" si="473"/>
        <v>82 years, 10 months</v>
      </c>
    </row>
    <row r="4349" spans="8:15" x14ac:dyDescent="0.25">
      <c r="H4349" s="49">
        <v>4306</v>
      </c>
      <c r="I4349" s="51">
        <f t="shared" si="469"/>
        <v>82</v>
      </c>
      <c r="J4349" s="51" t="str">
        <f t="shared" si="467"/>
        <v xml:space="preserve"> years</v>
      </c>
      <c r="K4349" s="51" t="str">
        <f t="shared" si="468"/>
        <v xml:space="preserve">, </v>
      </c>
      <c r="L4349" s="51">
        <f t="shared" si="470"/>
        <v>10</v>
      </c>
      <c r="M4349" s="51">
        <f t="shared" si="471"/>
        <v>10</v>
      </c>
      <c r="N4349" s="51" t="str">
        <f t="shared" si="472"/>
        <v xml:space="preserve"> months</v>
      </c>
      <c r="O4349" s="52" t="str">
        <f t="shared" si="473"/>
        <v>82 years, 10 months</v>
      </c>
    </row>
    <row r="4350" spans="8:15" x14ac:dyDescent="0.25">
      <c r="H4350" s="49">
        <v>4307</v>
      </c>
      <c r="I4350" s="51">
        <f t="shared" si="469"/>
        <v>82</v>
      </c>
      <c r="J4350" s="51" t="str">
        <f t="shared" si="467"/>
        <v xml:space="preserve"> years</v>
      </c>
      <c r="K4350" s="51" t="str">
        <f t="shared" si="468"/>
        <v xml:space="preserve">, </v>
      </c>
      <c r="L4350" s="51">
        <f t="shared" si="470"/>
        <v>10</v>
      </c>
      <c r="M4350" s="51">
        <f t="shared" si="471"/>
        <v>10</v>
      </c>
      <c r="N4350" s="51" t="str">
        <f t="shared" si="472"/>
        <v xml:space="preserve"> months</v>
      </c>
      <c r="O4350" s="52" t="str">
        <f t="shared" si="473"/>
        <v>82 years, 10 months</v>
      </c>
    </row>
    <row r="4351" spans="8:15" x14ac:dyDescent="0.25">
      <c r="H4351" s="49">
        <v>4308</v>
      </c>
      <c r="I4351" s="51">
        <f t="shared" si="469"/>
        <v>82</v>
      </c>
      <c r="J4351" s="51" t="str">
        <f t="shared" si="467"/>
        <v xml:space="preserve"> years</v>
      </c>
      <c r="K4351" s="51" t="str">
        <f t="shared" si="468"/>
        <v xml:space="preserve">, </v>
      </c>
      <c r="L4351" s="51">
        <f t="shared" si="470"/>
        <v>11</v>
      </c>
      <c r="M4351" s="51">
        <f t="shared" si="471"/>
        <v>11</v>
      </c>
      <c r="N4351" s="51" t="str">
        <f t="shared" si="472"/>
        <v xml:space="preserve"> months</v>
      </c>
      <c r="O4351" s="52" t="str">
        <f t="shared" si="473"/>
        <v>82 years, 11 months</v>
      </c>
    </row>
    <row r="4352" spans="8:15" x14ac:dyDescent="0.25">
      <c r="H4352" s="49">
        <v>4309</v>
      </c>
      <c r="I4352" s="51">
        <f t="shared" si="469"/>
        <v>82</v>
      </c>
      <c r="J4352" s="51" t="str">
        <f t="shared" si="467"/>
        <v xml:space="preserve"> years</v>
      </c>
      <c r="K4352" s="51" t="str">
        <f t="shared" si="468"/>
        <v xml:space="preserve">, </v>
      </c>
      <c r="L4352" s="51">
        <f t="shared" si="470"/>
        <v>11</v>
      </c>
      <c r="M4352" s="51">
        <f t="shared" si="471"/>
        <v>11</v>
      </c>
      <c r="N4352" s="51" t="str">
        <f t="shared" si="472"/>
        <v xml:space="preserve"> months</v>
      </c>
      <c r="O4352" s="52" t="str">
        <f t="shared" si="473"/>
        <v>82 years, 11 months</v>
      </c>
    </row>
    <row r="4353" spans="8:15" x14ac:dyDescent="0.25">
      <c r="H4353" s="49">
        <v>4310</v>
      </c>
      <c r="I4353" s="51">
        <f t="shared" si="469"/>
        <v>82</v>
      </c>
      <c r="J4353" s="51" t="str">
        <f t="shared" si="467"/>
        <v xml:space="preserve"> years</v>
      </c>
      <c r="K4353" s="51" t="str">
        <f t="shared" si="468"/>
        <v xml:space="preserve">, </v>
      </c>
      <c r="L4353" s="51">
        <f t="shared" si="470"/>
        <v>11</v>
      </c>
      <c r="M4353" s="51">
        <f t="shared" si="471"/>
        <v>11</v>
      </c>
      <c r="N4353" s="51" t="str">
        <f t="shared" si="472"/>
        <v xml:space="preserve"> months</v>
      </c>
      <c r="O4353" s="52" t="str">
        <f t="shared" si="473"/>
        <v>82 years, 11 months</v>
      </c>
    </row>
    <row r="4354" spans="8:15" x14ac:dyDescent="0.25">
      <c r="H4354" s="49">
        <v>4311</v>
      </c>
      <c r="I4354" s="51">
        <f t="shared" si="469"/>
        <v>82</v>
      </c>
      <c r="J4354" s="51" t="str">
        <f t="shared" si="467"/>
        <v xml:space="preserve"> years</v>
      </c>
      <c r="K4354" s="51" t="str">
        <f t="shared" si="468"/>
        <v xml:space="preserve">, </v>
      </c>
      <c r="L4354" s="51">
        <f t="shared" si="470"/>
        <v>11</v>
      </c>
      <c r="M4354" s="51">
        <f t="shared" si="471"/>
        <v>11</v>
      </c>
      <c r="N4354" s="51" t="str">
        <f t="shared" si="472"/>
        <v xml:space="preserve"> months</v>
      </c>
      <c r="O4354" s="52" t="str">
        <f t="shared" si="473"/>
        <v>82 years, 11 months</v>
      </c>
    </row>
    <row r="4355" spans="8:15" x14ac:dyDescent="0.25">
      <c r="H4355" s="49">
        <v>4312</v>
      </c>
      <c r="I4355" s="51">
        <f t="shared" si="469"/>
        <v>83</v>
      </c>
      <c r="J4355" s="51" t="str">
        <f t="shared" si="467"/>
        <v xml:space="preserve"> years</v>
      </c>
      <c r="K4355" s="51" t="str">
        <f t="shared" si="468"/>
        <v/>
      </c>
      <c r="L4355" s="51">
        <f t="shared" si="470"/>
        <v>12</v>
      </c>
      <c r="M4355" s="51" t="str">
        <f t="shared" si="471"/>
        <v/>
      </c>
      <c r="N4355" s="51" t="str">
        <f t="shared" si="472"/>
        <v/>
      </c>
      <c r="O4355" s="52" t="str">
        <f t="shared" si="473"/>
        <v>83 years</v>
      </c>
    </row>
    <row r="4356" spans="8:15" x14ac:dyDescent="0.25">
      <c r="H4356" s="49">
        <v>4313</v>
      </c>
      <c r="I4356" s="51">
        <f t="shared" si="469"/>
        <v>83</v>
      </c>
      <c r="J4356" s="51" t="str">
        <f t="shared" si="467"/>
        <v xml:space="preserve"> years</v>
      </c>
      <c r="K4356" s="51" t="str">
        <f t="shared" si="468"/>
        <v/>
      </c>
      <c r="L4356" s="51">
        <f t="shared" si="470"/>
        <v>12</v>
      </c>
      <c r="M4356" s="51" t="str">
        <f t="shared" si="471"/>
        <v/>
      </c>
      <c r="N4356" s="51" t="str">
        <f t="shared" si="472"/>
        <v/>
      </c>
      <c r="O4356" s="52" t="str">
        <f t="shared" si="473"/>
        <v>83 years</v>
      </c>
    </row>
    <row r="4357" spans="8:15" x14ac:dyDescent="0.25">
      <c r="H4357" s="49">
        <v>4314</v>
      </c>
      <c r="I4357" s="51">
        <f t="shared" si="469"/>
        <v>83</v>
      </c>
      <c r="J4357" s="51" t="str">
        <f t="shared" si="467"/>
        <v xml:space="preserve"> years</v>
      </c>
      <c r="K4357" s="51" t="str">
        <f t="shared" si="468"/>
        <v/>
      </c>
      <c r="L4357" s="51">
        <f t="shared" si="470"/>
        <v>12</v>
      </c>
      <c r="M4357" s="51" t="str">
        <f t="shared" si="471"/>
        <v/>
      </c>
      <c r="N4357" s="51" t="str">
        <f t="shared" si="472"/>
        <v/>
      </c>
      <c r="O4357" s="52" t="str">
        <f t="shared" si="473"/>
        <v>83 years</v>
      </c>
    </row>
    <row r="4358" spans="8:15" x14ac:dyDescent="0.25">
      <c r="H4358" s="49">
        <v>4315</v>
      </c>
      <c r="I4358" s="51">
        <f t="shared" si="469"/>
        <v>83</v>
      </c>
      <c r="J4358" s="51" t="str">
        <f t="shared" si="467"/>
        <v xml:space="preserve"> years</v>
      </c>
      <c r="K4358" s="51" t="str">
        <f t="shared" si="468"/>
        <v/>
      </c>
      <c r="L4358" s="51">
        <f t="shared" si="470"/>
        <v>12</v>
      </c>
      <c r="M4358" s="51" t="str">
        <f t="shared" si="471"/>
        <v/>
      </c>
      <c r="N4358" s="51" t="str">
        <f t="shared" si="472"/>
        <v/>
      </c>
      <c r="O4358" s="52" t="str">
        <f t="shared" si="473"/>
        <v>83 years</v>
      </c>
    </row>
    <row r="4359" spans="8:15" x14ac:dyDescent="0.25">
      <c r="H4359" s="49">
        <v>4316</v>
      </c>
      <c r="I4359" s="51">
        <f t="shared" si="469"/>
        <v>83</v>
      </c>
      <c r="J4359" s="51" t="str">
        <f t="shared" si="467"/>
        <v xml:space="preserve"> years</v>
      </c>
      <c r="K4359" s="51" t="str">
        <f t="shared" si="468"/>
        <v/>
      </c>
      <c r="L4359" s="51">
        <f t="shared" si="470"/>
        <v>0</v>
      </c>
      <c r="M4359" s="51" t="str">
        <f t="shared" si="471"/>
        <v/>
      </c>
      <c r="N4359" s="51" t="str">
        <f t="shared" si="472"/>
        <v/>
      </c>
      <c r="O4359" s="52" t="str">
        <f t="shared" si="473"/>
        <v>83 years</v>
      </c>
    </row>
    <row r="4360" spans="8:15" x14ac:dyDescent="0.25">
      <c r="H4360" s="49">
        <v>4317</v>
      </c>
      <c r="I4360" s="51">
        <f t="shared" si="469"/>
        <v>83</v>
      </c>
      <c r="J4360" s="51" t="str">
        <f t="shared" si="467"/>
        <v xml:space="preserve"> years</v>
      </c>
      <c r="K4360" s="51" t="str">
        <f t="shared" si="468"/>
        <v xml:space="preserve">, </v>
      </c>
      <c r="L4360" s="51">
        <f t="shared" si="470"/>
        <v>1</v>
      </c>
      <c r="M4360" s="51">
        <f t="shared" si="471"/>
        <v>1</v>
      </c>
      <c r="N4360" s="51" t="str">
        <f t="shared" si="472"/>
        <v xml:space="preserve"> month</v>
      </c>
      <c r="O4360" s="52" t="str">
        <f t="shared" si="473"/>
        <v>83 years, 1 month</v>
      </c>
    </row>
    <row r="4361" spans="8:15" x14ac:dyDescent="0.25">
      <c r="H4361" s="49">
        <v>4318</v>
      </c>
      <c r="I4361" s="51">
        <f t="shared" si="469"/>
        <v>83</v>
      </c>
      <c r="J4361" s="51" t="str">
        <f t="shared" si="467"/>
        <v xml:space="preserve"> years</v>
      </c>
      <c r="K4361" s="51" t="str">
        <f t="shared" si="468"/>
        <v xml:space="preserve">, </v>
      </c>
      <c r="L4361" s="51">
        <f t="shared" si="470"/>
        <v>1</v>
      </c>
      <c r="M4361" s="51">
        <f t="shared" si="471"/>
        <v>1</v>
      </c>
      <c r="N4361" s="51" t="str">
        <f t="shared" si="472"/>
        <v xml:space="preserve"> month</v>
      </c>
      <c r="O4361" s="52" t="str">
        <f t="shared" si="473"/>
        <v>83 years, 1 month</v>
      </c>
    </row>
    <row r="4362" spans="8:15" x14ac:dyDescent="0.25">
      <c r="H4362" s="49">
        <v>4319</v>
      </c>
      <c r="I4362" s="51">
        <f t="shared" si="469"/>
        <v>83</v>
      </c>
      <c r="J4362" s="51" t="str">
        <f t="shared" si="467"/>
        <v xml:space="preserve"> years</v>
      </c>
      <c r="K4362" s="51" t="str">
        <f t="shared" si="468"/>
        <v xml:space="preserve">, </v>
      </c>
      <c r="L4362" s="51">
        <f t="shared" si="470"/>
        <v>1</v>
      </c>
      <c r="M4362" s="51">
        <f t="shared" si="471"/>
        <v>1</v>
      </c>
      <c r="N4362" s="51" t="str">
        <f t="shared" si="472"/>
        <v xml:space="preserve"> month</v>
      </c>
      <c r="O4362" s="52" t="str">
        <f t="shared" si="473"/>
        <v>83 years, 1 month</v>
      </c>
    </row>
    <row r="4363" spans="8:15" x14ac:dyDescent="0.25">
      <c r="H4363" s="49">
        <v>4320</v>
      </c>
      <c r="I4363" s="51">
        <f t="shared" si="469"/>
        <v>83</v>
      </c>
      <c r="J4363" s="51" t="str">
        <f t="shared" si="467"/>
        <v xml:space="preserve"> years</v>
      </c>
      <c r="K4363" s="51" t="str">
        <f t="shared" si="468"/>
        <v xml:space="preserve">, </v>
      </c>
      <c r="L4363" s="51">
        <f t="shared" si="470"/>
        <v>1</v>
      </c>
      <c r="M4363" s="51">
        <f t="shared" si="471"/>
        <v>1</v>
      </c>
      <c r="N4363" s="51" t="str">
        <f t="shared" si="472"/>
        <v xml:space="preserve"> month</v>
      </c>
      <c r="O4363" s="52" t="str">
        <f t="shared" si="473"/>
        <v>83 years, 1 month</v>
      </c>
    </row>
    <row r="4364" spans="8:15" x14ac:dyDescent="0.25">
      <c r="H4364" s="49">
        <v>4321</v>
      </c>
      <c r="I4364" s="51">
        <f t="shared" si="469"/>
        <v>83</v>
      </c>
      <c r="J4364" s="51" t="str">
        <f t="shared" si="467"/>
        <v xml:space="preserve"> years</v>
      </c>
      <c r="K4364" s="51" t="str">
        <f t="shared" si="468"/>
        <v xml:space="preserve">, </v>
      </c>
      <c r="L4364" s="51">
        <f t="shared" si="470"/>
        <v>2</v>
      </c>
      <c r="M4364" s="51">
        <f t="shared" si="471"/>
        <v>2</v>
      </c>
      <c r="N4364" s="51" t="str">
        <f t="shared" si="472"/>
        <v xml:space="preserve"> months</v>
      </c>
      <c r="O4364" s="52" t="str">
        <f t="shared" si="473"/>
        <v>83 years, 2 months</v>
      </c>
    </row>
    <row r="4365" spans="8:15" x14ac:dyDescent="0.25">
      <c r="H4365" s="49">
        <v>4322</v>
      </c>
      <c r="I4365" s="51">
        <f t="shared" si="469"/>
        <v>83</v>
      </c>
      <c r="J4365" s="51" t="str">
        <f t="shared" si="467"/>
        <v xml:space="preserve"> years</v>
      </c>
      <c r="K4365" s="51" t="str">
        <f t="shared" si="468"/>
        <v xml:space="preserve">, </v>
      </c>
      <c r="L4365" s="51">
        <f t="shared" si="470"/>
        <v>2</v>
      </c>
      <c r="M4365" s="51">
        <f t="shared" si="471"/>
        <v>2</v>
      </c>
      <c r="N4365" s="51" t="str">
        <f t="shared" si="472"/>
        <v xml:space="preserve"> months</v>
      </c>
      <c r="O4365" s="52" t="str">
        <f t="shared" si="473"/>
        <v>83 years, 2 months</v>
      </c>
    </row>
    <row r="4366" spans="8:15" x14ac:dyDescent="0.25">
      <c r="H4366" s="49">
        <v>4323</v>
      </c>
      <c r="I4366" s="51">
        <f t="shared" si="469"/>
        <v>83</v>
      </c>
      <c r="J4366" s="51" t="str">
        <f t="shared" si="467"/>
        <v xml:space="preserve"> years</v>
      </c>
      <c r="K4366" s="51" t="str">
        <f t="shared" si="468"/>
        <v xml:space="preserve">, </v>
      </c>
      <c r="L4366" s="51">
        <f t="shared" si="470"/>
        <v>2</v>
      </c>
      <c r="M4366" s="51">
        <f t="shared" si="471"/>
        <v>2</v>
      </c>
      <c r="N4366" s="51" t="str">
        <f t="shared" si="472"/>
        <v xml:space="preserve"> months</v>
      </c>
      <c r="O4366" s="52" t="str">
        <f t="shared" si="473"/>
        <v>83 years, 2 months</v>
      </c>
    </row>
    <row r="4367" spans="8:15" x14ac:dyDescent="0.25">
      <c r="H4367" s="49">
        <v>4324</v>
      </c>
      <c r="I4367" s="51">
        <f t="shared" si="469"/>
        <v>83</v>
      </c>
      <c r="J4367" s="51" t="str">
        <f t="shared" si="467"/>
        <v xml:space="preserve"> years</v>
      </c>
      <c r="K4367" s="51" t="str">
        <f t="shared" si="468"/>
        <v xml:space="preserve">, </v>
      </c>
      <c r="L4367" s="51">
        <f t="shared" si="470"/>
        <v>2</v>
      </c>
      <c r="M4367" s="51">
        <f t="shared" si="471"/>
        <v>2</v>
      </c>
      <c r="N4367" s="51" t="str">
        <f t="shared" si="472"/>
        <v xml:space="preserve"> months</v>
      </c>
      <c r="O4367" s="52" t="str">
        <f t="shared" si="473"/>
        <v>83 years, 2 months</v>
      </c>
    </row>
    <row r="4368" spans="8:15" x14ac:dyDescent="0.25">
      <c r="H4368" s="49">
        <v>4325</v>
      </c>
      <c r="I4368" s="51">
        <f t="shared" si="469"/>
        <v>83</v>
      </c>
      <c r="J4368" s="51" t="str">
        <f t="shared" si="467"/>
        <v xml:space="preserve"> years</v>
      </c>
      <c r="K4368" s="51" t="str">
        <f t="shared" si="468"/>
        <v xml:space="preserve">, </v>
      </c>
      <c r="L4368" s="51">
        <f t="shared" si="470"/>
        <v>3</v>
      </c>
      <c r="M4368" s="51">
        <f t="shared" si="471"/>
        <v>3</v>
      </c>
      <c r="N4368" s="51" t="str">
        <f t="shared" si="472"/>
        <v xml:space="preserve"> months</v>
      </c>
      <c r="O4368" s="52" t="str">
        <f t="shared" si="473"/>
        <v>83 years, 3 months</v>
      </c>
    </row>
    <row r="4369" spans="8:15" x14ac:dyDescent="0.25">
      <c r="H4369" s="49">
        <v>4326</v>
      </c>
      <c r="I4369" s="51">
        <f t="shared" si="469"/>
        <v>83</v>
      </c>
      <c r="J4369" s="51" t="str">
        <f t="shared" si="467"/>
        <v xml:space="preserve"> years</v>
      </c>
      <c r="K4369" s="51" t="str">
        <f t="shared" si="468"/>
        <v xml:space="preserve">, </v>
      </c>
      <c r="L4369" s="51">
        <f t="shared" si="470"/>
        <v>3</v>
      </c>
      <c r="M4369" s="51">
        <f t="shared" si="471"/>
        <v>3</v>
      </c>
      <c r="N4369" s="51" t="str">
        <f t="shared" si="472"/>
        <v xml:space="preserve"> months</v>
      </c>
      <c r="O4369" s="52" t="str">
        <f t="shared" si="473"/>
        <v>83 years, 3 months</v>
      </c>
    </row>
    <row r="4370" spans="8:15" x14ac:dyDescent="0.25">
      <c r="H4370" s="49">
        <v>4327</v>
      </c>
      <c r="I4370" s="51">
        <f t="shared" si="469"/>
        <v>83</v>
      </c>
      <c r="J4370" s="51" t="str">
        <f t="shared" si="467"/>
        <v xml:space="preserve"> years</v>
      </c>
      <c r="K4370" s="51" t="str">
        <f t="shared" si="468"/>
        <v xml:space="preserve">, </v>
      </c>
      <c r="L4370" s="51">
        <f t="shared" si="470"/>
        <v>3</v>
      </c>
      <c r="M4370" s="51">
        <f t="shared" si="471"/>
        <v>3</v>
      </c>
      <c r="N4370" s="51" t="str">
        <f t="shared" si="472"/>
        <v xml:space="preserve"> months</v>
      </c>
      <c r="O4370" s="52" t="str">
        <f t="shared" si="473"/>
        <v>83 years, 3 months</v>
      </c>
    </row>
    <row r="4371" spans="8:15" x14ac:dyDescent="0.25">
      <c r="H4371" s="49">
        <v>4328</v>
      </c>
      <c r="I4371" s="51">
        <f t="shared" si="469"/>
        <v>83</v>
      </c>
      <c r="J4371" s="51" t="str">
        <f t="shared" si="467"/>
        <v xml:space="preserve"> years</v>
      </c>
      <c r="K4371" s="51" t="str">
        <f t="shared" si="468"/>
        <v xml:space="preserve">, </v>
      </c>
      <c r="L4371" s="51">
        <f t="shared" si="470"/>
        <v>3</v>
      </c>
      <c r="M4371" s="51">
        <f t="shared" si="471"/>
        <v>3</v>
      </c>
      <c r="N4371" s="51" t="str">
        <f t="shared" si="472"/>
        <v xml:space="preserve"> months</v>
      </c>
      <c r="O4371" s="52" t="str">
        <f t="shared" si="473"/>
        <v>83 years, 3 months</v>
      </c>
    </row>
    <row r="4372" spans="8:15" x14ac:dyDescent="0.25">
      <c r="H4372" s="49">
        <v>4329</v>
      </c>
      <c r="I4372" s="51">
        <f t="shared" si="469"/>
        <v>83</v>
      </c>
      <c r="J4372" s="51" t="str">
        <f t="shared" si="467"/>
        <v xml:space="preserve"> years</v>
      </c>
      <c r="K4372" s="51" t="str">
        <f t="shared" si="468"/>
        <v xml:space="preserve">, </v>
      </c>
      <c r="L4372" s="51">
        <f t="shared" si="470"/>
        <v>3</v>
      </c>
      <c r="M4372" s="51">
        <f t="shared" si="471"/>
        <v>3</v>
      </c>
      <c r="N4372" s="51" t="str">
        <f t="shared" si="472"/>
        <v xml:space="preserve"> months</v>
      </c>
      <c r="O4372" s="52" t="str">
        <f t="shared" si="473"/>
        <v>83 years, 3 months</v>
      </c>
    </row>
    <row r="4373" spans="8:15" x14ac:dyDescent="0.25">
      <c r="H4373" s="49">
        <v>4330</v>
      </c>
      <c r="I4373" s="51">
        <f t="shared" si="469"/>
        <v>83</v>
      </c>
      <c r="J4373" s="51" t="str">
        <f t="shared" si="467"/>
        <v xml:space="preserve"> years</v>
      </c>
      <c r="K4373" s="51" t="str">
        <f t="shared" si="468"/>
        <v xml:space="preserve">, </v>
      </c>
      <c r="L4373" s="51">
        <f t="shared" si="470"/>
        <v>4</v>
      </c>
      <c r="M4373" s="51">
        <f t="shared" si="471"/>
        <v>4</v>
      </c>
      <c r="N4373" s="51" t="str">
        <f t="shared" si="472"/>
        <v xml:space="preserve"> months</v>
      </c>
      <c r="O4373" s="52" t="str">
        <f t="shared" si="473"/>
        <v>83 years, 4 months</v>
      </c>
    </row>
    <row r="4374" spans="8:15" x14ac:dyDescent="0.25">
      <c r="H4374" s="49">
        <v>4331</v>
      </c>
      <c r="I4374" s="51">
        <f t="shared" si="469"/>
        <v>83</v>
      </c>
      <c r="J4374" s="51" t="str">
        <f t="shared" si="467"/>
        <v xml:space="preserve"> years</v>
      </c>
      <c r="K4374" s="51" t="str">
        <f t="shared" si="468"/>
        <v xml:space="preserve">, </v>
      </c>
      <c r="L4374" s="51">
        <f t="shared" si="470"/>
        <v>4</v>
      </c>
      <c r="M4374" s="51">
        <f t="shared" si="471"/>
        <v>4</v>
      </c>
      <c r="N4374" s="51" t="str">
        <f t="shared" si="472"/>
        <v xml:space="preserve"> months</v>
      </c>
      <c r="O4374" s="52" t="str">
        <f t="shared" si="473"/>
        <v>83 years, 4 months</v>
      </c>
    </row>
    <row r="4375" spans="8:15" x14ac:dyDescent="0.25">
      <c r="H4375" s="49">
        <v>4332</v>
      </c>
      <c r="I4375" s="51">
        <f t="shared" si="469"/>
        <v>83</v>
      </c>
      <c r="J4375" s="51" t="str">
        <f t="shared" si="467"/>
        <v xml:space="preserve"> years</v>
      </c>
      <c r="K4375" s="51" t="str">
        <f t="shared" si="468"/>
        <v xml:space="preserve">, </v>
      </c>
      <c r="L4375" s="51">
        <f t="shared" si="470"/>
        <v>4</v>
      </c>
      <c r="M4375" s="51">
        <f t="shared" si="471"/>
        <v>4</v>
      </c>
      <c r="N4375" s="51" t="str">
        <f t="shared" si="472"/>
        <v xml:space="preserve"> months</v>
      </c>
      <c r="O4375" s="52" t="str">
        <f t="shared" si="473"/>
        <v>83 years, 4 months</v>
      </c>
    </row>
    <row r="4376" spans="8:15" x14ac:dyDescent="0.25">
      <c r="H4376" s="49">
        <v>4333</v>
      </c>
      <c r="I4376" s="51">
        <f t="shared" si="469"/>
        <v>83</v>
      </c>
      <c r="J4376" s="51" t="str">
        <f t="shared" si="467"/>
        <v xml:space="preserve"> years</v>
      </c>
      <c r="K4376" s="51" t="str">
        <f t="shared" si="468"/>
        <v xml:space="preserve">, </v>
      </c>
      <c r="L4376" s="51">
        <f t="shared" si="470"/>
        <v>4</v>
      </c>
      <c r="M4376" s="51">
        <f t="shared" si="471"/>
        <v>4</v>
      </c>
      <c r="N4376" s="51" t="str">
        <f t="shared" si="472"/>
        <v xml:space="preserve"> months</v>
      </c>
      <c r="O4376" s="52" t="str">
        <f t="shared" si="473"/>
        <v>83 years, 4 months</v>
      </c>
    </row>
    <row r="4377" spans="8:15" x14ac:dyDescent="0.25">
      <c r="H4377" s="49">
        <v>4334</v>
      </c>
      <c r="I4377" s="51">
        <f t="shared" si="469"/>
        <v>83</v>
      </c>
      <c r="J4377" s="51" t="str">
        <f t="shared" si="467"/>
        <v xml:space="preserve"> years</v>
      </c>
      <c r="K4377" s="51" t="str">
        <f t="shared" si="468"/>
        <v xml:space="preserve">, </v>
      </c>
      <c r="L4377" s="51">
        <f t="shared" si="470"/>
        <v>5</v>
      </c>
      <c r="M4377" s="51">
        <f t="shared" si="471"/>
        <v>5</v>
      </c>
      <c r="N4377" s="51" t="str">
        <f t="shared" si="472"/>
        <v xml:space="preserve"> months</v>
      </c>
      <c r="O4377" s="52" t="str">
        <f t="shared" si="473"/>
        <v>83 years, 5 months</v>
      </c>
    </row>
    <row r="4378" spans="8:15" x14ac:dyDescent="0.25">
      <c r="H4378" s="49">
        <v>4335</v>
      </c>
      <c r="I4378" s="51">
        <f t="shared" si="469"/>
        <v>83</v>
      </c>
      <c r="J4378" s="51" t="str">
        <f t="shared" si="467"/>
        <v xml:space="preserve"> years</v>
      </c>
      <c r="K4378" s="51" t="str">
        <f t="shared" si="468"/>
        <v xml:space="preserve">, </v>
      </c>
      <c r="L4378" s="51">
        <f t="shared" si="470"/>
        <v>5</v>
      </c>
      <c r="M4378" s="51">
        <f t="shared" si="471"/>
        <v>5</v>
      </c>
      <c r="N4378" s="51" t="str">
        <f t="shared" si="472"/>
        <v xml:space="preserve"> months</v>
      </c>
      <c r="O4378" s="52" t="str">
        <f t="shared" si="473"/>
        <v>83 years, 5 months</v>
      </c>
    </row>
    <row r="4379" spans="8:15" x14ac:dyDescent="0.25">
      <c r="H4379" s="49">
        <v>4336</v>
      </c>
      <c r="I4379" s="51">
        <f t="shared" si="469"/>
        <v>83</v>
      </c>
      <c r="J4379" s="51" t="str">
        <f t="shared" si="467"/>
        <v xml:space="preserve"> years</v>
      </c>
      <c r="K4379" s="51" t="str">
        <f t="shared" si="468"/>
        <v xml:space="preserve">, </v>
      </c>
      <c r="L4379" s="51">
        <f t="shared" si="470"/>
        <v>5</v>
      </c>
      <c r="M4379" s="51">
        <f t="shared" si="471"/>
        <v>5</v>
      </c>
      <c r="N4379" s="51" t="str">
        <f t="shared" si="472"/>
        <v xml:space="preserve"> months</v>
      </c>
      <c r="O4379" s="52" t="str">
        <f t="shared" si="473"/>
        <v>83 years, 5 months</v>
      </c>
    </row>
    <row r="4380" spans="8:15" x14ac:dyDescent="0.25">
      <c r="H4380" s="49">
        <v>4337</v>
      </c>
      <c r="I4380" s="51">
        <f t="shared" si="469"/>
        <v>83</v>
      </c>
      <c r="J4380" s="51" t="str">
        <f t="shared" ref="J4380:J4443" si="474">IF(I4380=1," year"," years")</f>
        <v xml:space="preserve"> years</v>
      </c>
      <c r="K4380" s="51" t="str">
        <f t="shared" ref="K4380:K4443" si="475">IF(OR(L4380=12,L4380=0),"",", ")</f>
        <v xml:space="preserve">, </v>
      </c>
      <c r="L4380" s="51">
        <f t="shared" si="470"/>
        <v>5</v>
      </c>
      <c r="M4380" s="51">
        <f t="shared" si="471"/>
        <v>5</v>
      </c>
      <c r="N4380" s="51" t="str">
        <f t="shared" si="472"/>
        <v xml:space="preserve"> months</v>
      </c>
      <c r="O4380" s="52" t="str">
        <f t="shared" si="473"/>
        <v>83 years, 5 months</v>
      </c>
    </row>
    <row r="4381" spans="8:15" x14ac:dyDescent="0.25">
      <c r="H4381" s="49">
        <v>4338</v>
      </c>
      <c r="I4381" s="51">
        <f t="shared" si="469"/>
        <v>83</v>
      </c>
      <c r="J4381" s="51" t="str">
        <f t="shared" si="474"/>
        <v xml:space="preserve"> years</v>
      </c>
      <c r="K4381" s="51" t="str">
        <f t="shared" si="475"/>
        <v xml:space="preserve">, </v>
      </c>
      <c r="L4381" s="51">
        <f t="shared" si="470"/>
        <v>6</v>
      </c>
      <c r="M4381" s="51">
        <f t="shared" si="471"/>
        <v>6</v>
      </c>
      <c r="N4381" s="51" t="str">
        <f t="shared" si="472"/>
        <v xml:space="preserve"> months</v>
      </c>
      <c r="O4381" s="52" t="str">
        <f t="shared" si="473"/>
        <v>83 years, 6 months</v>
      </c>
    </row>
    <row r="4382" spans="8:15" x14ac:dyDescent="0.25">
      <c r="H4382" s="49">
        <v>4339</v>
      </c>
      <c r="I4382" s="51">
        <f t="shared" si="469"/>
        <v>83</v>
      </c>
      <c r="J4382" s="51" t="str">
        <f t="shared" si="474"/>
        <v xml:space="preserve"> years</v>
      </c>
      <c r="K4382" s="51" t="str">
        <f t="shared" si="475"/>
        <v xml:space="preserve">, </v>
      </c>
      <c r="L4382" s="51">
        <f t="shared" si="470"/>
        <v>6</v>
      </c>
      <c r="M4382" s="51">
        <f t="shared" si="471"/>
        <v>6</v>
      </c>
      <c r="N4382" s="51" t="str">
        <f t="shared" si="472"/>
        <v xml:space="preserve"> months</v>
      </c>
      <c r="O4382" s="52" t="str">
        <f t="shared" si="473"/>
        <v>83 years, 6 months</v>
      </c>
    </row>
    <row r="4383" spans="8:15" x14ac:dyDescent="0.25">
      <c r="H4383" s="49">
        <v>4340</v>
      </c>
      <c r="I4383" s="51">
        <f t="shared" si="469"/>
        <v>83</v>
      </c>
      <c r="J4383" s="51" t="str">
        <f t="shared" si="474"/>
        <v xml:space="preserve"> years</v>
      </c>
      <c r="K4383" s="51" t="str">
        <f t="shared" si="475"/>
        <v xml:space="preserve">, </v>
      </c>
      <c r="L4383" s="51">
        <f t="shared" si="470"/>
        <v>6</v>
      </c>
      <c r="M4383" s="51">
        <f t="shared" si="471"/>
        <v>6</v>
      </c>
      <c r="N4383" s="51" t="str">
        <f t="shared" si="472"/>
        <v xml:space="preserve"> months</v>
      </c>
      <c r="O4383" s="52" t="str">
        <f t="shared" si="473"/>
        <v>83 years, 6 months</v>
      </c>
    </row>
    <row r="4384" spans="8:15" x14ac:dyDescent="0.25">
      <c r="H4384" s="49">
        <v>4341</v>
      </c>
      <c r="I4384" s="51">
        <f t="shared" ref="I4384:I4447" si="476">IF(INT(H4384/52)=0,"",INT(H4384/52))+IF(L4384=12,1,0)</f>
        <v>83</v>
      </c>
      <c r="J4384" s="51" t="str">
        <f t="shared" si="474"/>
        <v xml:space="preserve"> years</v>
      </c>
      <c r="K4384" s="51" t="str">
        <f t="shared" si="475"/>
        <v xml:space="preserve">, </v>
      </c>
      <c r="L4384" s="51">
        <f t="shared" si="470"/>
        <v>6</v>
      </c>
      <c r="M4384" s="51">
        <f t="shared" si="471"/>
        <v>6</v>
      </c>
      <c r="N4384" s="51" t="str">
        <f t="shared" si="472"/>
        <v xml:space="preserve"> months</v>
      </c>
      <c r="O4384" s="52" t="str">
        <f t="shared" si="473"/>
        <v>83 years, 6 months</v>
      </c>
    </row>
    <row r="4385" spans="8:15" x14ac:dyDescent="0.25">
      <c r="H4385" s="49">
        <v>4342</v>
      </c>
      <c r="I4385" s="51">
        <f t="shared" si="476"/>
        <v>83</v>
      </c>
      <c r="J4385" s="51" t="str">
        <f t="shared" si="474"/>
        <v xml:space="preserve"> years</v>
      </c>
      <c r="K4385" s="51" t="str">
        <f t="shared" si="475"/>
        <v xml:space="preserve">, </v>
      </c>
      <c r="L4385" s="51">
        <f t="shared" si="470"/>
        <v>6</v>
      </c>
      <c r="M4385" s="51">
        <f t="shared" si="471"/>
        <v>6</v>
      </c>
      <c r="N4385" s="51" t="str">
        <f t="shared" si="472"/>
        <v xml:space="preserve"> months</v>
      </c>
      <c r="O4385" s="52" t="str">
        <f t="shared" si="473"/>
        <v>83 years, 6 months</v>
      </c>
    </row>
    <row r="4386" spans="8:15" x14ac:dyDescent="0.25">
      <c r="H4386" s="49">
        <v>4343</v>
      </c>
      <c r="I4386" s="51">
        <f t="shared" si="476"/>
        <v>83</v>
      </c>
      <c r="J4386" s="51" t="str">
        <f t="shared" si="474"/>
        <v xml:space="preserve"> years</v>
      </c>
      <c r="K4386" s="51" t="str">
        <f t="shared" si="475"/>
        <v xml:space="preserve">, </v>
      </c>
      <c r="L4386" s="51">
        <f t="shared" si="470"/>
        <v>7</v>
      </c>
      <c r="M4386" s="51">
        <f t="shared" si="471"/>
        <v>7</v>
      </c>
      <c r="N4386" s="51" t="str">
        <f t="shared" si="472"/>
        <v xml:space="preserve"> months</v>
      </c>
      <c r="O4386" s="52" t="str">
        <f t="shared" si="473"/>
        <v>83 years, 7 months</v>
      </c>
    </row>
    <row r="4387" spans="8:15" x14ac:dyDescent="0.25">
      <c r="H4387" s="49">
        <v>4344</v>
      </c>
      <c r="I4387" s="51">
        <f t="shared" si="476"/>
        <v>83</v>
      </c>
      <c r="J4387" s="51" t="str">
        <f t="shared" si="474"/>
        <v xml:space="preserve"> years</v>
      </c>
      <c r="K4387" s="51" t="str">
        <f t="shared" si="475"/>
        <v xml:space="preserve">, </v>
      </c>
      <c r="L4387" s="51">
        <f t="shared" si="470"/>
        <v>7</v>
      </c>
      <c r="M4387" s="51">
        <f t="shared" si="471"/>
        <v>7</v>
      </c>
      <c r="N4387" s="51" t="str">
        <f t="shared" si="472"/>
        <v xml:space="preserve"> months</v>
      </c>
      <c r="O4387" s="52" t="str">
        <f t="shared" si="473"/>
        <v>83 years, 7 months</v>
      </c>
    </row>
    <row r="4388" spans="8:15" x14ac:dyDescent="0.25">
      <c r="H4388" s="49">
        <v>4345</v>
      </c>
      <c r="I4388" s="51">
        <f t="shared" si="476"/>
        <v>83</v>
      </c>
      <c r="J4388" s="51" t="str">
        <f t="shared" si="474"/>
        <v xml:space="preserve"> years</v>
      </c>
      <c r="K4388" s="51" t="str">
        <f t="shared" si="475"/>
        <v xml:space="preserve">, </v>
      </c>
      <c r="L4388" s="51">
        <f t="shared" si="470"/>
        <v>7</v>
      </c>
      <c r="M4388" s="51">
        <f t="shared" si="471"/>
        <v>7</v>
      </c>
      <c r="N4388" s="51" t="str">
        <f t="shared" si="472"/>
        <v xml:space="preserve"> months</v>
      </c>
      <c r="O4388" s="52" t="str">
        <f t="shared" si="473"/>
        <v>83 years, 7 months</v>
      </c>
    </row>
    <row r="4389" spans="8:15" x14ac:dyDescent="0.25">
      <c r="H4389" s="49">
        <v>4346</v>
      </c>
      <c r="I4389" s="51">
        <f t="shared" si="476"/>
        <v>83</v>
      </c>
      <c r="J4389" s="51" t="str">
        <f t="shared" si="474"/>
        <v xml:space="preserve"> years</v>
      </c>
      <c r="K4389" s="51" t="str">
        <f t="shared" si="475"/>
        <v xml:space="preserve">, </v>
      </c>
      <c r="L4389" s="51">
        <f t="shared" si="470"/>
        <v>7</v>
      </c>
      <c r="M4389" s="51">
        <f t="shared" si="471"/>
        <v>7</v>
      </c>
      <c r="N4389" s="51" t="str">
        <f t="shared" si="472"/>
        <v xml:space="preserve"> months</v>
      </c>
      <c r="O4389" s="52" t="str">
        <f t="shared" si="473"/>
        <v>83 years, 7 months</v>
      </c>
    </row>
    <row r="4390" spans="8:15" x14ac:dyDescent="0.25">
      <c r="H4390" s="49">
        <v>4347</v>
      </c>
      <c r="I4390" s="51">
        <f t="shared" si="476"/>
        <v>83</v>
      </c>
      <c r="J4390" s="51" t="str">
        <f t="shared" si="474"/>
        <v xml:space="preserve"> years</v>
      </c>
      <c r="K4390" s="51" t="str">
        <f t="shared" si="475"/>
        <v xml:space="preserve">, </v>
      </c>
      <c r="L4390" s="51">
        <f t="shared" si="470"/>
        <v>8</v>
      </c>
      <c r="M4390" s="51">
        <f t="shared" si="471"/>
        <v>8</v>
      </c>
      <c r="N4390" s="51" t="str">
        <f t="shared" si="472"/>
        <v xml:space="preserve"> months</v>
      </c>
      <c r="O4390" s="52" t="str">
        <f t="shared" si="473"/>
        <v>83 years, 8 months</v>
      </c>
    </row>
    <row r="4391" spans="8:15" x14ac:dyDescent="0.25">
      <c r="H4391" s="49">
        <v>4348</v>
      </c>
      <c r="I4391" s="51">
        <f t="shared" si="476"/>
        <v>83</v>
      </c>
      <c r="J4391" s="51" t="str">
        <f t="shared" si="474"/>
        <v xml:space="preserve"> years</v>
      </c>
      <c r="K4391" s="51" t="str">
        <f t="shared" si="475"/>
        <v xml:space="preserve">, </v>
      </c>
      <c r="L4391" s="51">
        <f t="shared" si="470"/>
        <v>8</v>
      </c>
      <c r="M4391" s="51">
        <f t="shared" si="471"/>
        <v>8</v>
      </c>
      <c r="N4391" s="51" t="str">
        <f t="shared" si="472"/>
        <v xml:space="preserve"> months</v>
      </c>
      <c r="O4391" s="52" t="str">
        <f t="shared" si="473"/>
        <v>83 years, 8 months</v>
      </c>
    </row>
    <row r="4392" spans="8:15" x14ac:dyDescent="0.25">
      <c r="H4392" s="49">
        <v>4349</v>
      </c>
      <c r="I4392" s="51">
        <f t="shared" si="476"/>
        <v>83</v>
      </c>
      <c r="J4392" s="51" t="str">
        <f t="shared" si="474"/>
        <v xml:space="preserve"> years</v>
      </c>
      <c r="K4392" s="51" t="str">
        <f t="shared" si="475"/>
        <v xml:space="preserve">, </v>
      </c>
      <c r="L4392" s="51">
        <f t="shared" si="470"/>
        <v>8</v>
      </c>
      <c r="M4392" s="51">
        <f t="shared" si="471"/>
        <v>8</v>
      </c>
      <c r="N4392" s="51" t="str">
        <f t="shared" si="472"/>
        <v xml:space="preserve"> months</v>
      </c>
      <c r="O4392" s="52" t="str">
        <f t="shared" si="473"/>
        <v>83 years, 8 months</v>
      </c>
    </row>
    <row r="4393" spans="8:15" x14ac:dyDescent="0.25">
      <c r="H4393" s="49">
        <v>4350</v>
      </c>
      <c r="I4393" s="51">
        <f t="shared" si="476"/>
        <v>83</v>
      </c>
      <c r="J4393" s="51" t="str">
        <f t="shared" si="474"/>
        <v xml:space="preserve"> years</v>
      </c>
      <c r="K4393" s="51" t="str">
        <f t="shared" si="475"/>
        <v xml:space="preserve">, </v>
      </c>
      <c r="L4393" s="51">
        <f t="shared" si="470"/>
        <v>8</v>
      </c>
      <c r="M4393" s="51">
        <f t="shared" si="471"/>
        <v>8</v>
      </c>
      <c r="N4393" s="51" t="str">
        <f t="shared" si="472"/>
        <v xml:space="preserve"> months</v>
      </c>
      <c r="O4393" s="52" t="str">
        <f t="shared" si="473"/>
        <v>83 years, 8 months</v>
      </c>
    </row>
    <row r="4394" spans="8:15" x14ac:dyDescent="0.25">
      <c r="H4394" s="49">
        <v>4351</v>
      </c>
      <c r="I4394" s="51">
        <f t="shared" si="476"/>
        <v>83</v>
      </c>
      <c r="J4394" s="51" t="str">
        <f t="shared" si="474"/>
        <v xml:space="preserve"> years</v>
      </c>
      <c r="K4394" s="51" t="str">
        <f t="shared" si="475"/>
        <v xml:space="preserve">, </v>
      </c>
      <c r="L4394" s="51">
        <f t="shared" si="470"/>
        <v>9</v>
      </c>
      <c r="M4394" s="51">
        <f t="shared" si="471"/>
        <v>9</v>
      </c>
      <c r="N4394" s="51" t="str">
        <f t="shared" si="472"/>
        <v xml:space="preserve"> months</v>
      </c>
      <c r="O4394" s="52" t="str">
        <f t="shared" si="473"/>
        <v>83 years, 9 months</v>
      </c>
    </row>
    <row r="4395" spans="8:15" x14ac:dyDescent="0.25">
      <c r="H4395" s="49">
        <v>4352</v>
      </c>
      <c r="I4395" s="51">
        <f t="shared" si="476"/>
        <v>83</v>
      </c>
      <c r="J4395" s="51" t="str">
        <f t="shared" si="474"/>
        <v xml:space="preserve"> years</v>
      </c>
      <c r="K4395" s="51" t="str">
        <f t="shared" si="475"/>
        <v xml:space="preserve">, </v>
      </c>
      <c r="L4395" s="51">
        <f t="shared" si="470"/>
        <v>9</v>
      </c>
      <c r="M4395" s="51">
        <f t="shared" si="471"/>
        <v>9</v>
      </c>
      <c r="N4395" s="51" t="str">
        <f t="shared" si="472"/>
        <v xml:space="preserve"> months</v>
      </c>
      <c r="O4395" s="52" t="str">
        <f t="shared" si="473"/>
        <v>83 years, 9 months</v>
      </c>
    </row>
    <row r="4396" spans="8:15" x14ac:dyDescent="0.25">
      <c r="H4396" s="49">
        <v>4353</v>
      </c>
      <c r="I4396" s="51">
        <f t="shared" si="476"/>
        <v>83</v>
      </c>
      <c r="J4396" s="51" t="str">
        <f t="shared" si="474"/>
        <v xml:space="preserve"> years</v>
      </c>
      <c r="K4396" s="51" t="str">
        <f t="shared" si="475"/>
        <v xml:space="preserve">, </v>
      </c>
      <c r="L4396" s="51">
        <f t="shared" si="470"/>
        <v>9</v>
      </c>
      <c r="M4396" s="51">
        <f t="shared" si="471"/>
        <v>9</v>
      </c>
      <c r="N4396" s="51" t="str">
        <f t="shared" si="472"/>
        <v xml:space="preserve"> months</v>
      </c>
      <c r="O4396" s="52" t="str">
        <f t="shared" si="473"/>
        <v>83 years, 9 months</v>
      </c>
    </row>
    <row r="4397" spans="8:15" x14ac:dyDescent="0.25">
      <c r="H4397" s="49">
        <v>4354</v>
      </c>
      <c r="I4397" s="51">
        <f t="shared" si="476"/>
        <v>83</v>
      </c>
      <c r="J4397" s="51" t="str">
        <f t="shared" si="474"/>
        <v xml:space="preserve"> years</v>
      </c>
      <c r="K4397" s="51" t="str">
        <f t="shared" si="475"/>
        <v xml:space="preserve">, </v>
      </c>
      <c r="L4397" s="51">
        <f t="shared" ref="L4397:L4460" si="477">IF((H4397/52*12-INT(H4397/52*12))=0,(H4397/52-INT(H4397/52))*12,INT((H4397/52-INT(H4397/52))*12)+1)</f>
        <v>9</v>
      </c>
      <c r="M4397" s="51">
        <f t="shared" ref="M4397:M4460" si="478">IF(OR(L4397=0,L4397=12),"",L4397)</f>
        <v>9</v>
      </c>
      <c r="N4397" s="51" t="str">
        <f t="shared" ref="N4397:N4460" si="479">IF(L4397=1," month",IF(OR(L4397=0,L4397=12),""," months"))</f>
        <v xml:space="preserve"> months</v>
      </c>
      <c r="O4397" s="52" t="str">
        <f t="shared" ref="O4397:O4460" si="480">CONCATENATE(I4397&amp;J4397&amp;K4397&amp;M4397&amp;N4397)</f>
        <v>83 years, 9 months</v>
      </c>
    </row>
    <row r="4398" spans="8:15" x14ac:dyDescent="0.25">
      <c r="H4398" s="49">
        <v>4355</v>
      </c>
      <c r="I4398" s="51">
        <f t="shared" si="476"/>
        <v>83</v>
      </c>
      <c r="J4398" s="51" t="str">
        <f t="shared" si="474"/>
        <v xml:space="preserve"> years</v>
      </c>
      <c r="K4398" s="51" t="str">
        <f t="shared" si="475"/>
        <v xml:space="preserve">, </v>
      </c>
      <c r="L4398" s="51">
        <f t="shared" si="477"/>
        <v>9</v>
      </c>
      <c r="M4398" s="51">
        <f t="shared" si="478"/>
        <v>9</v>
      </c>
      <c r="N4398" s="51" t="str">
        <f t="shared" si="479"/>
        <v xml:space="preserve"> months</v>
      </c>
      <c r="O4398" s="52" t="str">
        <f t="shared" si="480"/>
        <v>83 years, 9 months</v>
      </c>
    </row>
    <row r="4399" spans="8:15" x14ac:dyDescent="0.25">
      <c r="H4399" s="49">
        <v>4356</v>
      </c>
      <c r="I4399" s="51">
        <f t="shared" si="476"/>
        <v>83</v>
      </c>
      <c r="J4399" s="51" t="str">
        <f t="shared" si="474"/>
        <v xml:space="preserve"> years</v>
      </c>
      <c r="K4399" s="51" t="str">
        <f t="shared" si="475"/>
        <v xml:space="preserve">, </v>
      </c>
      <c r="L4399" s="51">
        <f t="shared" si="477"/>
        <v>10</v>
      </c>
      <c r="M4399" s="51">
        <f t="shared" si="478"/>
        <v>10</v>
      </c>
      <c r="N4399" s="51" t="str">
        <f t="shared" si="479"/>
        <v xml:space="preserve"> months</v>
      </c>
      <c r="O4399" s="52" t="str">
        <f t="shared" si="480"/>
        <v>83 years, 10 months</v>
      </c>
    </row>
    <row r="4400" spans="8:15" x14ac:dyDescent="0.25">
      <c r="H4400" s="49">
        <v>4357</v>
      </c>
      <c r="I4400" s="51">
        <f t="shared" si="476"/>
        <v>83</v>
      </c>
      <c r="J4400" s="51" t="str">
        <f t="shared" si="474"/>
        <v xml:space="preserve"> years</v>
      </c>
      <c r="K4400" s="51" t="str">
        <f t="shared" si="475"/>
        <v xml:space="preserve">, </v>
      </c>
      <c r="L4400" s="51">
        <f t="shared" si="477"/>
        <v>10</v>
      </c>
      <c r="M4400" s="51">
        <f t="shared" si="478"/>
        <v>10</v>
      </c>
      <c r="N4400" s="51" t="str">
        <f t="shared" si="479"/>
        <v xml:space="preserve"> months</v>
      </c>
      <c r="O4400" s="52" t="str">
        <f t="shared" si="480"/>
        <v>83 years, 10 months</v>
      </c>
    </row>
    <row r="4401" spans="8:15" x14ac:dyDescent="0.25">
      <c r="H4401" s="49">
        <v>4358</v>
      </c>
      <c r="I4401" s="51">
        <f t="shared" si="476"/>
        <v>83</v>
      </c>
      <c r="J4401" s="51" t="str">
        <f t="shared" si="474"/>
        <v xml:space="preserve"> years</v>
      </c>
      <c r="K4401" s="51" t="str">
        <f t="shared" si="475"/>
        <v xml:space="preserve">, </v>
      </c>
      <c r="L4401" s="51">
        <f t="shared" si="477"/>
        <v>10</v>
      </c>
      <c r="M4401" s="51">
        <f t="shared" si="478"/>
        <v>10</v>
      </c>
      <c r="N4401" s="51" t="str">
        <f t="shared" si="479"/>
        <v xml:space="preserve"> months</v>
      </c>
      <c r="O4401" s="52" t="str">
        <f t="shared" si="480"/>
        <v>83 years, 10 months</v>
      </c>
    </row>
    <row r="4402" spans="8:15" x14ac:dyDescent="0.25">
      <c r="H4402" s="49">
        <v>4359</v>
      </c>
      <c r="I4402" s="51">
        <f t="shared" si="476"/>
        <v>83</v>
      </c>
      <c r="J4402" s="51" t="str">
        <f t="shared" si="474"/>
        <v xml:space="preserve"> years</v>
      </c>
      <c r="K4402" s="51" t="str">
        <f t="shared" si="475"/>
        <v xml:space="preserve">, </v>
      </c>
      <c r="L4402" s="51">
        <f t="shared" si="477"/>
        <v>10</v>
      </c>
      <c r="M4402" s="51">
        <f t="shared" si="478"/>
        <v>10</v>
      </c>
      <c r="N4402" s="51" t="str">
        <f t="shared" si="479"/>
        <v xml:space="preserve"> months</v>
      </c>
      <c r="O4402" s="52" t="str">
        <f t="shared" si="480"/>
        <v>83 years, 10 months</v>
      </c>
    </row>
    <row r="4403" spans="8:15" x14ac:dyDescent="0.25">
      <c r="H4403" s="49">
        <v>4360</v>
      </c>
      <c r="I4403" s="51">
        <f t="shared" si="476"/>
        <v>83</v>
      </c>
      <c r="J4403" s="51" t="str">
        <f t="shared" si="474"/>
        <v xml:space="preserve"> years</v>
      </c>
      <c r="K4403" s="51" t="str">
        <f t="shared" si="475"/>
        <v xml:space="preserve">, </v>
      </c>
      <c r="L4403" s="51">
        <f t="shared" si="477"/>
        <v>11</v>
      </c>
      <c r="M4403" s="51">
        <f t="shared" si="478"/>
        <v>11</v>
      </c>
      <c r="N4403" s="51" t="str">
        <f t="shared" si="479"/>
        <v xml:space="preserve"> months</v>
      </c>
      <c r="O4403" s="52" t="str">
        <f t="shared" si="480"/>
        <v>83 years, 11 months</v>
      </c>
    </row>
    <row r="4404" spans="8:15" x14ac:dyDescent="0.25">
      <c r="H4404" s="49">
        <v>4361</v>
      </c>
      <c r="I4404" s="51">
        <f t="shared" si="476"/>
        <v>83</v>
      </c>
      <c r="J4404" s="51" t="str">
        <f t="shared" si="474"/>
        <v xml:space="preserve"> years</v>
      </c>
      <c r="K4404" s="51" t="str">
        <f t="shared" si="475"/>
        <v xml:space="preserve">, </v>
      </c>
      <c r="L4404" s="51">
        <f t="shared" si="477"/>
        <v>11</v>
      </c>
      <c r="M4404" s="51">
        <f t="shared" si="478"/>
        <v>11</v>
      </c>
      <c r="N4404" s="51" t="str">
        <f t="shared" si="479"/>
        <v xml:space="preserve"> months</v>
      </c>
      <c r="O4404" s="52" t="str">
        <f t="shared" si="480"/>
        <v>83 years, 11 months</v>
      </c>
    </row>
    <row r="4405" spans="8:15" x14ac:dyDescent="0.25">
      <c r="H4405" s="49">
        <v>4362</v>
      </c>
      <c r="I4405" s="51">
        <f t="shared" si="476"/>
        <v>83</v>
      </c>
      <c r="J4405" s="51" t="str">
        <f t="shared" si="474"/>
        <v xml:space="preserve"> years</v>
      </c>
      <c r="K4405" s="51" t="str">
        <f t="shared" si="475"/>
        <v xml:space="preserve">, </v>
      </c>
      <c r="L4405" s="51">
        <f t="shared" si="477"/>
        <v>11</v>
      </c>
      <c r="M4405" s="51">
        <f t="shared" si="478"/>
        <v>11</v>
      </c>
      <c r="N4405" s="51" t="str">
        <f t="shared" si="479"/>
        <v xml:space="preserve"> months</v>
      </c>
      <c r="O4405" s="52" t="str">
        <f t="shared" si="480"/>
        <v>83 years, 11 months</v>
      </c>
    </row>
    <row r="4406" spans="8:15" x14ac:dyDescent="0.25">
      <c r="H4406" s="49">
        <v>4363</v>
      </c>
      <c r="I4406" s="51">
        <f t="shared" si="476"/>
        <v>83</v>
      </c>
      <c r="J4406" s="51" t="str">
        <f t="shared" si="474"/>
        <v xml:space="preserve"> years</v>
      </c>
      <c r="K4406" s="51" t="str">
        <f t="shared" si="475"/>
        <v xml:space="preserve">, </v>
      </c>
      <c r="L4406" s="51">
        <f t="shared" si="477"/>
        <v>11</v>
      </c>
      <c r="M4406" s="51">
        <f t="shared" si="478"/>
        <v>11</v>
      </c>
      <c r="N4406" s="51" t="str">
        <f t="shared" si="479"/>
        <v xml:space="preserve"> months</v>
      </c>
      <c r="O4406" s="52" t="str">
        <f t="shared" si="480"/>
        <v>83 years, 11 months</v>
      </c>
    </row>
    <row r="4407" spans="8:15" x14ac:dyDescent="0.25">
      <c r="H4407" s="49">
        <v>4364</v>
      </c>
      <c r="I4407" s="51">
        <f t="shared" si="476"/>
        <v>84</v>
      </c>
      <c r="J4407" s="51" t="str">
        <f t="shared" si="474"/>
        <v xml:space="preserve"> years</v>
      </c>
      <c r="K4407" s="51" t="str">
        <f t="shared" si="475"/>
        <v/>
      </c>
      <c r="L4407" s="51">
        <f t="shared" si="477"/>
        <v>12</v>
      </c>
      <c r="M4407" s="51" t="str">
        <f t="shared" si="478"/>
        <v/>
      </c>
      <c r="N4407" s="51" t="str">
        <f t="shared" si="479"/>
        <v/>
      </c>
      <c r="O4407" s="52" t="str">
        <f t="shared" si="480"/>
        <v>84 years</v>
      </c>
    </row>
    <row r="4408" spans="8:15" x14ac:dyDescent="0.25">
      <c r="H4408" s="49">
        <v>4365</v>
      </c>
      <c r="I4408" s="51">
        <f t="shared" si="476"/>
        <v>84</v>
      </c>
      <c r="J4408" s="51" t="str">
        <f t="shared" si="474"/>
        <v xml:space="preserve"> years</v>
      </c>
      <c r="K4408" s="51" t="str">
        <f t="shared" si="475"/>
        <v/>
      </c>
      <c r="L4408" s="51">
        <f t="shared" si="477"/>
        <v>12</v>
      </c>
      <c r="M4408" s="51" t="str">
        <f t="shared" si="478"/>
        <v/>
      </c>
      <c r="N4408" s="51" t="str">
        <f t="shared" si="479"/>
        <v/>
      </c>
      <c r="O4408" s="52" t="str">
        <f t="shared" si="480"/>
        <v>84 years</v>
      </c>
    </row>
    <row r="4409" spans="8:15" x14ac:dyDescent="0.25">
      <c r="H4409" s="49">
        <v>4366</v>
      </c>
      <c r="I4409" s="51">
        <f t="shared" si="476"/>
        <v>84</v>
      </c>
      <c r="J4409" s="51" t="str">
        <f t="shared" si="474"/>
        <v xml:space="preserve"> years</v>
      </c>
      <c r="K4409" s="51" t="str">
        <f t="shared" si="475"/>
        <v/>
      </c>
      <c r="L4409" s="51">
        <f t="shared" si="477"/>
        <v>12</v>
      </c>
      <c r="M4409" s="51" t="str">
        <f t="shared" si="478"/>
        <v/>
      </c>
      <c r="N4409" s="51" t="str">
        <f t="shared" si="479"/>
        <v/>
      </c>
      <c r="O4409" s="52" t="str">
        <f t="shared" si="480"/>
        <v>84 years</v>
      </c>
    </row>
    <row r="4410" spans="8:15" x14ac:dyDescent="0.25">
      <c r="H4410" s="49">
        <v>4367</v>
      </c>
      <c r="I4410" s="51">
        <f t="shared" si="476"/>
        <v>84</v>
      </c>
      <c r="J4410" s="51" t="str">
        <f t="shared" si="474"/>
        <v xml:space="preserve"> years</v>
      </c>
      <c r="K4410" s="51" t="str">
        <f t="shared" si="475"/>
        <v/>
      </c>
      <c r="L4410" s="51">
        <f t="shared" si="477"/>
        <v>12</v>
      </c>
      <c r="M4410" s="51" t="str">
        <f t="shared" si="478"/>
        <v/>
      </c>
      <c r="N4410" s="51" t="str">
        <f t="shared" si="479"/>
        <v/>
      </c>
      <c r="O4410" s="52" t="str">
        <f t="shared" si="480"/>
        <v>84 years</v>
      </c>
    </row>
    <row r="4411" spans="8:15" x14ac:dyDescent="0.25">
      <c r="H4411" s="49">
        <v>4368</v>
      </c>
      <c r="I4411" s="51">
        <f t="shared" si="476"/>
        <v>84</v>
      </c>
      <c r="J4411" s="51" t="str">
        <f t="shared" si="474"/>
        <v xml:space="preserve"> years</v>
      </c>
      <c r="K4411" s="51" t="str">
        <f t="shared" si="475"/>
        <v/>
      </c>
      <c r="L4411" s="51">
        <f t="shared" si="477"/>
        <v>0</v>
      </c>
      <c r="M4411" s="51" t="str">
        <f t="shared" si="478"/>
        <v/>
      </c>
      <c r="N4411" s="51" t="str">
        <f t="shared" si="479"/>
        <v/>
      </c>
      <c r="O4411" s="52" t="str">
        <f t="shared" si="480"/>
        <v>84 years</v>
      </c>
    </row>
    <row r="4412" spans="8:15" x14ac:dyDescent="0.25">
      <c r="H4412" s="49">
        <v>4369</v>
      </c>
      <c r="I4412" s="51">
        <f t="shared" si="476"/>
        <v>84</v>
      </c>
      <c r="J4412" s="51" t="str">
        <f t="shared" si="474"/>
        <v xml:space="preserve"> years</v>
      </c>
      <c r="K4412" s="51" t="str">
        <f t="shared" si="475"/>
        <v xml:space="preserve">, </v>
      </c>
      <c r="L4412" s="51">
        <f t="shared" si="477"/>
        <v>1</v>
      </c>
      <c r="M4412" s="51">
        <f t="shared" si="478"/>
        <v>1</v>
      </c>
      <c r="N4412" s="51" t="str">
        <f t="shared" si="479"/>
        <v xml:space="preserve"> month</v>
      </c>
      <c r="O4412" s="52" t="str">
        <f t="shared" si="480"/>
        <v>84 years, 1 month</v>
      </c>
    </row>
    <row r="4413" spans="8:15" x14ac:dyDescent="0.25">
      <c r="H4413" s="49">
        <v>4370</v>
      </c>
      <c r="I4413" s="51">
        <f t="shared" si="476"/>
        <v>84</v>
      </c>
      <c r="J4413" s="51" t="str">
        <f t="shared" si="474"/>
        <v xml:space="preserve"> years</v>
      </c>
      <c r="K4413" s="51" t="str">
        <f t="shared" si="475"/>
        <v xml:space="preserve">, </v>
      </c>
      <c r="L4413" s="51">
        <f t="shared" si="477"/>
        <v>1</v>
      </c>
      <c r="M4413" s="51">
        <f t="shared" si="478"/>
        <v>1</v>
      </c>
      <c r="N4413" s="51" t="str">
        <f t="shared" si="479"/>
        <v xml:space="preserve"> month</v>
      </c>
      <c r="O4413" s="52" t="str">
        <f t="shared" si="480"/>
        <v>84 years, 1 month</v>
      </c>
    </row>
    <row r="4414" spans="8:15" x14ac:dyDescent="0.25">
      <c r="H4414" s="49">
        <v>4371</v>
      </c>
      <c r="I4414" s="51">
        <f t="shared" si="476"/>
        <v>84</v>
      </c>
      <c r="J4414" s="51" t="str">
        <f t="shared" si="474"/>
        <v xml:space="preserve"> years</v>
      </c>
      <c r="K4414" s="51" t="str">
        <f t="shared" si="475"/>
        <v xml:space="preserve">, </v>
      </c>
      <c r="L4414" s="51">
        <f t="shared" si="477"/>
        <v>1</v>
      </c>
      <c r="M4414" s="51">
        <f t="shared" si="478"/>
        <v>1</v>
      </c>
      <c r="N4414" s="51" t="str">
        <f t="shared" si="479"/>
        <v xml:space="preserve"> month</v>
      </c>
      <c r="O4414" s="52" t="str">
        <f t="shared" si="480"/>
        <v>84 years, 1 month</v>
      </c>
    </row>
    <row r="4415" spans="8:15" x14ac:dyDescent="0.25">
      <c r="H4415" s="49">
        <v>4372</v>
      </c>
      <c r="I4415" s="51">
        <f t="shared" si="476"/>
        <v>84</v>
      </c>
      <c r="J4415" s="51" t="str">
        <f t="shared" si="474"/>
        <v xml:space="preserve"> years</v>
      </c>
      <c r="K4415" s="51" t="str">
        <f t="shared" si="475"/>
        <v xml:space="preserve">, </v>
      </c>
      <c r="L4415" s="51">
        <f t="shared" si="477"/>
        <v>1</v>
      </c>
      <c r="M4415" s="51">
        <f t="shared" si="478"/>
        <v>1</v>
      </c>
      <c r="N4415" s="51" t="str">
        <f t="shared" si="479"/>
        <v xml:space="preserve"> month</v>
      </c>
      <c r="O4415" s="52" t="str">
        <f t="shared" si="480"/>
        <v>84 years, 1 month</v>
      </c>
    </row>
    <row r="4416" spans="8:15" x14ac:dyDescent="0.25">
      <c r="H4416" s="49">
        <v>4373</v>
      </c>
      <c r="I4416" s="51">
        <f t="shared" si="476"/>
        <v>84</v>
      </c>
      <c r="J4416" s="51" t="str">
        <f t="shared" si="474"/>
        <v xml:space="preserve"> years</v>
      </c>
      <c r="K4416" s="51" t="str">
        <f t="shared" si="475"/>
        <v xml:space="preserve">, </v>
      </c>
      <c r="L4416" s="51">
        <f t="shared" si="477"/>
        <v>2</v>
      </c>
      <c r="M4416" s="51">
        <f t="shared" si="478"/>
        <v>2</v>
      </c>
      <c r="N4416" s="51" t="str">
        <f t="shared" si="479"/>
        <v xml:space="preserve"> months</v>
      </c>
      <c r="O4416" s="52" t="str">
        <f t="shared" si="480"/>
        <v>84 years, 2 months</v>
      </c>
    </row>
    <row r="4417" spans="8:15" x14ac:dyDescent="0.25">
      <c r="H4417" s="49">
        <v>4374</v>
      </c>
      <c r="I4417" s="51">
        <f t="shared" si="476"/>
        <v>84</v>
      </c>
      <c r="J4417" s="51" t="str">
        <f t="shared" si="474"/>
        <v xml:space="preserve"> years</v>
      </c>
      <c r="K4417" s="51" t="str">
        <f t="shared" si="475"/>
        <v xml:space="preserve">, </v>
      </c>
      <c r="L4417" s="51">
        <f t="shared" si="477"/>
        <v>2</v>
      </c>
      <c r="M4417" s="51">
        <f t="shared" si="478"/>
        <v>2</v>
      </c>
      <c r="N4417" s="51" t="str">
        <f t="shared" si="479"/>
        <v xml:space="preserve"> months</v>
      </c>
      <c r="O4417" s="52" t="str">
        <f t="shared" si="480"/>
        <v>84 years, 2 months</v>
      </c>
    </row>
    <row r="4418" spans="8:15" x14ac:dyDescent="0.25">
      <c r="H4418" s="49">
        <v>4375</v>
      </c>
      <c r="I4418" s="51">
        <f t="shared" si="476"/>
        <v>84</v>
      </c>
      <c r="J4418" s="51" t="str">
        <f t="shared" si="474"/>
        <v xml:space="preserve"> years</v>
      </c>
      <c r="K4418" s="51" t="str">
        <f t="shared" si="475"/>
        <v xml:space="preserve">, </v>
      </c>
      <c r="L4418" s="51">
        <f t="shared" si="477"/>
        <v>2</v>
      </c>
      <c r="M4418" s="51">
        <f t="shared" si="478"/>
        <v>2</v>
      </c>
      <c r="N4418" s="51" t="str">
        <f t="shared" si="479"/>
        <v xml:space="preserve"> months</v>
      </c>
      <c r="O4418" s="52" t="str">
        <f t="shared" si="480"/>
        <v>84 years, 2 months</v>
      </c>
    </row>
    <row r="4419" spans="8:15" x14ac:dyDescent="0.25">
      <c r="H4419" s="49">
        <v>4376</v>
      </c>
      <c r="I4419" s="51">
        <f t="shared" si="476"/>
        <v>84</v>
      </c>
      <c r="J4419" s="51" t="str">
        <f t="shared" si="474"/>
        <v xml:space="preserve"> years</v>
      </c>
      <c r="K4419" s="51" t="str">
        <f t="shared" si="475"/>
        <v xml:space="preserve">, </v>
      </c>
      <c r="L4419" s="51">
        <f t="shared" si="477"/>
        <v>2</v>
      </c>
      <c r="M4419" s="51">
        <f t="shared" si="478"/>
        <v>2</v>
      </c>
      <c r="N4419" s="51" t="str">
        <f t="shared" si="479"/>
        <v xml:space="preserve"> months</v>
      </c>
      <c r="O4419" s="52" t="str">
        <f t="shared" si="480"/>
        <v>84 years, 2 months</v>
      </c>
    </row>
    <row r="4420" spans="8:15" x14ac:dyDescent="0.25">
      <c r="H4420" s="49">
        <v>4377</v>
      </c>
      <c r="I4420" s="51">
        <f t="shared" si="476"/>
        <v>84</v>
      </c>
      <c r="J4420" s="51" t="str">
        <f t="shared" si="474"/>
        <v xml:space="preserve"> years</v>
      </c>
      <c r="K4420" s="51" t="str">
        <f t="shared" si="475"/>
        <v xml:space="preserve">, </v>
      </c>
      <c r="L4420" s="51">
        <f t="shared" si="477"/>
        <v>3</v>
      </c>
      <c r="M4420" s="51">
        <f t="shared" si="478"/>
        <v>3</v>
      </c>
      <c r="N4420" s="51" t="str">
        <f t="shared" si="479"/>
        <v xml:space="preserve"> months</v>
      </c>
      <c r="O4420" s="52" t="str">
        <f t="shared" si="480"/>
        <v>84 years, 3 months</v>
      </c>
    </row>
    <row r="4421" spans="8:15" x14ac:dyDescent="0.25">
      <c r="H4421" s="49">
        <v>4378</v>
      </c>
      <c r="I4421" s="51">
        <f t="shared" si="476"/>
        <v>84</v>
      </c>
      <c r="J4421" s="51" t="str">
        <f t="shared" si="474"/>
        <v xml:space="preserve"> years</v>
      </c>
      <c r="K4421" s="51" t="str">
        <f t="shared" si="475"/>
        <v xml:space="preserve">, </v>
      </c>
      <c r="L4421" s="51">
        <f t="shared" si="477"/>
        <v>3</v>
      </c>
      <c r="M4421" s="51">
        <f t="shared" si="478"/>
        <v>3</v>
      </c>
      <c r="N4421" s="51" t="str">
        <f t="shared" si="479"/>
        <v xml:space="preserve"> months</v>
      </c>
      <c r="O4421" s="52" t="str">
        <f t="shared" si="480"/>
        <v>84 years, 3 months</v>
      </c>
    </row>
    <row r="4422" spans="8:15" x14ac:dyDescent="0.25">
      <c r="H4422" s="49">
        <v>4379</v>
      </c>
      <c r="I4422" s="51">
        <f t="shared" si="476"/>
        <v>84</v>
      </c>
      <c r="J4422" s="51" t="str">
        <f t="shared" si="474"/>
        <v xml:space="preserve"> years</v>
      </c>
      <c r="K4422" s="51" t="str">
        <f t="shared" si="475"/>
        <v xml:space="preserve">, </v>
      </c>
      <c r="L4422" s="51">
        <f t="shared" si="477"/>
        <v>3</v>
      </c>
      <c r="M4422" s="51">
        <f t="shared" si="478"/>
        <v>3</v>
      </c>
      <c r="N4422" s="51" t="str">
        <f t="shared" si="479"/>
        <v xml:space="preserve"> months</v>
      </c>
      <c r="O4422" s="52" t="str">
        <f t="shared" si="480"/>
        <v>84 years, 3 months</v>
      </c>
    </row>
    <row r="4423" spans="8:15" x14ac:dyDescent="0.25">
      <c r="H4423" s="49">
        <v>4380</v>
      </c>
      <c r="I4423" s="51">
        <f t="shared" si="476"/>
        <v>84</v>
      </c>
      <c r="J4423" s="51" t="str">
        <f t="shared" si="474"/>
        <v xml:space="preserve"> years</v>
      </c>
      <c r="K4423" s="51" t="str">
        <f t="shared" si="475"/>
        <v xml:space="preserve">, </v>
      </c>
      <c r="L4423" s="51">
        <f t="shared" si="477"/>
        <v>3</v>
      </c>
      <c r="M4423" s="51">
        <f t="shared" si="478"/>
        <v>3</v>
      </c>
      <c r="N4423" s="51" t="str">
        <f t="shared" si="479"/>
        <v xml:space="preserve"> months</v>
      </c>
      <c r="O4423" s="52" t="str">
        <f t="shared" si="480"/>
        <v>84 years, 3 months</v>
      </c>
    </row>
    <row r="4424" spans="8:15" x14ac:dyDescent="0.25">
      <c r="H4424" s="49">
        <v>4381</v>
      </c>
      <c r="I4424" s="51">
        <f t="shared" si="476"/>
        <v>84</v>
      </c>
      <c r="J4424" s="51" t="str">
        <f t="shared" si="474"/>
        <v xml:space="preserve"> years</v>
      </c>
      <c r="K4424" s="51" t="str">
        <f t="shared" si="475"/>
        <v xml:space="preserve">, </v>
      </c>
      <c r="L4424" s="51">
        <f t="shared" si="477"/>
        <v>3</v>
      </c>
      <c r="M4424" s="51">
        <f t="shared" si="478"/>
        <v>3</v>
      </c>
      <c r="N4424" s="51" t="str">
        <f t="shared" si="479"/>
        <v xml:space="preserve"> months</v>
      </c>
      <c r="O4424" s="52" t="str">
        <f t="shared" si="480"/>
        <v>84 years, 3 months</v>
      </c>
    </row>
    <row r="4425" spans="8:15" x14ac:dyDescent="0.25">
      <c r="H4425" s="49">
        <v>4382</v>
      </c>
      <c r="I4425" s="51">
        <f t="shared" si="476"/>
        <v>84</v>
      </c>
      <c r="J4425" s="51" t="str">
        <f t="shared" si="474"/>
        <v xml:space="preserve"> years</v>
      </c>
      <c r="K4425" s="51" t="str">
        <f t="shared" si="475"/>
        <v xml:space="preserve">, </v>
      </c>
      <c r="L4425" s="51">
        <f t="shared" si="477"/>
        <v>4</v>
      </c>
      <c r="M4425" s="51">
        <f t="shared" si="478"/>
        <v>4</v>
      </c>
      <c r="N4425" s="51" t="str">
        <f t="shared" si="479"/>
        <v xml:space="preserve"> months</v>
      </c>
      <c r="O4425" s="52" t="str">
        <f t="shared" si="480"/>
        <v>84 years, 4 months</v>
      </c>
    </row>
    <row r="4426" spans="8:15" x14ac:dyDescent="0.25">
      <c r="H4426" s="49">
        <v>4383</v>
      </c>
      <c r="I4426" s="51">
        <f t="shared" si="476"/>
        <v>84</v>
      </c>
      <c r="J4426" s="51" t="str">
        <f t="shared" si="474"/>
        <v xml:space="preserve"> years</v>
      </c>
      <c r="K4426" s="51" t="str">
        <f t="shared" si="475"/>
        <v xml:space="preserve">, </v>
      </c>
      <c r="L4426" s="51">
        <f t="shared" si="477"/>
        <v>4</v>
      </c>
      <c r="M4426" s="51">
        <f t="shared" si="478"/>
        <v>4</v>
      </c>
      <c r="N4426" s="51" t="str">
        <f t="shared" si="479"/>
        <v xml:space="preserve"> months</v>
      </c>
      <c r="O4426" s="52" t="str">
        <f t="shared" si="480"/>
        <v>84 years, 4 months</v>
      </c>
    </row>
    <row r="4427" spans="8:15" x14ac:dyDescent="0.25">
      <c r="H4427" s="49">
        <v>4384</v>
      </c>
      <c r="I4427" s="51">
        <f t="shared" si="476"/>
        <v>84</v>
      </c>
      <c r="J4427" s="51" t="str">
        <f t="shared" si="474"/>
        <v xml:space="preserve"> years</v>
      </c>
      <c r="K4427" s="51" t="str">
        <f t="shared" si="475"/>
        <v xml:space="preserve">, </v>
      </c>
      <c r="L4427" s="51">
        <f t="shared" si="477"/>
        <v>4</v>
      </c>
      <c r="M4427" s="51">
        <f t="shared" si="478"/>
        <v>4</v>
      </c>
      <c r="N4427" s="51" t="str">
        <f t="shared" si="479"/>
        <v xml:space="preserve"> months</v>
      </c>
      <c r="O4427" s="52" t="str">
        <f t="shared" si="480"/>
        <v>84 years, 4 months</v>
      </c>
    </row>
    <row r="4428" spans="8:15" x14ac:dyDescent="0.25">
      <c r="H4428" s="49">
        <v>4385</v>
      </c>
      <c r="I4428" s="51">
        <f t="shared" si="476"/>
        <v>84</v>
      </c>
      <c r="J4428" s="51" t="str">
        <f t="shared" si="474"/>
        <v xml:space="preserve"> years</v>
      </c>
      <c r="K4428" s="51" t="str">
        <f t="shared" si="475"/>
        <v xml:space="preserve">, </v>
      </c>
      <c r="L4428" s="51">
        <f t="shared" si="477"/>
        <v>4</v>
      </c>
      <c r="M4428" s="51">
        <f t="shared" si="478"/>
        <v>4</v>
      </c>
      <c r="N4428" s="51" t="str">
        <f t="shared" si="479"/>
        <v xml:space="preserve"> months</v>
      </c>
      <c r="O4428" s="52" t="str">
        <f t="shared" si="480"/>
        <v>84 years, 4 months</v>
      </c>
    </row>
    <row r="4429" spans="8:15" x14ac:dyDescent="0.25">
      <c r="H4429" s="49">
        <v>4386</v>
      </c>
      <c r="I4429" s="51">
        <f t="shared" si="476"/>
        <v>84</v>
      </c>
      <c r="J4429" s="51" t="str">
        <f t="shared" si="474"/>
        <v xml:space="preserve"> years</v>
      </c>
      <c r="K4429" s="51" t="str">
        <f t="shared" si="475"/>
        <v xml:space="preserve">, </v>
      </c>
      <c r="L4429" s="51">
        <f t="shared" si="477"/>
        <v>5</v>
      </c>
      <c r="M4429" s="51">
        <f t="shared" si="478"/>
        <v>5</v>
      </c>
      <c r="N4429" s="51" t="str">
        <f t="shared" si="479"/>
        <v xml:space="preserve"> months</v>
      </c>
      <c r="O4429" s="52" t="str">
        <f t="shared" si="480"/>
        <v>84 years, 5 months</v>
      </c>
    </row>
    <row r="4430" spans="8:15" x14ac:dyDescent="0.25">
      <c r="H4430" s="49">
        <v>4387</v>
      </c>
      <c r="I4430" s="51">
        <f t="shared" si="476"/>
        <v>84</v>
      </c>
      <c r="J4430" s="51" t="str">
        <f t="shared" si="474"/>
        <v xml:space="preserve"> years</v>
      </c>
      <c r="K4430" s="51" t="str">
        <f t="shared" si="475"/>
        <v xml:space="preserve">, </v>
      </c>
      <c r="L4430" s="51">
        <f t="shared" si="477"/>
        <v>5</v>
      </c>
      <c r="M4430" s="51">
        <f t="shared" si="478"/>
        <v>5</v>
      </c>
      <c r="N4430" s="51" t="str">
        <f t="shared" si="479"/>
        <v xml:space="preserve"> months</v>
      </c>
      <c r="O4430" s="52" t="str">
        <f t="shared" si="480"/>
        <v>84 years, 5 months</v>
      </c>
    </row>
    <row r="4431" spans="8:15" x14ac:dyDescent="0.25">
      <c r="H4431" s="49">
        <v>4388</v>
      </c>
      <c r="I4431" s="51">
        <f t="shared" si="476"/>
        <v>84</v>
      </c>
      <c r="J4431" s="51" t="str">
        <f t="shared" si="474"/>
        <v xml:space="preserve"> years</v>
      </c>
      <c r="K4431" s="51" t="str">
        <f t="shared" si="475"/>
        <v xml:space="preserve">, </v>
      </c>
      <c r="L4431" s="51">
        <f t="shared" si="477"/>
        <v>5</v>
      </c>
      <c r="M4431" s="51">
        <f t="shared" si="478"/>
        <v>5</v>
      </c>
      <c r="N4431" s="51" t="str">
        <f t="shared" si="479"/>
        <v xml:space="preserve"> months</v>
      </c>
      <c r="O4431" s="52" t="str">
        <f t="shared" si="480"/>
        <v>84 years, 5 months</v>
      </c>
    </row>
    <row r="4432" spans="8:15" x14ac:dyDescent="0.25">
      <c r="H4432" s="49">
        <v>4389</v>
      </c>
      <c r="I4432" s="51">
        <f t="shared" si="476"/>
        <v>84</v>
      </c>
      <c r="J4432" s="51" t="str">
        <f t="shared" si="474"/>
        <v xml:space="preserve"> years</v>
      </c>
      <c r="K4432" s="51" t="str">
        <f t="shared" si="475"/>
        <v xml:space="preserve">, </v>
      </c>
      <c r="L4432" s="51">
        <f t="shared" si="477"/>
        <v>5</v>
      </c>
      <c r="M4432" s="51">
        <f t="shared" si="478"/>
        <v>5</v>
      </c>
      <c r="N4432" s="51" t="str">
        <f t="shared" si="479"/>
        <v xml:space="preserve"> months</v>
      </c>
      <c r="O4432" s="52" t="str">
        <f t="shared" si="480"/>
        <v>84 years, 5 months</v>
      </c>
    </row>
    <row r="4433" spans="8:15" x14ac:dyDescent="0.25">
      <c r="H4433" s="49">
        <v>4390</v>
      </c>
      <c r="I4433" s="51">
        <f t="shared" si="476"/>
        <v>84</v>
      </c>
      <c r="J4433" s="51" t="str">
        <f t="shared" si="474"/>
        <v xml:space="preserve"> years</v>
      </c>
      <c r="K4433" s="51" t="str">
        <f t="shared" si="475"/>
        <v xml:space="preserve">, </v>
      </c>
      <c r="L4433" s="51">
        <f t="shared" si="477"/>
        <v>6</v>
      </c>
      <c r="M4433" s="51">
        <f t="shared" si="478"/>
        <v>6</v>
      </c>
      <c r="N4433" s="51" t="str">
        <f t="shared" si="479"/>
        <v xml:space="preserve"> months</v>
      </c>
      <c r="O4433" s="52" t="str">
        <f t="shared" si="480"/>
        <v>84 years, 6 months</v>
      </c>
    </row>
    <row r="4434" spans="8:15" x14ac:dyDescent="0.25">
      <c r="H4434" s="49">
        <v>4391</v>
      </c>
      <c r="I4434" s="51">
        <f t="shared" si="476"/>
        <v>84</v>
      </c>
      <c r="J4434" s="51" t="str">
        <f t="shared" si="474"/>
        <v xml:space="preserve"> years</v>
      </c>
      <c r="K4434" s="51" t="str">
        <f t="shared" si="475"/>
        <v xml:space="preserve">, </v>
      </c>
      <c r="L4434" s="51">
        <f t="shared" si="477"/>
        <v>6</v>
      </c>
      <c r="M4434" s="51">
        <f t="shared" si="478"/>
        <v>6</v>
      </c>
      <c r="N4434" s="51" t="str">
        <f t="shared" si="479"/>
        <v xml:space="preserve"> months</v>
      </c>
      <c r="O4434" s="52" t="str">
        <f t="shared" si="480"/>
        <v>84 years, 6 months</v>
      </c>
    </row>
    <row r="4435" spans="8:15" x14ac:dyDescent="0.25">
      <c r="H4435" s="49">
        <v>4392</v>
      </c>
      <c r="I4435" s="51">
        <f t="shared" si="476"/>
        <v>84</v>
      </c>
      <c r="J4435" s="51" t="str">
        <f t="shared" si="474"/>
        <v xml:space="preserve"> years</v>
      </c>
      <c r="K4435" s="51" t="str">
        <f t="shared" si="475"/>
        <v xml:space="preserve">, </v>
      </c>
      <c r="L4435" s="51">
        <f t="shared" si="477"/>
        <v>6</v>
      </c>
      <c r="M4435" s="51">
        <f t="shared" si="478"/>
        <v>6</v>
      </c>
      <c r="N4435" s="51" t="str">
        <f t="shared" si="479"/>
        <v xml:space="preserve"> months</v>
      </c>
      <c r="O4435" s="52" t="str">
        <f t="shared" si="480"/>
        <v>84 years, 6 months</v>
      </c>
    </row>
    <row r="4436" spans="8:15" x14ac:dyDescent="0.25">
      <c r="H4436" s="49">
        <v>4393</v>
      </c>
      <c r="I4436" s="51">
        <f t="shared" si="476"/>
        <v>84</v>
      </c>
      <c r="J4436" s="51" t="str">
        <f t="shared" si="474"/>
        <v xml:space="preserve"> years</v>
      </c>
      <c r="K4436" s="51" t="str">
        <f t="shared" si="475"/>
        <v xml:space="preserve">, </v>
      </c>
      <c r="L4436" s="51">
        <f t="shared" si="477"/>
        <v>6</v>
      </c>
      <c r="M4436" s="51">
        <f t="shared" si="478"/>
        <v>6</v>
      </c>
      <c r="N4436" s="51" t="str">
        <f t="shared" si="479"/>
        <v xml:space="preserve"> months</v>
      </c>
      <c r="O4436" s="52" t="str">
        <f t="shared" si="480"/>
        <v>84 years, 6 months</v>
      </c>
    </row>
    <row r="4437" spans="8:15" x14ac:dyDescent="0.25">
      <c r="H4437" s="49">
        <v>4394</v>
      </c>
      <c r="I4437" s="51">
        <f t="shared" si="476"/>
        <v>84</v>
      </c>
      <c r="J4437" s="51" t="str">
        <f t="shared" si="474"/>
        <v xml:space="preserve"> years</v>
      </c>
      <c r="K4437" s="51" t="str">
        <f t="shared" si="475"/>
        <v xml:space="preserve">, </v>
      </c>
      <c r="L4437" s="51">
        <f t="shared" si="477"/>
        <v>6</v>
      </c>
      <c r="M4437" s="51">
        <f t="shared" si="478"/>
        <v>6</v>
      </c>
      <c r="N4437" s="51" t="str">
        <f t="shared" si="479"/>
        <v xml:space="preserve"> months</v>
      </c>
      <c r="O4437" s="52" t="str">
        <f t="shared" si="480"/>
        <v>84 years, 6 months</v>
      </c>
    </row>
    <row r="4438" spans="8:15" x14ac:dyDescent="0.25">
      <c r="H4438" s="49">
        <v>4395</v>
      </c>
      <c r="I4438" s="51">
        <f t="shared" si="476"/>
        <v>84</v>
      </c>
      <c r="J4438" s="51" t="str">
        <f t="shared" si="474"/>
        <v xml:space="preserve"> years</v>
      </c>
      <c r="K4438" s="51" t="str">
        <f t="shared" si="475"/>
        <v xml:space="preserve">, </v>
      </c>
      <c r="L4438" s="51">
        <f t="shared" si="477"/>
        <v>7</v>
      </c>
      <c r="M4438" s="51">
        <f t="shared" si="478"/>
        <v>7</v>
      </c>
      <c r="N4438" s="51" t="str">
        <f t="shared" si="479"/>
        <v xml:space="preserve"> months</v>
      </c>
      <c r="O4438" s="52" t="str">
        <f t="shared" si="480"/>
        <v>84 years, 7 months</v>
      </c>
    </row>
    <row r="4439" spans="8:15" x14ac:dyDescent="0.25">
      <c r="H4439" s="49">
        <v>4396</v>
      </c>
      <c r="I4439" s="51">
        <f t="shared" si="476"/>
        <v>84</v>
      </c>
      <c r="J4439" s="51" t="str">
        <f t="shared" si="474"/>
        <v xml:space="preserve"> years</v>
      </c>
      <c r="K4439" s="51" t="str">
        <f t="shared" si="475"/>
        <v xml:space="preserve">, </v>
      </c>
      <c r="L4439" s="51">
        <f t="shared" si="477"/>
        <v>7</v>
      </c>
      <c r="M4439" s="51">
        <f t="shared" si="478"/>
        <v>7</v>
      </c>
      <c r="N4439" s="51" t="str">
        <f t="shared" si="479"/>
        <v xml:space="preserve"> months</v>
      </c>
      <c r="O4439" s="52" t="str">
        <f t="shared" si="480"/>
        <v>84 years, 7 months</v>
      </c>
    </row>
    <row r="4440" spans="8:15" x14ac:dyDescent="0.25">
      <c r="H4440" s="49">
        <v>4397</v>
      </c>
      <c r="I4440" s="51">
        <f t="shared" si="476"/>
        <v>84</v>
      </c>
      <c r="J4440" s="51" t="str">
        <f t="shared" si="474"/>
        <v xml:space="preserve"> years</v>
      </c>
      <c r="K4440" s="51" t="str">
        <f t="shared" si="475"/>
        <v xml:space="preserve">, </v>
      </c>
      <c r="L4440" s="51">
        <f t="shared" si="477"/>
        <v>7</v>
      </c>
      <c r="M4440" s="51">
        <f t="shared" si="478"/>
        <v>7</v>
      </c>
      <c r="N4440" s="51" t="str">
        <f t="shared" si="479"/>
        <v xml:space="preserve"> months</v>
      </c>
      <c r="O4440" s="52" t="str">
        <f t="shared" si="480"/>
        <v>84 years, 7 months</v>
      </c>
    </row>
    <row r="4441" spans="8:15" x14ac:dyDescent="0.25">
      <c r="H4441" s="49">
        <v>4398</v>
      </c>
      <c r="I4441" s="51">
        <f t="shared" si="476"/>
        <v>84</v>
      </c>
      <c r="J4441" s="51" t="str">
        <f t="shared" si="474"/>
        <v xml:space="preserve"> years</v>
      </c>
      <c r="K4441" s="51" t="str">
        <f t="shared" si="475"/>
        <v xml:space="preserve">, </v>
      </c>
      <c r="L4441" s="51">
        <f t="shared" si="477"/>
        <v>7</v>
      </c>
      <c r="M4441" s="51">
        <f t="shared" si="478"/>
        <v>7</v>
      </c>
      <c r="N4441" s="51" t="str">
        <f t="shared" si="479"/>
        <v xml:space="preserve"> months</v>
      </c>
      <c r="O4441" s="52" t="str">
        <f t="shared" si="480"/>
        <v>84 years, 7 months</v>
      </c>
    </row>
    <row r="4442" spans="8:15" x14ac:dyDescent="0.25">
      <c r="H4442" s="49">
        <v>4399</v>
      </c>
      <c r="I4442" s="51">
        <f t="shared" si="476"/>
        <v>84</v>
      </c>
      <c r="J4442" s="51" t="str">
        <f t="shared" si="474"/>
        <v xml:space="preserve"> years</v>
      </c>
      <c r="K4442" s="51" t="str">
        <f t="shared" si="475"/>
        <v xml:space="preserve">, </v>
      </c>
      <c r="L4442" s="51">
        <f t="shared" si="477"/>
        <v>8</v>
      </c>
      <c r="M4442" s="51">
        <f t="shared" si="478"/>
        <v>8</v>
      </c>
      <c r="N4442" s="51" t="str">
        <f t="shared" si="479"/>
        <v xml:space="preserve"> months</v>
      </c>
      <c r="O4442" s="52" t="str">
        <f t="shared" si="480"/>
        <v>84 years, 8 months</v>
      </c>
    </row>
    <row r="4443" spans="8:15" x14ac:dyDescent="0.25">
      <c r="H4443" s="49">
        <v>4400</v>
      </c>
      <c r="I4443" s="51">
        <f t="shared" si="476"/>
        <v>84</v>
      </c>
      <c r="J4443" s="51" t="str">
        <f t="shared" si="474"/>
        <v xml:space="preserve"> years</v>
      </c>
      <c r="K4443" s="51" t="str">
        <f t="shared" si="475"/>
        <v xml:space="preserve">, </v>
      </c>
      <c r="L4443" s="51">
        <f t="shared" si="477"/>
        <v>8</v>
      </c>
      <c r="M4443" s="51">
        <f t="shared" si="478"/>
        <v>8</v>
      </c>
      <c r="N4443" s="51" t="str">
        <f t="shared" si="479"/>
        <v xml:space="preserve"> months</v>
      </c>
      <c r="O4443" s="52" t="str">
        <f t="shared" si="480"/>
        <v>84 years, 8 months</v>
      </c>
    </row>
    <row r="4444" spans="8:15" x14ac:dyDescent="0.25">
      <c r="H4444" s="49">
        <v>4401</v>
      </c>
      <c r="I4444" s="51">
        <f t="shared" si="476"/>
        <v>84</v>
      </c>
      <c r="J4444" s="51" t="str">
        <f t="shared" ref="J4444:J4507" si="481">IF(I4444=1," year"," years")</f>
        <v xml:space="preserve"> years</v>
      </c>
      <c r="K4444" s="51" t="str">
        <f t="shared" ref="K4444:K4507" si="482">IF(OR(L4444=12,L4444=0),"",", ")</f>
        <v xml:space="preserve">, </v>
      </c>
      <c r="L4444" s="51">
        <f t="shared" si="477"/>
        <v>8</v>
      </c>
      <c r="M4444" s="51">
        <f t="shared" si="478"/>
        <v>8</v>
      </c>
      <c r="N4444" s="51" t="str">
        <f t="shared" si="479"/>
        <v xml:space="preserve"> months</v>
      </c>
      <c r="O4444" s="52" t="str">
        <f t="shared" si="480"/>
        <v>84 years, 8 months</v>
      </c>
    </row>
    <row r="4445" spans="8:15" x14ac:dyDescent="0.25">
      <c r="H4445" s="49">
        <v>4402</v>
      </c>
      <c r="I4445" s="51">
        <f t="shared" si="476"/>
        <v>84</v>
      </c>
      <c r="J4445" s="51" t="str">
        <f t="shared" si="481"/>
        <v xml:space="preserve"> years</v>
      </c>
      <c r="K4445" s="51" t="str">
        <f t="shared" si="482"/>
        <v xml:space="preserve">, </v>
      </c>
      <c r="L4445" s="51">
        <f t="shared" si="477"/>
        <v>8</v>
      </c>
      <c r="M4445" s="51">
        <f t="shared" si="478"/>
        <v>8</v>
      </c>
      <c r="N4445" s="51" t="str">
        <f t="shared" si="479"/>
        <v xml:space="preserve"> months</v>
      </c>
      <c r="O4445" s="52" t="str">
        <f t="shared" si="480"/>
        <v>84 years, 8 months</v>
      </c>
    </row>
    <row r="4446" spans="8:15" x14ac:dyDescent="0.25">
      <c r="H4446" s="49">
        <v>4403</v>
      </c>
      <c r="I4446" s="51">
        <f t="shared" si="476"/>
        <v>84</v>
      </c>
      <c r="J4446" s="51" t="str">
        <f t="shared" si="481"/>
        <v xml:space="preserve"> years</v>
      </c>
      <c r="K4446" s="51" t="str">
        <f t="shared" si="482"/>
        <v xml:space="preserve">, </v>
      </c>
      <c r="L4446" s="51">
        <f t="shared" si="477"/>
        <v>9</v>
      </c>
      <c r="M4446" s="51">
        <f t="shared" si="478"/>
        <v>9</v>
      </c>
      <c r="N4446" s="51" t="str">
        <f t="shared" si="479"/>
        <v xml:space="preserve"> months</v>
      </c>
      <c r="O4446" s="52" t="str">
        <f t="shared" si="480"/>
        <v>84 years, 9 months</v>
      </c>
    </row>
    <row r="4447" spans="8:15" x14ac:dyDescent="0.25">
      <c r="H4447" s="49">
        <v>4404</v>
      </c>
      <c r="I4447" s="51">
        <f t="shared" si="476"/>
        <v>84</v>
      </c>
      <c r="J4447" s="51" t="str">
        <f t="shared" si="481"/>
        <v xml:space="preserve"> years</v>
      </c>
      <c r="K4447" s="51" t="str">
        <f t="shared" si="482"/>
        <v xml:space="preserve">, </v>
      </c>
      <c r="L4447" s="51">
        <f t="shared" si="477"/>
        <v>9</v>
      </c>
      <c r="M4447" s="51">
        <f t="shared" si="478"/>
        <v>9</v>
      </c>
      <c r="N4447" s="51" t="str">
        <f t="shared" si="479"/>
        <v xml:space="preserve"> months</v>
      </c>
      <c r="O4447" s="52" t="str">
        <f t="shared" si="480"/>
        <v>84 years, 9 months</v>
      </c>
    </row>
    <row r="4448" spans="8:15" x14ac:dyDescent="0.25">
      <c r="H4448" s="49">
        <v>4405</v>
      </c>
      <c r="I4448" s="51">
        <f t="shared" ref="I4448:I4511" si="483">IF(INT(H4448/52)=0,"",INT(H4448/52))+IF(L4448=12,1,0)</f>
        <v>84</v>
      </c>
      <c r="J4448" s="51" t="str">
        <f t="shared" si="481"/>
        <v xml:space="preserve"> years</v>
      </c>
      <c r="K4448" s="51" t="str">
        <f t="shared" si="482"/>
        <v xml:space="preserve">, </v>
      </c>
      <c r="L4448" s="51">
        <f t="shared" si="477"/>
        <v>9</v>
      </c>
      <c r="M4448" s="51">
        <f t="shared" si="478"/>
        <v>9</v>
      </c>
      <c r="N4448" s="51" t="str">
        <f t="shared" si="479"/>
        <v xml:space="preserve"> months</v>
      </c>
      <c r="O4448" s="52" t="str">
        <f t="shared" si="480"/>
        <v>84 years, 9 months</v>
      </c>
    </row>
    <row r="4449" spans="8:15" x14ac:dyDescent="0.25">
      <c r="H4449" s="49">
        <v>4406</v>
      </c>
      <c r="I4449" s="51">
        <f t="shared" si="483"/>
        <v>84</v>
      </c>
      <c r="J4449" s="51" t="str">
        <f t="shared" si="481"/>
        <v xml:space="preserve"> years</v>
      </c>
      <c r="K4449" s="51" t="str">
        <f t="shared" si="482"/>
        <v xml:space="preserve">, </v>
      </c>
      <c r="L4449" s="51">
        <f t="shared" si="477"/>
        <v>9</v>
      </c>
      <c r="M4449" s="51">
        <f t="shared" si="478"/>
        <v>9</v>
      </c>
      <c r="N4449" s="51" t="str">
        <f t="shared" si="479"/>
        <v xml:space="preserve"> months</v>
      </c>
      <c r="O4449" s="52" t="str">
        <f t="shared" si="480"/>
        <v>84 years, 9 months</v>
      </c>
    </row>
    <row r="4450" spans="8:15" x14ac:dyDescent="0.25">
      <c r="H4450" s="49">
        <v>4407</v>
      </c>
      <c r="I4450" s="51">
        <f t="shared" si="483"/>
        <v>84</v>
      </c>
      <c r="J4450" s="51" t="str">
        <f t="shared" si="481"/>
        <v xml:space="preserve"> years</v>
      </c>
      <c r="K4450" s="51" t="str">
        <f t="shared" si="482"/>
        <v xml:space="preserve">, </v>
      </c>
      <c r="L4450" s="51">
        <f t="shared" si="477"/>
        <v>9</v>
      </c>
      <c r="M4450" s="51">
        <f t="shared" si="478"/>
        <v>9</v>
      </c>
      <c r="N4450" s="51" t="str">
        <f t="shared" si="479"/>
        <v xml:space="preserve"> months</v>
      </c>
      <c r="O4450" s="52" t="str">
        <f t="shared" si="480"/>
        <v>84 years, 9 months</v>
      </c>
    </row>
    <row r="4451" spans="8:15" x14ac:dyDescent="0.25">
      <c r="H4451" s="49">
        <v>4408</v>
      </c>
      <c r="I4451" s="51">
        <f t="shared" si="483"/>
        <v>84</v>
      </c>
      <c r="J4451" s="51" t="str">
        <f t="shared" si="481"/>
        <v xml:space="preserve"> years</v>
      </c>
      <c r="K4451" s="51" t="str">
        <f t="shared" si="482"/>
        <v xml:space="preserve">, </v>
      </c>
      <c r="L4451" s="51">
        <f t="shared" si="477"/>
        <v>10</v>
      </c>
      <c r="M4451" s="51">
        <f t="shared" si="478"/>
        <v>10</v>
      </c>
      <c r="N4451" s="51" t="str">
        <f t="shared" si="479"/>
        <v xml:space="preserve"> months</v>
      </c>
      <c r="O4451" s="52" t="str">
        <f t="shared" si="480"/>
        <v>84 years, 10 months</v>
      </c>
    </row>
    <row r="4452" spans="8:15" x14ac:dyDescent="0.25">
      <c r="H4452" s="49">
        <v>4409</v>
      </c>
      <c r="I4452" s="51">
        <f t="shared" si="483"/>
        <v>84</v>
      </c>
      <c r="J4452" s="51" t="str">
        <f t="shared" si="481"/>
        <v xml:space="preserve"> years</v>
      </c>
      <c r="K4452" s="51" t="str">
        <f t="shared" si="482"/>
        <v xml:space="preserve">, </v>
      </c>
      <c r="L4452" s="51">
        <f t="shared" si="477"/>
        <v>10</v>
      </c>
      <c r="M4452" s="51">
        <f t="shared" si="478"/>
        <v>10</v>
      </c>
      <c r="N4452" s="51" t="str">
        <f t="shared" si="479"/>
        <v xml:space="preserve"> months</v>
      </c>
      <c r="O4452" s="52" t="str">
        <f t="shared" si="480"/>
        <v>84 years, 10 months</v>
      </c>
    </row>
    <row r="4453" spans="8:15" x14ac:dyDescent="0.25">
      <c r="H4453" s="49">
        <v>4410</v>
      </c>
      <c r="I4453" s="51">
        <f t="shared" si="483"/>
        <v>84</v>
      </c>
      <c r="J4453" s="51" t="str">
        <f t="shared" si="481"/>
        <v xml:space="preserve"> years</v>
      </c>
      <c r="K4453" s="51" t="str">
        <f t="shared" si="482"/>
        <v xml:space="preserve">, </v>
      </c>
      <c r="L4453" s="51">
        <f t="shared" si="477"/>
        <v>10</v>
      </c>
      <c r="M4453" s="51">
        <f t="shared" si="478"/>
        <v>10</v>
      </c>
      <c r="N4453" s="51" t="str">
        <f t="shared" si="479"/>
        <v xml:space="preserve"> months</v>
      </c>
      <c r="O4453" s="52" t="str">
        <f t="shared" si="480"/>
        <v>84 years, 10 months</v>
      </c>
    </row>
    <row r="4454" spans="8:15" x14ac:dyDescent="0.25">
      <c r="H4454" s="49">
        <v>4411</v>
      </c>
      <c r="I4454" s="51">
        <f t="shared" si="483"/>
        <v>84</v>
      </c>
      <c r="J4454" s="51" t="str">
        <f t="shared" si="481"/>
        <v xml:space="preserve"> years</v>
      </c>
      <c r="K4454" s="51" t="str">
        <f t="shared" si="482"/>
        <v xml:space="preserve">, </v>
      </c>
      <c r="L4454" s="51">
        <f t="shared" si="477"/>
        <v>10</v>
      </c>
      <c r="M4454" s="51">
        <f t="shared" si="478"/>
        <v>10</v>
      </c>
      <c r="N4454" s="51" t="str">
        <f t="shared" si="479"/>
        <v xml:space="preserve"> months</v>
      </c>
      <c r="O4454" s="52" t="str">
        <f t="shared" si="480"/>
        <v>84 years, 10 months</v>
      </c>
    </row>
    <row r="4455" spans="8:15" x14ac:dyDescent="0.25">
      <c r="H4455" s="49">
        <v>4412</v>
      </c>
      <c r="I4455" s="51">
        <f t="shared" si="483"/>
        <v>84</v>
      </c>
      <c r="J4455" s="51" t="str">
        <f t="shared" si="481"/>
        <v xml:space="preserve"> years</v>
      </c>
      <c r="K4455" s="51" t="str">
        <f t="shared" si="482"/>
        <v xml:space="preserve">, </v>
      </c>
      <c r="L4455" s="51">
        <f t="shared" si="477"/>
        <v>11</v>
      </c>
      <c r="M4455" s="51">
        <f t="shared" si="478"/>
        <v>11</v>
      </c>
      <c r="N4455" s="51" t="str">
        <f t="shared" si="479"/>
        <v xml:space="preserve"> months</v>
      </c>
      <c r="O4455" s="52" t="str">
        <f t="shared" si="480"/>
        <v>84 years, 11 months</v>
      </c>
    </row>
    <row r="4456" spans="8:15" x14ac:dyDescent="0.25">
      <c r="H4456" s="49">
        <v>4413</v>
      </c>
      <c r="I4456" s="51">
        <f t="shared" si="483"/>
        <v>84</v>
      </c>
      <c r="J4456" s="51" t="str">
        <f t="shared" si="481"/>
        <v xml:space="preserve"> years</v>
      </c>
      <c r="K4456" s="51" t="str">
        <f t="shared" si="482"/>
        <v xml:space="preserve">, </v>
      </c>
      <c r="L4456" s="51">
        <f t="shared" si="477"/>
        <v>11</v>
      </c>
      <c r="M4456" s="51">
        <f t="shared" si="478"/>
        <v>11</v>
      </c>
      <c r="N4456" s="51" t="str">
        <f t="shared" si="479"/>
        <v xml:space="preserve"> months</v>
      </c>
      <c r="O4456" s="52" t="str">
        <f t="shared" si="480"/>
        <v>84 years, 11 months</v>
      </c>
    </row>
    <row r="4457" spans="8:15" x14ac:dyDescent="0.25">
      <c r="H4457" s="49">
        <v>4414</v>
      </c>
      <c r="I4457" s="51">
        <f t="shared" si="483"/>
        <v>84</v>
      </c>
      <c r="J4457" s="51" t="str">
        <f t="shared" si="481"/>
        <v xml:space="preserve"> years</v>
      </c>
      <c r="K4457" s="51" t="str">
        <f t="shared" si="482"/>
        <v xml:space="preserve">, </v>
      </c>
      <c r="L4457" s="51">
        <f t="shared" si="477"/>
        <v>11</v>
      </c>
      <c r="M4457" s="51">
        <f t="shared" si="478"/>
        <v>11</v>
      </c>
      <c r="N4457" s="51" t="str">
        <f t="shared" si="479"/>
        <v xml:space="preserve"> months</v>
      </c>
      <c r="O4457" s="52" t="str">
        <f t="shared" si="480"/>
        <v>84 years, 11 months</v>
      </c>
    </row>
    <row r="4458" spans="8:15" x14ac:dyDescent="0.25">
      <c r="H4458" s="49">
        <v>4415</v>
      </c>
      <c r="I4458" s="51">
        <f t="shared" si="483"/>
        <v>84</v>
      </c>
      <c r="J4458" s="51" t="str">
        <f t="shared" si="481"/>
        <v xml:space="preserve"> years</v>
      </c>
      <c r="K4458" s="51" t="str">
        <f t="shared" si="482"/>
        <v xml:space="preserve">, </v>
      </c>
      <c r="L4458" s="51">
        <f t="shared" si="477"/>
        <v>11</v>
      </c>
      <c r="M4458" s="51">
        <f t="shared" si="478"/>
        <v>11</v>
      </c>
      <c r="N4458" s="51" t="str">
        <f t="shared" si="479"/>
        <v xml:space="preserve"> months</v>
      </c>
      <c r="O4458" s="52" t="str">
        <f t="shared" si="480"/>
        <v>84 years, 11 months</v>
      </c>
    </row>
    <row r="4459" spans="8:15" x14ac:dyDescent="0.25">
      <c r="H4459" s="49">
        <v>4416</v>
      </c>
      <c r="I4459" s="51">
        <f t="shared" si="483"/>
        <v>85</v>
      </c>
      <c r="J4459" s="51" t="str">
        <f t="shared" si="481"/>
        <v xml:space="preserve"> years</v>
      </c>
      <c r="K4459" s="51" t="str">
        <f t="shared" si="482"/>
        <v/>
      </c>
      <c r="L4459" s="51">
        <f t="shared" si="477"/>
        <v>12</v>
      </c>
      <c r="M4459" s="51" t="str">
        <f t="shared" si="478"/>
        <v/>
      </c>
      <c r="N4459" s="51" t="str">
        <f t="shared" si="479"/>
        <v/>
      </c>
      <c r="O4459" s="52" t="str">
        <f t="shared" si="480"/>
        <v>85 years</v>
      </c>
    </row>
    <row r="4460" spans="8:15" x14ac:dyDescent="0.25">
      <c r="H4460" s="49">
        <v>4417</v>
      </c>
      <c r="I4460" s="51">
        <f t="shared" si="483"/>
        <v>85</v>
      </c>
      <c r="J4460" s="51" t="str">
        <f t="shared" si="481"/>
        <v xml:space="preserve"> years</v>
      </c>
      <c r="K4460" s="51" t="str">
        <f t="shared" si="482"/>
        <v/>
      </c>
      <c r="L4460" s="51">
        <f t="shared" si="477"/>
        <v>12</v>
      </c>
      <c r="M4460" s="51" t="str">
        <f t="shared" si="478"/>
        <v/>
      </c>
      <c r="N4460" s="51" t="str">
        <f t="shared" si="479"/>
        <v/>
      </c>
      <c r="O4460" s="52" t="str">
        <f t="shared" si="480"/>
        <v>85 years</v>
      </c>
    </row>
    <row r="4461" spans="8:15" x14ac:dyDescent="0.25">
      <c r="H4461" s="49">
        <v>4418</v>
      </c>
      <c r="I4461" s="51">
        <f t="shared" si="483"/>
        <v>85</v>
      </c>
      <c r="J4461" s="51" t="str">
        <f t="shared" si="481"/>
        <v xml:space="preserve"> years</v>
      </c>
      <c r="K4461" s="51" t="str">
        <f t="shared" si="482"/>
        <v/>
      </c>
      <c r="L4461" s="51">
        <f t="shared" ref="L4461:L4524" si="484">IF((H4461/52*12-INT(H4461/52*12))=0,(H4461/52-INT(H4461/52))*12,INT((H4461/52-INT(H4461/52))*12)+1)</f>
        <v>12</v>
      </c>
      <c r="M4461" s="51" t="str">
        <f t="shared" ref="M4461:M4524" si="485">IF(OR(L4461=0,L4461=12),"",L4461)</f>
        <v/>
      </c>
      <c r="N4461" s="51" t="str">
        <f t="shared" ref="N4461:N4524" si="486">IF(L4461=1," month",IF(OR(L4461=0,L4461=12),""," months"))</f>
        <v/>
      </c>
      <c r="O4461" s="52" t="str">
        <f t="shared" ref="O4461:O4524" si="487">CONCATENATE(I4461&amp;J4461&amp;K4461&amp;M4461&amp;N4461)</f>
        <v>85 years</v>
      </c>
    </row>
    <row r="4462" spans="8:15" x14ac:dyDescent="0.25">
      <c r="H4462" s="49">
        <v>4419</v>
      </c>
      <c r="I4462" s="51">
        <f t="shared" si="483"/>
        <v>85</v>
      </c>
      <c r="J4462" s="51" t="str">
        <f t="shared" si="481"/>
        <v xml:space="preserve"> years</v>
      </c>
      <c r="K4462" s="51" t="str">
        <f t="shared" si="482"/>
        <v/>
      </c>
      <c r="L4462" s="51">
        <f t="shared" si="484"/>
        <v>12</v>
      </c>
      <c r="M4462" s="51" t="str">
        <f t="shared" si="485"/>
        <v/>
      </c>
      <c r="N4462" s="51" t="str">
        <f t="shared" si="486"/>
        <v/>
      </c>
      <c r="O4462" s="52" t="str">
        <f t="shared" si="487"/>
        <v>85 years</v>
      </c>
    </row>
    <row r="4463" spans="8:15" x14ac:dyDescent="0.25">
      <c r="H4463" s="49">
        <v>4420</v>
      </c>
      <c r="I4463" s="51">
        <f t="shared" si="483"/>
        <v>85</v>
      </c>
      <c r="J4463" s="51" t="str">
        <f t="shared" si="481"/>
        <v xml:space="preserve"> years</v>
      </c>
      <c r="K4463" s="51" t="str">
        <f t="shared" si="482"/>
        <v/>
      </c>
      <c r="L4463" s="51">
        <f t="shared" si="484"/>
        <v>0</v>
      </c>
      <c r="M4463" s="51" t="str">
        <f t="shared" si="485"/>
        <v/>
      </c>
      <c r="N4463" s="51" t="str">
        <f t="shared" si="486"/>
        <v/>
      </c>
      <c r="O4463" s="52" t="str">
        <f t="shared" si="487"/>
        <v>85 years</v>
      </c>
    </row>
    <row r="4464" spans="8:15" x14ac:dyDescent="0.25">
      <c r="H4464" s="49">
        <v>4421</v>
      </c>
      <c r="I4464" s="51">
        <f t="shared" si="483"/>
        <v>85</v>
      </c>
      <c r="J4464" s="51" t="str">
        <f t="shared" si="481"/>
        <v xml:space="preserve"> years</v>
      </c>
      <c r="K4464" s="51" t="str">
        <f t="shared" si="482"/>
        <v xml:space="preserve">, </v>
      </c>
      <c r="L4464" s="51">
        <f t="shared" si="484"/>
        <v>1</v>
      </c>
      <c r="M4464" s="51">
        <f t="shared" si="485"/>
        <v>1</v>
      </c>
      <c r="N4464" s="51" t="str">
        <f t="shared" si="486"/>
        <v xml:space="preserve"> month</v>
      </c>
      <c r="O4464" s="52" t="str">
        <f t="shared" si="487"/>
        <v>85 years, 1 month</v>
      </c>
    </row>
    <row r="4465" spans="8:15" x14ac:dyDescent="0.25">
      <c r="H4465" s="49">
        <v>4422</v>
      </c>
      <c r="I4465" s="51">
        <f t="shared" si="483"/>
        <v>85</v>
      </c>
      <c r="J4465" s="51" t="str">
        <f t="shared" si="481"/>
        <v xml:space="preserve"> years</v>
      </c>
      <c r="K4465" s="51" t="str">
        <f t="shared" si="482"/>
        <v xml:space="preserve">, </v>
      </c>
      <c r="L4465" s="51">
        <f t="shared" si="484"/>
        <v>1</v>
      </c>
      <c r="M4465" s="51">
        <f t="shared" si="485"/>
        <v>1</v>
      </c>
      <c r="N4465" s="51" t="str">
        <f t="shared" si="486"/>
        <v xml:space="preserve"> month</v>
      </c>
      <c r="O4465" s="52" t="str">
        <f t="shared" si="487"/>
        <v>85 years, 1 month</v>
      </c>
    </row>
    <row r="4466" spans="8:15" x14ac:dyDescent="0.25">
      <c r="H4466" s="49">
        <v>4423</v>
      </c>
      <c r="I4466" s="51">
        <f t="shared" si="483"/>
        <v>85</v>
      </c>
      <c r="J4466" s="51" t="str">
        <f t="shared" si="481"/>
        <v xml:space="preserve"> years</v>
      </c>
      <c r="K4466" s="51" t="str">
        <f t="shared" si="482"/>
        <v xml:space="preserve">, </v>
      </c>
      <c r="L4466" s="51">
        <f t="shared" si="484"/>
        <v>1</v>
      </c>
      <c r="M4466" s="51">
        <f t="shared" si="485"/>
        <v>1</v>
      </c>
      <c r="N4466" s="51" t="str">
        <f t="shared" si="486"/>
        <v xml:space="preserve"> month</v>
      </c>
      <c r="O4466" s="52" t="str">
        <f t="shared" si="487"/>
        <v>85 years, 1 month</v>
      </c>
    </row>
    <row r="4467" spans="8:15" x14ac:dyDescent="0.25">
      <c r="H4467" s="49">
        <v>4424</v>
      </c>
      <c r="I4467" s="51">
        <f t="shared" si="483"/>
        <v>85</v>
      </c>
      <c r="J4467" s="51" t="str">
        <f t="shared" si="481"/>
        <v xml:space="preserve"> years</v>
      </c>
      <c r="K4467" s="51" t="str">
        <f t="shared" si="482"/>
        <v xml:space="preserve">, </v>
      </c>
      <c r="L4467" s="51">
        <f t="shared" si="484"/>
        <v>1</v>
      </c>
      <c r="M4467" s="51">
        <f t="shared" si="485"/>
        <v>1</v>
      </c>
      <c r="N4467" s="51" t="str">
        <f t="shared" si="486"/>
        <v xml:space="preserve"> month</v>
      </c>
      <c r="O4467" s="52" t="str">
        <f t="shared" si="487"/>
        <v>85 years, 1 month</v>
      </c>
    </row>
    <row r="4468" spans="8:15" x14ac:dyDescent="0.25">
      <c r="H4468" s="49">
        <v>4425</v>
      </c>
      <c r="I4468" s="51">
        <f t="shared" si="483"/>
        <v>85</v>
      </c>
      <c r="J4468" s="51" t="str">
        <f t="shared" si="481"/>
        <v xml:space="preserve"> years</v>
      </c>
      <c r="K4468" s="51" t="str">
        <f t="shared" si="482"/>
        <v xml:space="preserve">, </v>
      </c>
      <c r="L4468" s="51">
        <f t="shared" si="484"/>
        <v>2</v>
      </c>
      <c r="M4468" s="51">
        <f t="shared" si="485"/>
        <v>2</v>
      </c>
      <c r="N4468" s="51" t="str">
        <f t="shared" si="486"/>
        <v xml:space="preserve"> months</v>
      </c>
      <c r="O4468" s="52" t="str">
        <f t="shared" si="487"/>
        <v>85 years, 2 months</v>
      </c>
    </row>
    <row r="4469" spans="8:15" x14ac:dyDescent="0.25">
      <c r="H4469" s="49">
        <v>4426</v>
      </c>
      <c r="I4469" s="51">
        <f t="shared" si="483"/>
        <v>85</v>
      </c>
      <c r="J4469" s="51" t="str">
        <f t="shared" si="481"/>
        <v xml:space="preserve"> years</v>
      </c>
      <c r="K4469" s="51" t="str">
        <f t="shared" si="482"/>
        <v xml:space="preserve">, </v>
      </c>
      <c r="L4469" s="51">
        <f t="shared" si="484"/>
        <v>2</v>
      </c>
      <c r="M4469" s="51">
        <f t="shared" si="485"/>
        <v>2</v>
      </c>
      <c r="N4469" s="51" t="str">
        <f t="shared" si="486"/>
        <v xml:space="preserve"> months</v>
      </c>
      <c r="O4469" s="52" t="str">
        <f t="shared" si="487"/>
        <v>85 years, 2 months</v>
      </c>
    </row>
    <row r="4470" spans="8:15" x14ac:dyDescent="0.25">
      <c r="H4470" s="49">
        <v>4427</v>
      </c>
      <c r="I4470" s="51">
        <f t="shared" si="483"/>
        <v>85</v>
      </c>
      <c r="J4470" s="51" t="str">
        <f t="shared" si="481"/>
        <v xml:space="preserve"> years</v>
      </c>
      <c r="K4470" s="51" t="str">
        <f t="shared" si="482"/>
        <v xml:space="preserve">, </v>
      </c>
      <c r="L4470" s="51">
        <f t="shared" si="484"/>
        <v>2</v>
      </c>
      <c r="M4470" s="51">
        <f t="shared" si="485"/>
        <v>2</v>
      </c>
      <c r="N4470" s="51" t="str">
        <f t="shared" si="486"/>
        <v xml:space="preserve"> months</v>
      </c>
      <c r="O4470" s="52" t="str">
        <f t="shared" si="487"/>
        <v>85 years, 2 months</v>
      </c>
    </row>
    <row r="4471" spans="8:15" x14ac:dyDescent="0.25">
      <c r="H4471" s="49">
        <v>4428</v>
      </c>
      <c r="I4471" s="51">
        <f t="shared" si="483"/>
        <v>85</v>
      </c>
      <c r="J4471" s="51" t="str">
        <f t="shared" si="481"/>
        <v xml:space="preserve"> years</v>
      </c>
      <c r="K4471" s="51" t="str">
        <f t="shared" si="482"/>
        <v xml:space="preserve">, </v>
      </c>
      <c r="L4471" s="51">
        <f t="shared" si="484"/>
        <v>2</v>
      </c>
      <c r="M4471" s="51">
        <f t="shared" si="485"/>
        <v>2</v>
      </c>
      <c r="N4471" s="51" t="str">
        <f t="shared" si="486"/>
        <v xml:space="preserve"> months</v>
      </c>
      <c r="O4471" s="52" t="str">
        <f t="shared" si="487"/>
        <v>85 years, 2 months</v>
      </c>
    </row>
    <row r="4472" spans="8:15" x14ac:dyDescent="0.25">
      <c r="H4472" s="49">
        <v>4429</v>
      </c>
      <c r="I4472" s="51">
        <f t="shared" si="483"/>
        <v>85</v>
      </c>
      <c r="J4472" s="51" t="str">
        <f t="shared" si="481"/>
        <v xml:space="preserve"> years</v>
      </c>
      <c r="K4472" s="51" t="str">
        <f t="shared" si="482"/>
        <v xml:space="preserve">, </v>
      </c>
      <c r="L4472" s="51">
        <f t="shared" si="484"/>
        <v>3</v>
      </c>
      <c r="M4472" s="51">
        <f t="shared" si="485"/>
        <v>3</v>
      </c>
      <c r="N4472" s="51" t="str">
        <f t="shared" si="486"/>
        <v xml:space="preserve"> months</v>
      </c>
      <c r="O4472" s="52" t="str">
        <f t="shared" si="487"/>
        <v>85 years, 3 months</v>
      </c>
    </row>
    <row r="4473" spans="8:15" x14ac:dyDescent="0.25">
      <c r="H4473" s="49">
        <v>4430</v>
      </c>
      <c r="I4473" s="51">
        <f t="shared" si="483"/>
        <v>85</v>
      </c>
      <c r="J4473" s="51" t="str">
        <f t="shared" si="481"/>
        <v xml:space="preserve"> years</v>
      </c>
      <c r="K4473" s="51" t="str">
        <f t="shared" si="482"/>
        <v xml:space="preserve">, </v>
      </c>
      <c r="L4473" s="51">
        <f t="shared" si="484"/>
        <v>3</v>
      </c>
      <c r="M4473" s="51">
        <f t="shared" si="485"/>
        <v>3</v>
      </c>
      <c r="N4473" s="51" t="str">
        <f t="shared" si="486"/>
        <v xml:space="preserve"> months</v>
      </c>
      <c r="O4473" s="52" t="str">
        <f t="shared" si="487"/>
        <v>85 years, 3 months</v>
      </c>
    </row>
    <row r="4474" spans="8:15" x14ac:dyDescent="0.25">
      <c r="H4474" s="49">
        <v>4431</v>
      </c>
      <c r="I4474" s="51">
        <f t="shared" si="483"/>
        <v>85</v>
      </c>
      <c r="J4474" s="51" t="str">
        <f t="shared" si="481"/>
        <v xml:space="preserve"> years</v>
      </c>
      <c r="K4474" s="51" t="str">
        <f t="shared" si="482"/>
        <v xml:space="preserve">, </v>
      </c>
      <c r="L4474" s="51">
        <f t="shared" si="484"/>
        <v>3</v>
      </c>
      <c r="M4474" s="51">
        <f t="shared" si="485"/>
        <v>3</v>
      </c>
      <c r="N4474" s="51" t="str">
        <f t="shared" si="486"/>
        <v xml:space="preserve"> months</v>
      </c>
      <c r="O4474" s="52" t="str">
        <f t="shared" si="487"/>
        <v>85 years, 3 months</v>
      </c>
    </row>
    <row r="4475" spans="8:15" x14ac:dyDescent="0.25">
      <c r="H4475" s="49">
        <v>4432</v>
      </c>
      <c r="I4475" s="51">
        <f t="shared" si="483"/>
        <v>85</v>
      </c>
      <c r="J4475" s="51" t="str">
        <f t="shared" si="481"/>
        <v xml:space="preserve"> years</v>
      </c>
      <c r="K4475" s="51" t="str">
        <f t="shared" si="482"/>
        <v xml:space="preserve">, </v>
      </c>
      <c r="L4475" s="51">
        <f t="shared" si="484"/>
        <v>3</v>
      </c>
      <c r="M4475" s="51">
        <f t="shared" si="485"/>
        <v>3</v>
      </c>
      <c r="N4475" s="51" t="str">
        <f t="shared" si="486"/>
        <v xml:space="preserve"> months</v>
      </c>
      <c r="O4475" s="52" t="str">
        <f t="shared" si="487"/>
        <v>85 years, 3 months</v>
      </c>
    </row>
    <row r="4476" spans="8:15" x14ac:dyDescent="0.25">
      <c r="H4476" s="49">
        <v>4433</v>
      </c>
      <c r="I4476" s="51">
        <f t="shared" si="483"/>
        <v>85</v>
      </c>
      <c r="J4476" s="51" t="str">
        <f t="shared" si="481"/>
        <v xml:space="preserve"> years</v>
      </c>
      <c r="K4476" s="51" t="str">
        <f t="shared" si="482"/>
        <v xml:space="preserve">, </v>
      </c>
      <c r="L4476" s="51">
        <f t="shared" si="484"/>
        <v>3</v>
      </c>
      <c r="M4476" s="51">
        <f t="shared" si="485"/>
        <v>3</v>
      </c>
      <c r="N4476" s="51" t="str">
        <f t="shared" si="486"/>
        <v xml:space="preserve"> months</v>
      </c>
      <c r="O4476" s="52" t="str">
        <f t="shared" si="487"/>
        <v>85 years, 3 months</v>
      </c>
    </row>
    <row r="4477" spans="8:15" x14ac:dyDescent="0.25">
      <c r="H4477" s="49">
        <v>4434</v>
      </c>
      <c r="I4477" s="51">
        <f t="shared" si="483"/>
        <v>85</v>
      </c>
      <c r="J4477" s="51" t="str">
        <f t="shared" si="481"/>
        <v xml:space="preserve"> years</v>
      </c>
      <c r="K4477" s="51" t="str">
        <f t="shared" si="482"/>
        <v xml:space="preserve">, </v>
      </c>
      <c r="L4477" s="51">
        <f t="shared" si="484"/>
        <v>4</v>
      </c>
      <c r="M4477" s="51">
        <f t="shared" si="485"/>
        <v>4</v>
      </c>
      <c r="N4477" s="51" t="str">
        <f t="shared" si="486"/>
        <v xml:space="preserve"> months</v>
      </c>
      <c r="O4477" s="52" t="str">
        <f t="shared" si="487"/>
        <v>85 years, 4 months</v>
      </c>
    </row>
    <row r="4478" spans="8:15" x14ac:dyDescent="0.25">
      <c r="H4478" s="49">
        <v>4435</v>
      </c>
      <c r="I4478" s="51">
        <f t="shared" si="483"/>
        <v>85</v>
      </c>
      <c r="J4478" s="51" t="str">
        <f t="shared" si="481"/>
        <v xml:space="preserve"> years</v>
      </c>
      <c r="K4478" s="51" t="str">
        <f t="shared" si="482"/>
        <v xml:space="preserve">, </v>
      </c>
      <c r="L4478" s="51">
        <f t="shared" si="484"/>
        <v>4</v>
      </c>
      <c r="M4478" s="51">
        <f t="shared" si="485"/>
        <v>4</v>
      </c>
      <c r="N4478" s="51" t="str">
        <f t="shared" si="486"/>
        <v xml:space="preserve"> months</v>
      </c>
      <c r="O4478" s="52" t="str">
        <f t="shared" si="487"/>
        <v>85 years, 4 months</v>
      </c>
    </row>
    <row r="4479" spans="8:15" x14ac:dyDescent="0.25">
      <c r="H4479" s="49">
        <v>4436</v>
      </c>
      <c r="I4479" s="51">
        <f t="shared" si="483"/>
        <v>85</v>
      </c>
      <c r="J4479" s="51" t="str">
        <f t="shared" si="481"/>
        <v xml:space="preserve"> years</v>
      </c>
      <c r="K4479" s="51" t="str">
        <f t="shared" si="482"/>
        <v xml:space="preserve">, </v>
      </c>
      <c r="L4479" s="51">
        <f t="shared" si="484"/>
        <v>4</v>
      </c>
      <c r="M4479" s="51">
        <f t="shared" si="485"/>
        <v>4</v>
      </c>
      <c r="N4479" s="51" t="str">
        <f t="shared" si="486"/>
        <v xml:space="preserve"> months</v>
      </c>
      <c r="O4479" s="52" t="str">
        <f t="shared" si="487"/>
        <v>85 years, 4 months</v>
      </c>
    </row>
    <row r="4480" spans="8:15" x14ac:dyDescent="0.25">
      <c r="H4480" s="49">
        <v>4437</v>
      </c>
      <c r="I4480" s="51">
        <f t="shared" si="483"/>
        <v>85</v>
      </c>
      <c r="J4480" s="51" t="str">
        <f t="shared" si="481"/>
        <v xml:space="preserve"> years</v>
      </c>
      <c r="K4480" s="51" t="str">
        <f t="shared" si="482"/>
        <v xml:space="preserve">, </v>
      </c>
      <c r="L4480" s="51">
        <f t="shared" si="484"/>
        <v>4</v>
      </c>
      <c r="M4480" s="51">
        <f t="shared" si="485"/>
        <v>4</v>
      </c>
      <c r="N4480" s="51" t="str">
        <f t="shared" si="486"/>
        <v xml:space="preserve"> months</v>
      </c>
      <c r="O4480" s="52" t="str">
        <f t="shared" si="487"/>
        <v>85 years, 4 months</v>
      </c>
    </row>
    <row r="4481" spans="8:15" x14ac:dyDescent="0.25">
      <c r="H4481" s="49">
        <v>4438</v>
      </c>
      <c r="I4481" s="51">
        <f t="shared" si="483"/>
        <v>85</v>
      </c>
      <c r="J4481" s="51" t="str">
        <f t="shared" si="481"/>
        <v xml:space="preserve"> years</v>
      </c>
      <c r="K4481" s="51" t="str">
        <f t="shared" si="482"/>
        <v xml:space="preserve">, </v>
      </c>
      <c r="L4481" s="51">
        <f t="shared" si="484"/>
        <v>5</v>
      </c>
      <c r="M4481" s="51">
        <f t="shared" si="485"/>
        <v>5</v>
      </c>
      <c r="N4481" s="51" t="str">
        <f t="shared" si="486"/>
        <v xml:space="preserve"> months</v>
      </c>
      <c r="O4481" s="52" t="str">
        <f t="shared" si="487"/>
        <v>85 years, 5 months</v>
      </c>
    </row>
    <row r="4482" spans="8:15" x14ac:dyDescent="0.25">
      <c r="H4482" s="49">
        <v>4439</v>
      </c>
      <c r="I4482" s="51">
        <f t="shared" si="483"/>
        <v>85</v>
      </c>
      <c r="J4482" s="51" t="str">
        <f t="shared" si="481"/>
        <v xml:space="preserve"> years</v>
      </c>
      <c r="K4482" s="51" t="str">
        <f t="shared" si="482"/>
        <v xml:space="preserve">, </v>
      </c>
      <c r="L4482" s="51">
        <f t="shared" si="484"/>
        <v>5</v>
      </c>
      <c r="M4482" s="51">
        <f t="shared" si="485"/>
        <v>5</v>
      </c>
      <c r="N4482" s="51" t="str">
        <f t="shared" si="486"/>
        <v xml:space="preserve"> months</v>
      </c>
      <c r="O4482" s="52" t="str">
        <f t="shared" si="487"/>
        <v>85 years, 5 months</v>
      </c>
    </row>
    <row r="4483" spans="8:15" x14ac:dyDescent="0.25">
      <c r="H4483" s="49">
        <v>4440</v>
      </c>
      <c r="I4483" s="51">
        <f t="shared" si="483"/>
        <v>85</v>
      </c>
      <c r="J4483" s="51" t="str">
        <f t="shared" si="481"/>
        <v xml:space="preserve"> years</v>
      </c>
      <c r="K4483" s="51" t="str">
        <f t="shared" si="482"/>
        <v xml:space="preserve">, </v>
      </c>
      <c r="L4483" s="51">
        <f t="shared" si="484"/>
        <v>5</v>
      </c>
      <c r="M4483" s="51">
        <f t="shared" si="485"/>
        <v>5</v>
      </c>
      <c r="N4483" s="51" t="str">
        <f t="shared" si="486"/>
        <v xml:space="preserve"> months</v>
      </c>
      <c r="O4483" s="52" t="str">
        <f t="shared" si="487"/>
        <v>85 years, 5 months</v>
      </c>
    </row>
    <row r="4484" spans="8:15" x14ac:dyDescent="0.25">
      <c r="H4484" s="49">
        <v>4441</v>
      </c>
      <c r="I4484" s="51">
        <f t="shared" si="483"/>
        <v>85</v>
      </c>
      <c r="J4484" s="51" t="str">
        <f t="shared" si="481"/>
        <v xml:space="preserve"> years</v>
      </c>
      <c r="K4484" s="51" t="str">
        <f t="shared" si="482"/>
        <v xml:space="preserve">, </v>
      </c>
      <c r="L4484" s="51">
        <f t="shared" si="484"/>
        <v>5</v>
      </c>
      <c r="M4484" s="51">
        <f t="shared" si="485"/>
        <v>5</v>
      </c>
      <c r="N4484" s="51" t="str">
        <f t="shared" si="486"/>
        <v xml:space="preserve"> months</v>
      </c>
      <c r="O4484" s="52" t="str">
        <f t="shared" si="487"/>
        <v>85 years, 5 months</v>
      </c>
    </row>
    <row r="4485" spans="8:15" x14ac:dyDescent="0.25">
      <c r="H4485" s="49">
        <v>4442</v>
      </c>
      <c r="I4485" s="51">
        <f t="shared" si="483"/>
        <v>85</v>
      </c>
      <c r="J4485" s="51" t="str">
        <f t="shared" si="481"/>
        <v xml:space="preserve"> years</v>
      </c>
      <c r="K4485" s="51" t="str">
        <f t="shared" si="482"/>
        <v xml:space="preserve">, </v>
      </c>
      <c r="L4485" s="51">
        <f t="shared" si="484"/>
        <v>6</v>
      </c>
      <c r="M4485" s="51">
        <f t="shared" si="485"/>
        <v>6</v>
      </c>
      <c r="N4485" s="51" t="str">
        <f t="shared" si="486"/>
        <v xml:space="preserve"> months</v>
      </c>
      <c r="O4485" s="52" t="str">
        <f t="shared" si="487"/>
        <v>85 years, 6 months</v>
      </c>
    </row>
    <row r="4486" spans="8:15" x14ac:dyDescent="0.25">
      <c r="H4486" s="49">
        <v>4443</v>
      </c>
      <c r="I4486" s="51">
        <f t="shared" si="483"/>
        <v>85</v>
      </c>
      <c r="J4486" s="51" t="str">
        <f t="shared" si="481"/>
        <v xml:space="preserve"> years</v>
      </c>
      <c r="K4486" s="51" t="str">
        <f t="shared" si="482"/>
        <v xml:space="preserve">, </v>
      </c>
      <c r="L4486" s="51">
        <f t="shared" si="484"/>
        <v>6</v>
      </c>
      <c r="M4486" s="51">
        <f t="shared" si="485"/>
        <v>6</v>
      </c>
      <c r="N4486" s="51" t="str">
        <f t="shared" si="486"/>
        <v xml:space="preserve"> months</v>
      </c>
      <c r="O4486" s="52" t="str">
        <f t="shared" si="487"/>
        <v>85 years, 6 months</v>
      </c>
    </row>
    <row r="4487" spans="8:15" x14ac:dyDescent="0.25">
      <c r="H4487" s="49">
        <v>4444</v>
      </c>
      <c r="I4487" s="51">
        <f t="shared" si="483"/>
        <v>85</v>
      </c>
      <c r="J4487" s="51" t="str">
        <f t="shared" si="481"/>
        <v xml:space="preserve"> years</v>
      </c>
      <c r="K4487" s="51" t="str">
        <f t="shared" si="482"/>
        <v xml:space="preserve">, </v>
      </c>
      <c r="L4487" s="51">
        <f t="shared" si="484"/>
        <v>6</v>
      </c>
      <c r="M4487" s="51">
        <f t="shared" si="485"/>
        <v>6</v>
      </c>
      <c r="N4487" s="51" t="str">
        <f t="shared" si="486"/>
        <v xml:space="preserve"> months</v>
      </c>
      <c r="O4487" s="52" t="str">
        <f t="shared" si="487"/>
        <v>85 years, 6 months</v>
      </c>
    </row>
    <row r="4488" spans="8:15" x14ac:dyDescent="0.25">
      <c r="H4488" s="49">
        <v>4445</v>
      </c>
      <c r="I4488" s="51">
        <f t="shared" si="483"/>
        <v>85</v>
      </c>
      <c r="J4488" s="51" t="str">
        <f t="shared" si="481"/>
        <v xml:space="preserve"> years</v>
      </c>
      <c r="K4488" s="51" t="str">
        <f t="shared" si="482"/>
        <v xml:space="preserve">, </v>
      </c>
      <c r="L4488" s="51">
        <f t="shared" si="484"/>
        <v>6</v>
      </c>
      <c r="M4488" s="51">
        <f t="shared" si="485"/>
        <v>6</v>
      </c>
      <c r="N4488" s="51" t="str">
        <f t="shared" si="486"/>
        <v xml:space="preserve"> months</v>
      </c>
      <c r="O4488" s="52" t="str">
        <f t="shared" si="487"/>
        <v>85 years, 6 months</v>
      </c>
    </row>
    <row r="4489" spans="8:15" x14ac:dyDescent="0.25">
      <c r="H4489" s="49">
        <v>4446</v>
      </c>
      <c r="I4489" s="51">
        <f t="shared" si="483"/>
        <v>85</v>
      </c>
      <c r="J4489" s="51" t="str">
        <f t="shared" si="481"/>
        <v xml:space="preserve"> years</v>
      </c>
      <c r="K4489" s="51" t="str">
        <f t="shared" si="482"/>
        <v xml:space="preserve">, </v>
      </c>
      <c r="L4489" s="51">
        <f t="shared" si="484"/>
        <v>6</v>
      </c>
      <c r="M4489" s="51">
        <f t="shared" si="485"/>
        <v>6</v>
      </c>
      <c r="N4489" s="51" t="str">
        <f t="shared" si="486"/>
        <v xml:space="preserve"> months</v>
      </c>
      <c r="O4489" s="52" t="str">
        <f t="shared" si="487"/>
        <v>85 years, 6 months</v>
      </c>
    </row>
    <row r="4490" spans="8:15" x14ac:dyDescent="0.25">
      <c r="H4490" s="49">
        <v>4447</v>
      </c>
      <c r="I4490" s="51">
        <f t="shared" si="483"/>
        <v>85</v>
      </c>
      <c r="J4490" s="51" t="str">
        <f t="shared" si="481"/>
        <v xml:space="preserve"> years</v>
      </c>
      <c r="K4490" s="51" t="str">
        <f t="shared" si="482"/>
        <v xml:space="preserve">, </v>
      </c>
      <c r="L4490" s="51">
        <f t="shared" si="484"/>
        <v>7</v>
      </c>
      <c r="M4490" s="51">
        <f t="shared" si="485"/>
        <v>7</v>
      </c>
      <c r="N4490" s="51" t="str">
        <f t="shared" si="486"/>
        <v xml:space="preserve"> months</v>
      </c>
      <c r="O4490" s="52" t="str">
        <f t="shared" si="487"/>
        <v>85 years, 7 months</v>
      </c>
    </row>
    <row r="4491" spans="8:15" x14ac:dyDescent="0.25">
      <c r="H4491" s="49">
        <v>4448</v>
      </c>
      <c r="I4491" s="51">
        <f t="shared" si="483"/>
        <v>85</v>
      </c>
      <c r="J4491" s="51" t="str">
        <f t="shared" si="481"/>
        <v xml:space="preserve"> years</v>
      </c>
      <c r="K4491" s="51" t="str">
        <f t="shared" si="482"/>
        <v xml:space="preserve">, </v>
      </c>
      <c r="L4491" s="51">
        <f t="shared" si="484"/>
        <v>7</v>
      </c>
      <c r="M4491" s="51">
        <f t="shared" si="485"/>
        <v>7</v>
      </c>
      <c r="N4491" s="51" t="str">
        <f t="shared" si="486"/>
        <v xml:space="preserve"> months</v>
      </c>
      <c r="O4491" s="52" t="str">
        <f t="shared" si="487"/>
        <v>85 years, 7 months</v>
      </c>
    </row>
    <row r="4492" spans="8:15" x14ac:dyDescent="0.25">
      <c r="H4492" s="49">
        <v>4449</v>
      </c>
      <c r="I4492" s="51">
        <f t="shared" si="483"/>
        <v>85</v>
      </c>
      <c r="J4492" s="51" t="str">
        <f t="shared" si="481"/>
        <v xml:space="preserve"> years</v>
      </c>
      <c r="K4492" s="51" t="str">
        <f t="shared" si="482"/>
        <v xml:space="preserve">, </v>
      </c>
      <c r="L4492" s="51">
        <f t="shared" si="484"/>
        <v>7</v>
      </c>
      <c r="M4492" s="51">
        <f t="shared" si="485"/>
        <v>7</v>
      </c>
      <c r="N4492" s="51" t="str">
        <f t="shared" si="486"/>
        <v xml:space="preserve"> months</v>
      </c>
      <c r="O4492" s="52" t="str">
        <f t="shared" si="487"/>
        <v>85 years, 7 months</v>
      </c>
    </row>
    <row r="4493" spans="8:15" x14ac:dyDescent="0.25">
      <c r="H4493" s="49">
        <v>4450</v>
      </c>
      <c r="I4493" s="51">
        <f t="shared" si="483"/>
        <v>85</v>
      </c>
      <c r="J4493" s="51" t="str">
        <f t="shared" si="481"/>
        <v xml:space="preserve"> years</v>
      </c>
      <c r="K4493" s="51" t="str">
        <f t="shared" si="482"/>
        <v xml:space="preserve">, </v>
      </c>
      <c r="L4493" s="51">
        <f t="shared" si="484"/>
        <v>7</v>
      </c>
      <c r="M4493" s="51">
        <f t="shared" si="485"/>
        <v>7</v>
      </c>
      <c r="N4493" s="51" t="str">
        <f t="shared" si="486"/>
        <v xml:space="preserve"> months</v>
      </c>
      <c r="O4493" s="52" t="str">
        <f t="shared" si="487"/>
        <v>85 years, 7 months</v>
      </c>
    </row>
    <row r="4494" spans="8:15" x14ac:dyDescent="0.25">
      <c r="H4494" s="49">
        <v>4451</v>
      </c>
      <c r="I4494" s="51">
        <f t="shared" si="483"/>
        <v>85</v>
      </c>
      <c r="J4494" s="51" t="str">
        <f t="shared" si="481"/>
        <v xml:space="preserve"> years</v>
      </c>
      <c r="K4494" s="51" t="str">
        <f t="shared" si="482"/>
        <v xml:space="preserve">, </v>
      </c>
      <c r="L4494" s="51">
        <f t="shared" si="484"/>
        <v>8</v>
      </c>
      <c r="M4494" s="51">
        <f t="shared" si="485"/>
        <v>8</v>
      </c>
      <c r="N4494" s="51" t="str">
        <f t="shared" si="486"/>
        <v xml:space="preserve"> months</v>
      </c>
      <c r="O4494" s="52" t="str">
        <f t="shared" si="487"/>
        <v>85 years, 8 months</v>
      </c>
    </row>
    <row r="4495" spans="8:15" x14ac:dyDescent="0.25">
      <c r="H4495" s="49">
        <v>4452</v>
      </c>
      <c r="I4495" s="51">
        <f t="shared" si="483"/>
        <v>85</v>
      </c>
      <c r="J4495" s="51" t="str">
        <f t="shared" si="481"/>
        <v xml:space="preserve"> years</v>
      </c>
      <c r="K4495" s="51" t="str">
        <f t="shared" si="482"/>
        <v xml:space="preserve">, </v>
      </c>
      <c r="L4495" s="51">
        <f t="shared" si="484"/>
        <v>8</v>
      </c>
      <c r="M4495" s="51">
        <f t="shared" si="485"/>
        <v>8</v>
      </c>
      <c r="N4495" s="51" t="str">
        <f t="shared" si="486"/>
        <v xml:space="preserve"> months</v>
      </c>
      <c r="O4495" s="52" t="str">
        <f t="shared" si="487"/>
        <v>85 years, 8 months</v>
      </c>
    </row>
    <row r="4496" spans="8:15" x14ac:dyDescent="0.25">
      <c r="H4496" s="49">
        <v>4453</v>
      </c>
      <c r="I4496" s="51">
        <f t="shared" si="483"/>
        <v>85</v>
      </c>
      <c r="J4496" s="51" t="str">
        <f t="shared" si="481"/>
        <v xml:space="preserve"> years</v>
      </c>
      <c r="K4496" s="51" t="str">
        <f t="shared" si="482"/>
        <v xml:space="preserve">, </v>
      </c>
      <c r="L4496" s="51">
        <f t="shared" si="484"/>
        <v>8</v>
      </c>
      <c r="M4496" s="51">
        <f t="shared" si="485"/>
        <v>8</v>
      </c>
      <c r="N4496" s="51" t="str">
        <f t="shared" si="486"/>
        <v xml:space="preserve"> months</v>
      </c>
      <c r="O4496" s="52" t="str">
        <f t="shared" si="487"/>
        <v>85 years, 8 months</v>
      </c>
    </row>
    <row r="4497" spans="8:15" x14ac:dyDescent="0.25">
      <c r="H4497" s="49">
        <v>4454</v>
      </c>
      <c r="I4497" s="51">
        <f t="shared" si="483"/>
        <v>85</v>
      </c>
      <c r="J4497" s="51" t="str">
        <f t="shared" si="481"/>
        <v xml:space="preserve"> years</v>
      </c>
      <c r="K4497" s="51" t="str">
        <f t="shared" si="482"/>
        <v xml:space="preserve">, </v>
      </c>
      <c r="L4497" s="51">
        <f t="shared" si="484"/>
        <v>8</v>
      </c>
      <c r="M4497" s="51">
        <f t="shared" si="485"/>
        <v>8</v>
      </c>
      <c r="N4497" s="51" t="str">
        <f t="shared" si="486"/>
        <v xml:space="preserve"> months</v>
      </c>
      <c r="O4497" s="52" t="str">
        <f t="shared" si="487"/>
        <v>85 years, 8 months</v>
      </c>
    </row>
    <row r="4498" spans="8:15" x14ac:dyDescent="0.25">
      <c r="H4498" s="49">
        <v>4455</v>
      </c>
      <c r="I4498" s="51">
        <f t="shared" si="483"/>
        <v>85</v>
      </c>
      <c r="J4498" s="51" t="str">
        <f t="shared" si="481"/>
        <v xml:space="preserve"> years</v>
      </c>
      <c r="K4498" s="51" t="str">
        <f t="shared" si="482"/>
        <v xml:space="preserve">, </v>
      </c>
      <c r="L4498" s="51">
        <f t="shared" si="484"/>
        <v>9</v>
      </c>
      <c r="M4498" s="51">
        <f t="shared" si="485"/>
        <v>9</v>
      </c>
      <c r="N4498" s="51" t="str">
        <f t="shared" si="486"/>
        <v xml:space="preserve"> months</v>
      </c>
      <c r="O4498" s="52" t="str">
        <f t="shared" si="487"/>
        <v>85 years, 9 months</v>
      </c>
    </row>
    <row r="4499" spans="8:15" x14ac:dyDescent="0.25">
      <c r="H4499" s="49">
        <v>4456</v>
      </c>
      <c r="I4499" s="51">
        <f t="shared" si="483"/>
        <v>85</v>
      </c>
      <c r="J4499" s="51" t="str">
        <f t="shared" si="481"/>
        <v xml:space="preserve"> years</v>
      </c>
      <c r="K4499" s="51" t="str">
        <f t="shared" si="482"/>
        <v xml:space="preserve">, </v>
      </c>
      <c r="L4499" s="51">
        <f t="shared" si="484"/>
        <v>9</v>
      </c>
      <c r="M4499" s="51">
        <f t="shared" si="485"/>
        <v>9</v>
      </c>
      <c r="N4499" s="51" t="str">
        <f t="shared" si="486"/>
        <v xml:space="preserve"> months</v>
      </c>
      <c r="O4499" s="52" t="str">
        <f t="shared" si="487"/>
        <v>85 years, 9 months</v>
      </c>
    </row>
    <row r="4500" spans="8:15" x14ac:dyDescent="0.25">
      <c r="H4500" s="49">
        <v>4457</v>
      </c>
      <c r="I4500" s="51">
        <f t="shared" si="483"/>
        <v>85</v>
      </c>
      <c r="J4500" s="51" t="str">
        <f t="shared" si="481"/>
        <v xml:space="preserve"> years</v>
      </c>
      <c r="K4500" s="51" t="str">
        <f t="shared" si="482"/>
        <v xml:space="preserve">, </v>
      </c>
      <c r="L4500" s="51">
        <f t="shared" si="484"/>
        <v>9</v>
      </c>
      <c r="M4500" s="51">
        <f t="shared" si="485"/>
        <v>9</v>
      </c>
      <c r="N4500" s="51" t="str">
        <f t="shared" si="486"/>
        <v xml:space="preserve"> months</v>
      </c>
      <c r="O4500" s="52" t="str">
        <f t="shared" si="487"/>
        <v>85 years, 9 months</v>
      </c>
    </row>
    <row r="4501" spans="8:15" x14ac:dyDescent="0.25">
      <c r="H4501" s="49">
        <v>4458</v>
      </c>
      <c r="I4501" s="51">
        <f t="shared" si="483"/>
        <v>85</v>
      </c>
      <c r="J4501" s="51" t="str">
        <f t="shared" si="481"/>
        <v xml:space="preserve"> years</v>
      </c>
      <c r="K4501" s="51" t="str">
        <f t="shared" si="482"/>
        <v xml:space="preserve">, </v>
      </c>
      <c r="L4501" s="51">
        <f t="shared" si="484"/>
        <v>9</v>
      </c>
      <c r="M4501" s="51">
        <f t="shared" si="485"/>
        <v>9</v>
      </c>
      <c r="N4501" s="51" t="str">
        <f t="shared" si="486"/>
        <v xml:space="preserve"> months</v>
      </c>
      <c r="O4501" s="52" t="str">
        <f t="shared" si="487"/>
        <v>85 years, 9 months</v>
      </c>
    </row>
    <row r="4502" spans="8:15" x14ac:dyDescent="0.25">
      <c r="H4502" s="49">
        <v>4459</v>
      </c>
      <c r="I4502" s="51">
        <f t="shared" si="483"/>
        <v>85</v>
      </c>
      <c r="J4502" s="51" t="str">
        <f t="shared" si="481"/>
        <v xml:space="preserve"> years</v>
      </c>
      <c r="K4502" s="51" t="str">
        <f t="shared" si="482"/>
        <v xml:space="preserve">, </v>
      </c>
      <c r="L4502" s="51">
        <f t="shared" si="484"/>
        <v>9</v>
      </c>
      <c r="M4502" s="51">
        <f t="shared" si="485"/>
        <v>9</v>
      </c>
      <c r="N4502" s="51" t="str">
        <f t="shared" si="486"/>
        <v xml:space="preserve"> months</v>
      </c>
      <c r="O4502" s="52" t="str">
        <f t="shared" si="487"/>
        <v>85 years, 9 months</v>
      </c>
    </row>
    <row r="4503" spans="8:15" x14ac:dyDescent="0.25">
      <c r="H4503" s="49">
        <v>4460</v>
      </c>
      <c r="I4503" s="51">
        <f t="shared" si="483"/>
        <v>85</v>
      </c>
      <c r="J4503" s="51" t="str">
        <f t="shared" si="481"/>
        <v xml:space="preserve"> years</v>
      </c>
      <c r="K4503" s="51" t="str">
        <f t="shared" si="482"/>
        <v xml:space="preserve">, </v>
      </c>
      <c r="L4503" s="51">
        <f t="shared" si="484"/>
        <v>10</v>
      </c>
      <c r="M4503" s="51">
        <f t="shared" si="485"/>
        <v>10</v>
      </c>
      <c r="N4503" s="51" t="str">
        <f t="shared" si="486"/>
        <v xml:space="preserve"> months</v>
      </c>
      <c r="O4503" s="52" t="str">
        <f t="shared" si="487"/>
        <v>85 years, 10 months</v>
      </c>
    </row>
    <row r="4504" spans="8:15" x14ac:dyDescent="0.25">
      <c r="H4504" s="49">
        <v>4461</v>
      </c>
      <c r="I4504" s="51">
        <f t="shared" si="483"/>
        <v>85</v>
      </c>
      <c r="J4504" s="51" t="str">
        <f t="shared" si="481"/>
        <v xml:space="preserve"> years</v>
      </c>
      <c r="K4504" s="51" t="str">
        <f t="shared" si="482"/>
        <v xml:space="preserve">, </v>
      </c>
      <c r="L4504" s="51">
        <f t="shared" si="484"/>
        <v>10</v>
      </c>
      <c r="M4504" s="51">
        <f t="shared" si="485"/>
        <v>10</v>
      </c>
      <c r="N4504" s="51" t="str">
        <f t="shared" si="486"/>
        <v xml:space="preserve"> months</v>
      </c>
      <c r="O4504" s="52" t="str">
        <f t="shared" si="487"/>
        <v>85 years, 10 months</v>
      </c>
    </row>
    <row r="4505" spans="8:15" x14ac:dyDescent="0.25">
      <c r="H4505" s="49">
        <v>4462</v>
      </c>
      <c r="I4505" s="51">
        <f t="shared" si="483"/>
        <v>85</v>
      </c>
      <c r="J4505" s="51" t="str">
        <f t="shared" si="481"/>
        <v xml:space="preserve"> years</v>
      </c>
      <c r="K4505" s="51" t="str">
        <f t="shared" si="482"/>
        <v xml:space="preserve">, </v>
      </c>
      <c r="L4505" s="51">
        <f t="shared" si="484"/>
        <v>10</v>
      </c>
      <c r="M4505" s="51">
        <f t="shared" si="485"/>
        <v>10</v>
      </c>
      <c r="N4505" s="51" t="str">
        <f t="shared" si="486"/>
        <v xml:space="preserve"> months</v>
      </c>
      <c r="O4505" s="52" t="str">
        <f t="shared" si="487"/>
        <v>85 years, 10 months</v>
      </c>
    </row>
    <row r="4506" spans="8:15" x14ac:dyDescent="0.25">
      <c r="H4506" s="49">
        <v>4463</v>
      </c>
      <c r="I4506" s="51">
        <f t="shared" si="483"/>
        <v>85</v>
      </c>
      <c r="J4506" s="51" t="str">
        <f t="shared" si="481"/>
        <v xml:space="preserve"> years</v>
      </c>
      <c r="K4506" s="51" t="str">
        <f t="shared" si="482"/>
        <v xml:space="preserve">, </v>
      </c>
      <c r="L4506" s="51">
        <f t="shared" si="484"/>
        <v>10</v>
      </c>
      <c r="M4506" s="51">
        <f t="shared" si="485"/>
        <v>10</v>
      </c>
      <c r="N4506" s="51" t="str">
        <f t="shared" si="486"/>
        <v xml:space="preserve"> months</v>
      </c>
      <c r="O4506" s="52" t="str">
        <f t="shared" si="487"/>
        <v>85 years, 10 months</v>
      </c>
    </row>
    <row r="4507" spans="8:15" x14ac:dyDescent="0.25">
      <c r="H4507" s="49">
        <v>4464</v>
      </c>
      <c r="I4507" s="51">
        <f t="shared" si="483"/>
        <v>85</v>
      </c>
      <c r="J4507" s="51" t="str">
        <f t="shared" si="481"/>
        <v xml:space="preserve"> years</v>
      </c>
      <c r="K4507" s="51" t="str">
        <f t="shared" si="482"/>
        <v xml:space="preserve">, </v>
      </c>
      <c r="L4507" s="51">
        <f t="shared" si="484"/>
        <v>11</v>
      </c>
      <c r="M4507" s="51">
        <f t="shared" si="485"/>
        <v>11</v>
      </c>
      <c r="N4507" s="51" t="str">
        <f t="shared" si="486"/>
        <v xml:space="preserve"> months</v>
      </c>
      <c r="O4507" s="52" t="str">
        <f t="shared" si="487"/>
        <v>85 years, 11 months</v>
      </c>
    </row>
    <row r="4508" spans="8:15" x14ac:dyDescent="0.25">
      <c r="H4508" s="49">
        <v>4465</v>
      </c>
      <c r="I4508" s="51">
        <f t="shared" si="483"/>
        <v>85</v>
      </c>
      <c r="J4508" s="51" t="str">
        <f t="shared" ref="J4508:J4571" si="488">IF(I4508=1," year"," years")</f>
        <v xml:space="preserve"> years</v>
      </c>
      <c r="K4508" s="51" t="str">
        <f t="shared" ref="K4508:K4571" si="489">IF(OR(L4508=12,L4508=0),"",", ")</f>
        <v xml:space="preserve">, </v>
      </c>
      <c r="L4508" s="51">
        <f t="shared" si="484"/>
        <v>11</v>
      </c>
      <c r="M4508" s="51">
        <f t="shared" si="485"/>
        <v>11</v>
      </c>
      <c r="N4508" s="51" t="str">
        <f t="shared" si="486"/>
        <v xml:space="preserve"> months</v>
      </c>
      <c r="O4508" s="52" t="str">
        <f t="shared" si="487"/>
        <v>85 years, 11 months</v>
      </c>
    </row>
    <row r="4509" spans="8:15" x14ac:dyDescent="0.25">
      <c r="H4509" s="49">
        <v>4466</v>
      </c>
      <c r="I4509" s="51">
        <f t="shared" si="483"/>
        <v>85</v>
      </c>
      <c r="J4509" s="51" t="str">
        <f t="shared" si="488"/>
        <v xml:space="preserve"> years</v>
      </c>
      <c r="K4509" s="51" t="str">
        <f t="shared" si="489"/>
        <v xml:space="preserve">, </v>
      </c>
      <c r="L4509" s="51">
        <f t="shared" si="484"/>
        <v>11</v>
      </c>
      <c r="M4509" s="51">
        <f t="shared" si="485"/>
        <v>11</v>
      </c>
      <c r="N4509" s="51" t="str">
        <f t="shared" si="486"/>
        <v xml:space="preserve"> months</v>
      </c>
      <c r="O4509" s="52" t="str">
        <f t="shared" si="487"/>
        <v>85 years, 11 months</v>
      </c>
    </row>
    <row r="4510" spans="8:15" x14ac:dyDescent="0.25">
      <c r="H4510" s="49">
        <v>4467</v>
      </c>
      <c r="I4510" s="51">
        <f t="shared" si="483"/>
        <v>85</v>
      </c>
      <c r="J4510" s="51" t="str">
        <f t="shared" si="488"/>
        <v xml:space="preserve"> years</v>
      </c>
      <c r="K4510" s="51" t="str">
        <f t="shared" si="489"/>
        <v xml:space="preserve">, </v>
      </c>
      <c r="L4510" s="51">
        <f t="shared" si="484"/>
        <v>11</v>
      </c>
      <c r="M4510" s="51">
        <f t="shared" si="485"/>
        <v>11</v>
      </c>
      <c r="N4510" s="51" t="str">
        <f t="shared" si="486"/>
        <v xml:space="preserve"> months</v>
      </c>
      <c r="O4510" s="52" t="str">
        <f t="shared" si="487"/>
        <v>85 years, 11 months</v>
      </c>
    </row>
    <row r="4511" spans="8:15" x14ac:dyDescent="0.25">
      <c r="H4511" s="49">
        <v>4468</v>
      </c>
      <c r="I4511" s="51">
        <f t="shared" si="483"/>
        <v>86</v>
      </c>
      <c r="J4511" s="51" t="str">
        <f t="shared" si="488"/>
        <v xml:space="preserve"> years</v>
      </c>
      <c r="K4511" s="51" t="str">
        <f t="shared" si="489"/>
        <v/>
      </c>
      <c r="L4511" s="51">
        <f t="shared" si="484"/>
        <v>12</v>
      </c>
      <c r="M4511" s="51" t="str">
        <f t="shared" si="485"/>
        <v/>
      </c>
      <c r="N4511" s="51" t="str">
        <f t="shared" si="486"/>
        <v/>
      </c>
      <c r="O4511" s="52" t="str">
        <f t="shared" si="487"/>
        <v>86 years</v>
      </c>
    </row>
    <row r="4512" spans="8:15" x14ac:dyDescent="0.25">
      <c r="H4512" s="49">
        <v>4469</v>
      </c>
      <c r="I4512" s="51">
        <f t="shared" ref="I4512:I4575" si="490">IF(INT(H4512/52)=0,"",INT(H4512/52))+IF(L4512=12,1,0)</f>
        <v>86</v>
      </c>
      <c r="J4512" s="51" t="str">
        <f t="shared" si="488"/>
        <v xml:space="preserve"> years</v>
      </c>
      <c r="K4512" s="51" t="str">
        <f t="shared" si="489"/>
        <v/>
      </c>
      <c r="L4512" s="51">
        <f t="shared" si="484"/>
        <v>12</v>
      </c>
      <c r="M4512" s="51" t="str">
        <f t="shared" si="485"/>
        <v/>
      </c>
      <c r="N4512" s="51" t="str">
        <f t="shared" si="486"/>
        <v/>
      </c>
      <c r="O4512" s="52" t="str">
        <f t="shared" si="487"/>
        <v>86 years</v>
      </c>
    </row>
    <row r="4513" spans="8:15" x14ac:dyDescent="0.25">
      <c r="H4513" s="49">
        <v>4470</v>
      </c>
      <c r="I4513" s="51">
        <f t="shared" si="490"/>
        <v>86</v>
      </c>
      <c r="J4513" s="51" t="str">
        <f t="shared" si="488"/>
        <v xml:space="preserve"> years</v>
      </c>
      <c r="K4513" s="51" t="str">
        <f t="shared" si="489"/>
        <v/>
      </c>
      <c r="L4513" s="51">
        <f t="shared" si="484"/>
        <v>12</v>
      </c>
      <c r="M4513" s="51" t="str">
        <f t="shared" si="485"/>
        <v/>
      </c>
      <c r="N4513" s="51" t="str">
        <f t="shared" si="486"/>
        <v/>
      </c>
      <c r="O4513" s="52" t="str">
        <f t="shared" si="487"/>
        <v>86 years</v>
      </c>
    </row>
    <row r="4514" spans="8:15" x14ac:dyDescent="0.25">
      <c r="H4514" s="49">
        <v>4471</v>
      </c>
      <c r="I4514" s="51">
        <f t="shared" si="490"/>
        <v>86</v>
      </c>
      <c r="J4514" s="51" t="str">
        <f t="shared" si="488"/>
        <v xml:space="preserve"> years</v>
      </c>
      <c r="K4514" s="51" t="str">
        <f t="shared" si="489"/>
        <v/>
      </c>
      <c r="L4514" s="51">
        <f t="shared" si="484"/>
        <v>12</v>
      </c>
      <c r="M4514" s="51" t="str">
        <f t="shared" si="485"/>
        <v/>
      </c>
      <c r="N4514" s="51" t="str">
        <f t="shared" si="486"/>
        <v/>
      </c>
      <c r="O4514" s="52" t="str">
        <f t="shared" si="487"/>
        <v>86 years</v>
      </c>
    </row>
    <row r="4515" spans="8:15" x14ac:dyDescent="0.25">
      <c r="H4515" s="49">
        <v>4472</v>
      </c>
      <c r="I4515" s="51">
        <f t="shared" si="490"/>
        <v>86</v>
      </c>
      <c r="J4515" s="51" t="str">
        <f t="shared" si="488"/>
        <v xml:space="preserve"> years</v>
      </c>
      <c r="K4515" s="51" t="str">
        <f t="shared" si="489"/>
        <v/>
      </c>
      <c r="L4515" s="51">
        <f t="shared" si="484"/>
        <v>0</v>
      </c>
      <c r="M4515" s="51" t="str">
        <f t="shared" si="485"/>
        <v/>
      </c>
      <c r="N4515" s="51" t="str">
        <f t="shared" si="486"/>
        <v/>
      </c>
      <c r="O4515" s="52" t="str">
        <f t="shared" si="487"/>
        <v>86 years</v>
      </c>
    </row>
    <row r="4516" spans="8:15" x14ac:dyDescent="0.25">
      <c r="H4516" s="49">
        <v>4473</v>
      </c>
      <c r="I4516" s="51">
        <f t="shared" si="490"/>
        <v>86</v>
      </c>
      <c r="J4516" s="51" t="str">
        <f t="shared" si="488"/>
        <v xml:space="preserve"> years</v>
      </c>
      <c r="K4516" s="51" t="str">
        <f t="shared" si="489"/>
        <v xml:space="preserve">, </v>
      </c>
      <c r="L4516" s="51">
        <f t="shared" si="484"/>
        <v>1</v>
      </c>
      <c r="M4516" s="51">
        <f t="shared" si="485"/>
        <v>1</v>
      </c>
      <c r="N4516" s="51" t="str">
        <f t="shared" si="486"/>
        <v xml:space="preserve"> month</v>
      </c>
      <c r="O4516" s="52" t="str">
        <f t="shared" si="487"/>
        <v>86 years, 1 month</v>
      </c>
    </row>
    <row r="4517" spans="8:15" x14ac:dyDescent="0.25">
      <c r="H4517" s="49">
        <v>4474</v>
      </c>
      <c r="I4517" s="51">
        <f t="shared" si="490"/>
        <v>86</v>
      </c>
      <c r="J4517" s="51" t="str">
        <f t="shared" si="488"/>
        <v xml:space="preserve"> years</v>
      </c>
      <c r="K4517" s="51" t="str">
        <f t="shared" si="489"/>
        <v xml:space="preserve">, </v>
      </c>
      <c r="L4517" s="51">
        <f t="shared" si="484"/>
        <v>1</v>
      </c>
      <c r="M4517" s="51">
        <f t="shared" si="485"/>
        <v>1</v>
      </c>
      <c r="N4517" s="51" t="str">
        <f t="shared" si="486"/>
        <v xml:space="preserve"> month</v>
      </c>
      <c r="O4517" s="52" t="str">
        <f t="shared" si="487"/>
        <v>86 years, 1 month</v>
      </c>
    </row>
    <row r="4518" spans="8:15" x14ac:dyDescent="0.25">
      <c r="H4518" s="49">
        <v>4475</v>
      </c>
      <c r="I4518" s="51">
        <f t="shared" si="490"/>
        <v>86</v>
      </c>
      <c r="J4518" s="51" t="str">
        <f t="shared" si="488"/>
        <v xml:space="preserve"> years</v>
      </c>
      <c r="K4518" s="51" t="str">
        <f t="shared" si="489"/>
        <v xml:space="preserve">, </v>
      </c>
      <c r="L4518" s="51">
        <f t="shared" si="484"/>
        <v>1</v>
      </c>
      <c r="M4518" s="51">
        <f t="shared" si="485"/>
        <v>1</v>
      </c>
      <c r="N4518" s="51" t="str">
        <f t="shared" si="486"/>
        <v xml:space="preserve"> month</v>
      </c>
      <c r="O4518" s="52" t="str">
        <f t="shared" si="487"/>
        <v>86 years, 1 month</v>
      </c>
    </row>
    <row r="4519" spans="8:15" x14ac:dyDescent="0.25">
      <c r="H4519" s="49">
        <v>4476</v>
      </c>
      <c r="I4519" s="51">
        <f t="shared" si="490"/>
        <v>86</v>
      </c>
      <c r="J4519" s="51" t="str">
        <f t="shared" si="488"/>
        <v xml:space="preserve"> years</v>
      </c>
      <c r="K4519" s="51" t="str">
        <f t="shared" si="489"/>
        <v xml:space="preserve">, </v>
      </c>
      <c r="L4519" s="51">
        <f t="shared" si="484"/>
        <v>1</v>
      </c>
      <c r="M4519" s="51">
        <f t="shared" si="485"/>
        <v>1</v>
      </c>
      <c r="N4519" s="51" t="str">
        <f t="shared" si="486"/>
        <v xml:space="preserve"> month</v>
      </c>
      <c r="O4519" s="52" t="str">
        <f t="shared" si="487"/>
        <v>86 years, 1 month</v>
      </c>
    </row>
    <row r="4520" spans="8:15" x14ac:dyDescent="0.25">
      <c r="H4520" s="49">
        <v>4477</v>
      </c>
      <c r="I4520" s="51">
        <f t="shared" si="490"/>
        <v>86</v>
      </c>
      <c r="J4520" s="51" t="str">
        <f t="shared" si="488"/>
        <v xml:space="preserve"> years</v>
      </c>
      <c r="K4520" s="51" t="str">
        <f t="shared" si="489"/>
        <v xml:space="preserve">, </v>
      </c>
      <c r="L4520" s="51">
        <f t="shared" si="484"/>
        <v>2</v>
      </c>
      <c r="M4520" s="51">
        <f t="shared" si="485"/>
        <v>2</v>
      </c>
      <c r="N4520" s="51" t="str">
        <f t="shared" si="486"/>
        <v xml:space="preserve"> months</v>
      </c>
      <c r="O4520" s="52" t="str">
        <f t="shared" si="487"/>
        <v>86 years, 2 months</v>
      </c>
    </row>
    <row r="4521" spans="8:15" x14ac:dyDescent="0.25">
      <c r="H4521" s="49">
        <v>4478</v>
      </c>
      <c r="I4521" s="51">
        <f t="shared" si="490"/>
        <v>86</v>
      </c>
      <c r="J4521" s="51" t="str">
        <f t="shared" si="488"/>
        <v xml:space="preserve"> years</v>
      </c>
      <c r="K4521" s="51" t="str">
        <f t="shared" si="489"/>
        <v xml:space="preserve">, </v>
      </c>
      <c r="L4521" s="51">
        <f t="shared" si="484"/>
        <v>2</v>
      </c>
      <c r="M4521" s="51">
        <f t="shared" si="485"/>
        <v>2</v>
      </c>
      <c r="N4521" s="51" t="str">
        <f t="shared" si="486"/>
        <v xml:space="preserve"> months</v>
      </c>
      <c r="O4521" s="52" t="str">
        <f t="shared" si="487"/>
        <v>86 years, 2 months</v>
      </c>
    </row>
    <row r="4522" spans="8:15" x14ac:dyDescent="0.25">
      <c r="H4522" s="49">
        <v>4479</v>
      </c>
      <c r="I4522" s="51">
        <f t="shared" si="490"/>
        <v>86</v>
      </c>
      <c r="J4522" s="51" t="str">
        <f t="shared" si="488"/>
        <v xml:space="preserve"> years</v>
      </c>
      <c r="K4522" s="51" t="str">
        <f t="shared" si="489"/>
        <v xml:space="preserve">, </v>
      </c>
      <c r="L4522" s="51">
        <f t="shared" si="484"/>
        <v>2</v>
      </c>
      <c r="M4522" s="51">
        <f t="shared" si="485"/>
        <v>2</v>
      </c>
      <c r="N4522" s="51" t="str">
        <f t="shared" si="486"/>
        <v xml:space="preserve"> months</v>
      </c>
      <c r="O4522" s="52" t="str">
        <f t="shared" si="487"/>
        <v>86 years, 2 months</v>
      </c>
    </row>
    <row r="4523" spans="8:15" x14ac:dyDescent="0.25">
      <c r="H4523" s="49">
        <v>4480</v>
      </c>
      <c r="I4523" s="51">
        <f t="shared" si="490"/>
        <v>86</v>
      </c>
      <c r="J4523" s="51" t="str">
        <f t="shared" si="488"/>
        <v xml:space="preserve"> years</v>
      </c>
      <c r="K4523" s="51" t="str">
        <f t="shared" si="489"/>
        <v xml:space="preserve">, </v>
      </c>
      <c r="L4523" s="51">
        <f t="shared" si="484"/>
        <v>2</v>
      </c>
      <c r="M4523" s="51">
        <f t="shared" si="485"/>
        <v>2</v>
      </c>
      <c r="N4523" s="51" t="str">
        <f t="shared" si="486"/>
        <v xml:space="preserve"> months</v>
      </c>
      <c r="O4523" s="52" t="str">
        <f t="shared" si="487"/>
        <v>86 years, 2 months</v>
      </c>
    </row>
    <row r="4524" spans="8:15" x14ac:dyDescent="0.25">
      <c r="H4524" s="49">
        <v>4481</v>
      </c>
      <c r="I4524" s="51">
        <f t="shared" si="490"/>
        <v>86</v>
      </c>
      <c r="J4524" s="51" t="str">
        <f t="shared" si="488"/>
        <v xml:space="preserve"> years</v>
      </c>
      <c r="K4524" s="51" t="str">
        <f t="shared" si="489"/>
        <v xml:space="preserve">, </v>
      </c>
      <c r="L4524" s="51">
        <f t="shared" si="484"/>
        <v>3</v>
      </c>
      <c r="M4524" s="51">
        <f t="shared" si="485"/>
        <v>3</v>
      </c>
      <c r="N4524" s="51" t="str">
        <f t="shared" si="486"/>
        <v xml:space="preserve"> months</v>
      </c>
      <c r="O4524" s="52" t="str">
        <f t="shared" si="487"/>
        <v>86 years, 3 months</v>
      </c>
    </row>
    <row r="4525" spans="8:15" x14ac:dyDescent="0.25">
      <c r="H4525" s="49">
        <v>4482</v>
      </c>
      <c r="I4525" s="51">
        <f t="shared" si="490"/>
        <v>86</v>
      </c>
      <c r="J4525" s="51" t="str">
        <f t="shared" si="488"/>
        <v xml:space="preserve"> years</v>
      </c>
      <c r="K4525" s="51" t="str">
        <f t="shared" si="489"/>
        <v xml:space="preserve">, </v>
      </c>
      <c r="L4525" s="51">
        <f t="shared" ref="L4525:L4588" si="491">IF((H4525/52*12-INT(H4525/52*12))=0,(H4525/52-INT(H4525/52))*12,INT((H4525/52-INT(H4525/52))*12)+1)</f>
        <v>3</v>
      </c>
      <c r="M4525" s="51">
        <f t="shared" ref="M4525:M4588" si="492">IF(OR(L4525=0,L4525=12),"",L4525)</f>
        <v>3</v>
      </c>
      <c r="N4525" s="51" t="str">
        <f t="shared" ref="N4525:N4588" si="493">IF(L4525=1," month",IF(OR(L4525=0,L4525=12),""," months"))</f>
        <v xml:space="preserve"> months</v>
      </c>
      <c r="O4525" s="52" t="str">
        <f t="shared" ref="O4525:O4588" si="494">CONCATENATE(I4525&amp;J4525&amp;K4525&amp;M4525&amp;N4525)</f>
        <v>86 years, 3 months</v>
      </c>
    </row>
    <row r="4526" spans="8:15" x14ac:dyDescent="0.25">
      <c r="H4526" s="49">
        <v>4483</v>
      </c>
      <c r="I4526" s="51">
        <f t="shared" si="490"/>
        <v>86</v>
      </c>
      <c r="J4526" s="51" t="str">
        <f t="shared" si="488"/>
        <v xml:space="preserve"> years</v>
      </c>
      <c r="K4526" s="51" t="str">
        <f t="shared" si="489"/>
        <v xml:space="preserve">, </v>
      </c>
      <c r="L4526" s="51">
        <f t="shared" si="491"/>
        <v>3</v>
      </c>
      <c r="M4526" s="51">
        <f t="shared" si="492"/>
        <v>3</v>
      </c>
      <c r="N4526" s="51" t="str">
        <f t="shared" si="493"/>
        <v xml:space="preserve"> months</v>
      </c>
      <c r="O4526" s="52" t="str">
        <f t="shared" si="494"/>
        <v>86 years, 3 months</v>
      </c>
    </row>
    <row r="4527" spans="8:15" x14ac:dyDescent="0.25">
      <c r="H4527" s="49">
        <v>4484</v>
      </c>
      <c r="I4527" s="51">
        <f t="shared" si="490"/>
        <v>86</v>
      </c>
      <c r="J4527" s="51" t="str">
        <f t="shared" si="488"/>
        <v xml:space="preserve"> years</v>
      </c>
      <c r="K4527" s="51" t="str">
        <f t="shared" si="489"/>
        <v xml:space="preserve">, </v>
      </c>
      <c r="L4527" s="51">
        <f t="shared" si="491"/>
        <v>3</v>
      </c>
      <c r="M4527" s="51">
        <f t="shared" si="492"/>
        <v>3</v>
      </c>
      <c r="N4527" s="51" t="str">
        <f t="shared" si="493"/>
        <v xml:space="preserve"> months</v>
      </c>
      <c r="O4527" s="52" t="str">
        <f t="shared" si="494"/>
        <v>86 years, 3 months</v>
      </c>
    </row>
    <row r="4528" spans="8:15" x14ac:dyDescent="0.25">
      <c r="H4528" s="49">
        <v>4485</v>
      </c>
      <c r="I4528" s="51">
        <f t="shared" si="490"/>
        <v>86</v>
      </c>
      <c r="J4528" s="51" t="str">
        <f t="shared" si="488"/>
        <v xml:space="preserve"> years</v>
      </c>
      <c r="K4528" s="51" t="str">
        <f t="shared" si="489"/>
        <v xml:space="preserve">, </v>
      </c>
      <c r="L4528" s="51">
        <f t="shared" si="491"/>
        <v>3</v>
      </c>
      <c r="M4528" s="51">
        <f t="shared" si="492"/>
        <v>3</v>
      </c>
      <c r="N4528" s="51" t="str">
        <f t="shared" si="493"/>
        <v xml:space="preserve"> months</v>
      </c>
      <c r="O4528" s="52" t="str">
        <f t="shared" si="494"/>
        <v>86 years, 3 months</v>
      </c>
    </row>
    <row r="4529" spans="8:15" x14ac:dyDescent="0.25">
      <c r="H4529" s="49">
        <v>4486</v>
      </c>
      <c r="I4529" s="51">
        <f t="shared" si="490"/>
        <v>86</v>
      </c>
      <c r="J4529" s="51" t="str">
        <f t="shared" si="488"/>
        <v xml:space="preserve"> years</v>
      </c>
      <c r="K4529" s="51" t="str">
        <f t="shared" si="489"/>
        <v xml:space="preserve">, </v>
      </c>
      <c r="L4529" s="51">
        <f t="shared" si="491"/>
        <v>4</v>
      </c>
      <c r="M4529" s="51">
        <f t="shared" si="492"/>
        <v>4</v>
      </c>
      <c r="N4529" s="51" t="str">
        <f t="shared" si="493"/>
        <v xml:space="preserve"> months</v>
      </c>
      <c r="O4529" s="52" t="str">
        <f t="shared" si="494"/>
        <v>86 years, 4 months</v>
      </c>
    </row>
    <row r="4530" spans="8:15" x14ac:dyDescent="0.25">
      <c r="H4530" s="49">
        <v>4487</v>
      </c>
      <c r="I4530" s="51">
        <f t="shared" si="490"/>
        <v>86</v>
      </c>
      <c r="J4530" s="51" t="str">
        <f t="shared" si="488"/>
        <v xml:space="preserve"> years</v>
      </c>
      <c r="K4530" s="51" t="str">
        <f t="shared" si="489"/>
        <v xml:space="preserve">, </v>
      </c>
      <c r="L4530" s="51">
        <f t="shared" si="491"/>
        <v>4</v>
      </c>
      <c r="M4530" s="51">
        <f t="shared" si="492"/>
        <v>4</v>
      </c>
      <c r="N4530" s="51" t="str">
        <f t="shared" si="493"/>
        <v xml:space="preserve"> months</v>
      </c>
      <c r="O4530" s="52" t="str">
        <f t="shared" si="494"/>
        <v>86 years, 4 months</v>
      </c>
    </row>
    <row r="4531" spans="8:15" x14ac:dyDescent="0.25">
      <c r="H4531" s="49">
        <v>4488</v>
      </c>
      <c r="I4531" s="51">
        <f t="shared" si="490"/>
        <v>86</v>
      </c>
      <c r="J4531" s="51" t="str">
        <f t="shared" si="488"/>
        <v xml:space="preserve"> years</v>
      </c>
      <c r="K4531" s="51" t="str">
        <f t="shared" si="489"/>
        <v xml:space="preserve">, </v>
      </c>
      <c r="L4531" s="51">
        <f t="shared" si="491"/>
        <v>4</v>
      </c>
      <c r="M4531" s="51">
        <f t="shared" si="492"/>
        <v>4</v>
      </c>
      <c r="N4531" s="51" t="str">
        <f t="shared" si="493"/>
        <v xml:space="preserve"> months</v>
      </c>
      <c r="O4531" s="52" t="str">
        <f t="shared" si="494"/>
        <v>86 years, 4 months</v>
      </c>
    </row>
    <row r="4532" spans="8:15" x14ac:dyDescent="0.25">
      <c r="H4532" s="49">
        <v>4489</v>
      </c>
      <c r="I4532" s="51">
        <f t="shared" si="490"/>
        <v>86</v>
      </c>
      <c r="J4532" s="51" t="str">
        <f t="shared" si="488"/>
        <v xml:space="preserve"> years</v>
      </c>
      <c r="K4532" s="51" t="str">
        <f t="shared" si="489"/>
        <v xml:space="preserve">, </v>
      </c>
      <c r="L4532" s="51">
        <f t="shared" si="491"/>
        <v>4</v>
      </c>
      <c r="M4532" s="51">
        <f t="shared" si="492"/>
        <v>4</v>
      </c>
      <c r="N4532" s="51" t="str">
        <f t="shared" si="493"/>
        <v xml:space="preserve"> months</v>
      </c>
      <c r="O4532" s="52" t="str">
        <f t="shared" si="494"/>
        <v>86 years, 4 months</v>
      </c>
    </row>
    <row r="4533" spans="8:15" x14ac:dyDescent="0.25">
      <c r="H4533" s="49">
        <v>4490</v>
      </c>
      <c r="I4533" s="51">
        <f t="shared" si="490"/>
        <v>86</v>
      </c>
      <c r="J4533" s="51" t="str">
        <f t="shared" si="488"/>
        <v xml:space="preserve"> years</v>
      </c>
      <c r="K4533" s="51" t="str">
        <f t="shared" si="489"/>
        <v xml:space="preserve">, </v>
      </c>
      <c r="L4533" s="51">
        <f t="shared" si="491"/>
        <v>5</v>
      </c>
      <c r="M4533" s="51">
        <f t="shared" si="492"/>
        <v>5</v>
      </c>
      <c r="N4533" s="51" t="str">
        <f t="shared" si="493"/>
        <v xml:space="preserve"> months</v>
      </c>
      <c r="O4533" s="52" t="str">
        <f t="shared" si="494"/>
        <v>86 years, 5 months</v>
      </c>
    </row>
    <row r="4534" spans="8:15" x14ac:dyDescent="0.25">
      <c r="H4534" s="49">
        <v>4491</v>
      </c>
      <c r="I4534" s="51">
        <f t="shared" si="490"/>
        <v>86</v>
      </c>
      <c r="J4534" s="51" t="str">
        <f t="shared" si="488"/>
        <v xml:space="preserve"> years</v>
      </c>
      <c r="K4534" s="51" t="str">
        <f t="shared" si="489"/>
        <v xml:space="preserve">, </v>
      </c>
      <c r="L4534" s="51">
        <f t="shared" si="491"/>
        <v>5</v>
      </c>
      <c r="M4534" s="51">
        <f t="shared" si="492"/>
        <v>5</v>
      </c>
      <c r="N4534" s="51" t="str">
        <f t="shared" si="493"/>
        <v xml:space="preserve"> months</v>
      </c>
      <c r="O4534" s="52" t="str">
        <f t="shared" si="494"/>
        <v>86 years, 5 months</v>
      </c>
    </row>
    <row r="4535" spans="8:15" x14ac:dyDescent="0.25">
      <c r="H4535" s="49">
        <v>4492</v>
      </c>
      <c r="I4535" s="51">
        <f t="shared" si="490"/>
        <v>86</v>
      </c>
      <c r="J4535" s="51" t="str">
        <f t="shared" si="488"/>
        <v xml:space="preserve"> years</v>
      </c>
      <c r="K4535" s="51" t="str">
        <f t="shared" si="489"/>
        <v xml:space="preserve">, </v>
      </c>
      <c r="L4535" s="51">
        <f t="shared" si="491"/>
        <v>5</v>
      </c>
      <c r="M4535" s="51">
        <f t="shared" si="492"/>
        <v>5</v>
      </c>
      <c r="N4535" s="51" t="str">
        <f t="shared" si="493"/>
        <v xml:space="preserve"> months</v>
      </c>
      <c r="O4535" s="52" t="str">
        <f t="shared" si="494"/>
        <v>86 years, 5 months</v>
      </c>
    </row>
    <row r="4536" spans="8:15" x14ac:dyDescent="0.25">
      <c r="H4536" s="49">
        <v>4493</v>
      </c>
      <c r="I4536" s="51">
        <f t="shared" si="490"/>
        <v>86</v>
      </c>
      <c r="J4536" s="51" t="str">
        <f t="shared" si="488"/>
        <v xml:space="preserve"> years</v>
      </c>
      <c r="K4536" s="51" t="str">
        <f t="shared" si="489"/>
        <v xml:space="preserve">, </v>
      </c>
      <c r="L4536" s="51">
        <f t="shared" si="491"/>
        <v>5</v>
      </c>
      <c r="M4536" s="51">
        <f t="shared" si="492"/>
        <v>5</v>
      </c>
      <c r="N4536" s="51" t="str">
        <f t="shared" si="493"/>
        <v xml:space="preserve"> months</v>
      </c>
      <c r="O4536" s="52" t="str">
        <f t="shared" si="494"/>
        <v>86 years, 5 months</v>
      </c>
    </row>
    <row r="4537" spans="8:15" x14ac:dyDescent="0.25">
      <c r="H4537" s="49">
        <v>4494</v>
      </c>
      <c r="I4537" s="51">
        <f t="shared" si="490"/>
        <v>86</v>
      </c>
      <c r="J4537" s="51" t="str">
        <f t="shared" si="488"/>
        <v xml:space="preserve"> years</v>
      </c>
      <c r="K4537" s="51" t="str">
        <f t="shared" si="489"/>
        <v xml:space="preserve">, </v>
      </c>
      <c r="L4537" s="51">
        <f t="shared" si="491"/>
        <v>6</v>
      </c>
      <c r="M4537" s="51">
        <f t="shared" si="492"/>
        <v>6</v>
      </c>
      <c r="N4537" s="51" t="str">
        <f t="shared" si="493"/>
        <v xml:space="preserve"> months</v>
      </c>
      <c r="O4537" s="52" t="str">
        <f t="shared" si="494"/>
        <v>86 years, 6 months</v>
      </c>
    </row>
    <row r="4538" spans="8:15" x14ac:dyDescent="0.25">
      <c r="H4538" s="49">
        <v>4495</v>
      </c>
      <c r="I4538" s="51">
        <f t="shared" si="490"/>
        <v>86</v>
      </c>
      <c r="J4538" s="51" t="str">
        <f t="shared" si="488"/>
        <v xml:space="preserve"> years</v>
      </c>
      <c r="K4538" s="51" t="str">
        <f t="shared" si="489"/>
        <v xml:space="preserve">, </v>
      </c>
      <c r="L4538" s="51">
        <f t="shared" si="491"/>
        <v>6</v>
      </c>
      <c r="M4538" s="51">
        <f t="shared" si="492"/>
        <v>6</v>
      </c>
      <c r="N4538" s="51" t="str">
        <f t="shared" si="493"/>
        <v xml:space="preserve"> months</v>
      </c>
      <c r="O4538" s="52" t="str">
        <f t="shared" si="494"/>
        <v>86 years, 6 months</v>
      </c>
    </row>
    <row r="4539" spans="8:15" x14ac:dyDescent="0.25">
      <c r="H4539" s="49">
        <v>4496</v>
      </c>
      <c r="I4539" s="51">
        <f t="shared" si="490"/>
        <v>86</v>
      </c>
      <c r="J4539" s="51" t="str">
        <f t="shared" si="488"/>
        <v xml:space="preserve"> years</v>
      </c>
      <c r="K4539" s="51" t="str">
        <f t="shared" si="489"/>
        <v xml:space="preserve">, </v>
      </c>
      <c r="L4539" s="51">
        <f t="shared" si="491"/>
        <v>6</v>
      </c>
      <c r="M4539" s="51">
        <f t="shared" si="492"/>
        <v>6</v>
      </c>
      <c r="N4539" s="51" t="str">
        <f t="shared" si="493"/>
        <v xml:space="preserve"> months</v>
      </c>
      <c r="O4539" s="52" t="str">
        <f t="shared" si="494"/>
        <v>86 years, 6 months</v>
      </c>
    </row>
    <row r="4540" spans="8:15" x14ac:dyDescent="0.25">
      <c r="H4540" s="49">
        <v>4497</v>
      </c>
      <c r="I4540" s="51">
        <f t="shared" si="490"/>
        <v>86</v>
      </c>
      <c r="J4540" s="51" t="str">
        <f t="shared" si="488"/>
        <v xml:space="preserve"> years</v>
      </c>
      <c r="K4540" s="51" t="str">
        <f t="shared" si="489"/>
        <v xml:space="preserve">, </v>
      </c>
      <c r="L4540" s="51">
        <f t="shared" si="491"/>
        <v>6</v>
      </c>
      <c r="M4540" s="51">
        <f t="shared" si="492"/>
        <v>6</v>
      </c>
      <c r="N4540" s="51" t="str">
        <f t="shared" si="493"/>
        <v xml:space="preserve"> months</v>
      </c>
      <c r="O4540" s="52" t="str">
        <f t="shared" si="494"/>
        <v>86 years, 6 months</v>
      </c>
    </row>
    <row r="4541" spans="8:15" x14ac:dyDescent="0.25">
      <c r="H4541" s="49">
        <v>4498</v>
      </c>
      <c r="I4541" s="51">
        <f t="shared" si="490"/>
        <v>86</v>
      </c>
      <c r="J4541" s="51" t="str">
        <f t="shared" si="488"/>
        <v xml:space="preserve"> years</v>
      </c>
      <c r="K4541" s="51" t="str">
        <f t="shared" si="489"/>
        <v xml:space="preserve">, </v>
      </c>
      <c r="L4541" s="51">
        <f t="shared" si="491"/>
        <v>6</v>
      </c>
      <c r="M4541" s="51">
        <f t="shared" si="492"/>
        <v>6</v>
      </c>
      <c r="N4541" s="51" t="str">
        <f t="shared" si="493"/>
        <v xml:space="preserve"> months</v>
      </c>
      <c r="O4541" s="52" t="str">
        <f t="shared" si="494"/>
        <v>86 years, 6 months</v>
      </c>
    </row>
    <row r="4542" spans="8:15" x14ac:dyDescent="0.25">
      <c r="H4542" s="49">
        <v>4499</v>
      </c>
      <c r="I4542" s="51">
        <f t="shared" si="490"/>
        <v>86</v>
      </c>
      <c r="J4542" s="51" t="str">
        <f t="shared" si="488"/>
        <v xml:space="preserve"> years</v>
      </c>
      <c r="K4542" s="51" t="str">
        <f t="shared" si="489"/>
        <v xml:space="preserve">, </v>
      </c>
      <c r="L4542" s="51">
        <f t="shared" si="491"/>
        <v>7</v>
      </c>
      <c r="M4542" s="51">
        <f t="shared" si="492"/>
        <v>7</v>
      </c>
      <c r="N4542" s="51" t="str">
        <f t="shared" si="493"/>
        <v xml:space="preserve"> months</v>
      </c>
      <c r="O4542" s="52" t="str">
        <f t="shared" si="494"/>
        <v>86 years, 7 months</v>
      </c>
    </row>
    <row r="4543" spans="8:15" x14ac:dyDescent="0.25">
      <c r="H4543" s="49">
        <v>4500</v>
      </c>
      <c r="I4543" s="51">
        <f t="shared" si="490"/>
        <v>86</v>
      </c>
      <c r="J4543" s="51" t="str">
        <f t="shared" si="488"/>
        <v xml:space="preserve"> years</v>
      </c>
      <c r="K4543" s="51" t="str">
        <f t="shared" si="489"/>
        <v xml:space="preserve">, </v>
      </c>
      <c r="L4543" s="51">
        <f t="shared" si="491"/>
        <v>7</v>
      </c>
      <c r="M4543" s="51">
        <f t="shared" si="492"/>
        <v>7</v>
      </c>
      <c r="N4543" s="51" t="str">
        <f t="shared" si="493"/>
        <v xml:space="preserve"> months</v>
      </c>
      <c r="O4543" s="52" t="str">
        <f t="shared" si="494"/>
        <v>86 years, 7 months</v>
      </c>
    </row>
    <row r="4544" spans="8:15" x14ac:dyDescent="0.25">
      <c r="H4544" s="49">
        <v>4501</v>
      </c>
      <c r="I4544" s="51">
        <f t="shared" si="490"/>
        <v>86</v>
      </c>
      <c r="J4544" s="51" t="str">
        <f t="shared" si="488"/>
        <v xml:space="preserve"> years</v>
      </c>
      <c r="K4544" s="51" t="str">
        <f t="shared" si="489"/>
        <v xml:space="preserve">, </v>
      </c>
      <c r="L4544" s="51">
        <f t="shared" si="491"/>
        <v>7</v>
      </c>
      <c r="M4544" s="51">
        <f t="shared" si="492"/>
        <v>7</v>
      </c>
      <c r="N4544" s="51" t="str">
        <f t="shared" si="493"/>
        <v xml:space="preserve"> months</v>
      </c>
      <c r="O4544" s="52" t="str">
        <f t="shared" si="494"/>
        <v>86 years, 7 months</v>
      </c>
    </row>
    <row r="4545" spans="8:15" x14ac:dyDescent="0.25">
      <c r="H4545" s="49">
        <v>4502</v>
      </c>
      <c r="I4545" s="51">
        <f t="shared" si="490"/>
        <v>86</v>
      </c>
      <c r="J4545" s="51" t="str">
        <f t="shared" si="488"/>
        <v xml:space="preserve"> years</v>
      </c>
      <c r="K4545" s="51" t="str">
        <f t="shared" si="489"/>
        <v xml:space="preserve">, </v>
      </c>
      <c r="L4545" s="51">
        <f t="shared" si="491"/>
        <v>7</v>
      </c>
      <c r="M4545" s="51">
        <f t="shared" si="492"/>
        <v>7</v>
      </c>
      <c r="N4545" s="51" t="str">
        <f t="shared" si="493"/>
        <v xml:space="preserve"> months</v>
      </c>
      <c r="O4545" s="52" t="str">
        <f t="shared" si="494"/>
        <v>86 years, 7 months</v>
      </c>
    </row>
    <row r="4546" spans="8:15" x14ac:dyDescent="0.25">
      <c r="H4546" s="49">
        <v>4503</v>
      </c>
      <c r="I4546" s="51">
        <f t="shared" si="490"/>
        <v>86</v>
      </c>
      <c r="J4546" s="51" t="str">
        <f t="shared" si="488"/>
        <v xml:space="preserve"> years</v>
      </c>
      <c r="K4546" s="51" t="str">
        <f t="shared" si="489"/>
        <v xml:space="preserve">, </v>
      </c>
      <c r="L4546" s="51">
        <f t="shared" si="491"/>
        <v>8</v>
      </c>
      <c r="M4546" s="51">
        <f t="shared" si="492"/>
        <v>8</v>
      </c>
      <c r="N4546" s="51" t="str">
        <f t="shared" si="493"/>
        <v xml:space="preserve"> months</v>
      </c>
      <c r="O4546" s="52" t="str">
        <f t="shared" si="494"/>
        <v>86 years, 8 months</v>
      </c>
    </row>
    <row r="4547" spans="8:15" x14ac:dyDescent="0.25">
      <c r="H4547" s="49">
        <v>4504</v>
      </c>
      <c r="I4547" s="51">
        <f t="shared" si="490"/>
        <v>86</v>
      </c>
      <c r="J4547" s="51" t="str">
        <f t="shared" si="488"/>
        <v xml:space="preserve"> years</v>
      </c>
      <c r="K4547" s="51" t="str">
        <f t="shared" si="489"/>
        <v xml:space="preserve">, </v>
      </c>
      <c r="L4547" s="51">
        <f t="shared" si="491"/>
        <v>8</v>
      </c>
      <c r="M4547" s="51">
        <f t="shared" si="492"/>
        <v>8</v>
      </c>
      <c r="N4547" s="51" t="str">
        <f t="shared" si="493"/>
        <v xml:space="preserve"> months</v>
      </c>
      <c r="O4547" s="52" t="str">
        <f t="shared" si="494"/>
        <v>86 years, 8 months</v>
      </c>
    </row>
    <row r="4548" spans="8:15" x14ac:dyDescent="0.25">
      <c r="H4548" s="49">
        <v>4505</v>
      </c>
      <c r="I4548" s="51">
        <f t="shared" si="490"/>
        <v>86</v>
      </c>
      <c r="J4548" s="51" t="str">
        <f t="shared" si="488"/>
        <v xml:space="preserve"> years</v>
      </c>
      <c r="K4548" s="51" t="str">
        <f t="shared" si="489"/>
        <v xml:space="preserve">, </v>
      </c>
      <c r="L4548" s="51">
        <f t="shared" si="491"/>
        <v>8</v>
      </c>
      <c r="M4548" s="51">
        <f t="shared" si="492"/>
        <v>8</v>
      </c>
      <c r="N4548" s="51" t="str">
        <f t="shared" si="493"/>
        <v xml:space="preserve"> months</v>
      </c>
      <c r="O4548" s="52" t="str">
        <f t="shared" si="494"/>
        <v>86 years, 8 months</v>
      </c>
    </row>
    <row r="4549" spans="8:15" x14ac:dyDescent="0.25">
      <c r="H4549" s="49">
        <v>4506</v>
      </c>
      <c r="I4549" s="51">
        <f t="shared" si="490"/>
        <v>86</v>
      </c>
      <c r="J4549" s="51" t="str">
        <f t="shared" si="488"/>
        <v xml:space="preserve"> years</v>
      </c>
      <c r="K4549" s="51" t="str">
        <f t="shared" si="489"/>
        <v xml:space="preserve">, </v>
      </c>
      <c r="L4549" s="51">
        <f t="shared" si="491"/>
        <v>8</v>
      </c>
      <c r="M4549" s="51">
        <f t="shared" si="492"/>
        <v>8</v>
      </c>
      <c r="N4549" s="51" t="str">
        <f t="shared" si="493"/>
        <v xml:space="preserve"> months</v>
      </c>
      <c r="O4549" s="52" t="str">
        <f t="shared" si="494"/>
        <v>86 years, 8 months</v>
      </c>
    </row>
    <row r="4550" spans="8:15" x14ac:dyDescent="0.25">
      <c r="H4550" s="49">
        <v>4507</v>
      </c>
      <c r="I4550" s="51">
        <f t="shared" si="490"/>
        <v>86</v>
      </c>
      <c r="J4550" s="51" t="str">
        <f t="shared" si="488"/>
        <v xml:space="preserve"> years</v>
      </c>
      <c r="K4550" s="51" t="str">
        <f t="shared" si="489"/>
        <v xml:space="preserve">, </v>
      </c>
      <c r="L4550" s="51">
        <f t="shared" si="491"/>
        <v>9</v>
      </c>
      <c r="M4550" s="51">
        <f t="shared" si="492"/>
        <v>9</v>
      </c>
      <c r="N4550" s="51" t="str">
        <f t="shared" si="493"/>
        <v xml:space="preserve"> months</v>
      </c>
      <c r="O4550" s="52" t="str">
        <f t="shared" si="494"/>
        <v>86 years, 9 months</v>
      </c>
    </row>
    <row r="4551" spans="8:15" x14ac:dyDescent="0.25">
      <c r="H4551" s="49">
        <v>4508</v>
      </c>
      <c r="I4551" s="51">
        <f t="shared" si="490"/>
        <v>86</v>
      </c>
      <c r="J4551" s="51" t="str">
        <f t="shared" si="488"/>
        <v xml:space="preserve"> years</v>
      </c>
      <c r="K4551" s="51" t="str">
        <f t="shared" si="489"/>
        <v xml:space="preserve">, </v>
      </c>
      <c r="L4551" s="51">
        <f t="shared" si="491"/>
        <v>9</v>
      </c>
      <c r="M4551" s="51">
        <f t="shared" si="492"/>
        <v>9</v>
      </c>
      <c r="N4551" s="51" t="str">
        <f t="shared" si="493"/>
        <v xml:space="preserve"> months</v>
      </c>
      <c r="O4551" s="52" t="str">
        <f t="shared" si="494"/>
        <v>86 years, 9 months</v>
      </c>
    </row>
    <row r="4552" spans="8:15" x14ac:dyDescent="0.25">
      <c r="H4552" s="49">
        <v>4509</v>
      </c>
      <c r="I4552" s="51">
        <f t="shared" si="490"/>
        <v>86</v>
      </c>
      <c r="J4552" s="51" t="str">
        <f t="shared" si="488"/>
        <v xml:space="preserve"> years</v>
      </c>
      <c r="K4552" s="51" t="str">
        <f t="shared" si="489"/>
        <v xml:space="preserve">, </v>
      </c>
      <c r="L4552" s="51">
        <f t="shared" si="491"/>
        <v>9</v>
      </c>
      <c r="M4552" s="51">
        <f t="shared" si="492"/>
        <v>9</v>
      </c>
      <c r="N4552" s="51" t="str">
        <f t="shared" si="493"/>
        <v xml:space="preserve"> months</v>
      </c>
      <c r="O4552" s="52" t="str">
        <f t="shared" si="494"/>
        <v>86 years, 9 months</v>
      </c>
    </row>
    <row r="4553" spans="8:15" x14ac:dyDescent="0.25">
      <c r="H4553" s="49">
        <v>4510</v>
      </c>
      <c r="I4553" s="51">
        <f t="shared" si="490"/>
        <v>86</v>
      </c>
      <c r="J4553" s="51" t="str">
        <f t="shared" si="488"/>
        <v xml:space="preserve"> years</v>
      </c>
      <c r="K4553" s="51" t="str">
        <f t="shared" si="489"/>
        <v xml:space="preserve">, </v>
      </c>
      <c r="L4553" s="51">
        <f t="shared" si="491"/>
        <v>9</v>
      </c>
      <c r="M4553" s="51">
        <f t="shared" si="492"/>
        <v>9</v>
      </c>
      <c r="N4553" s="51" t="str">
        <f t="shared" si="493"/>
        <v xml:space="preserve"> months</v>
      </c>
      <c r="O4553" s="52" t="str">
        <f t="shared" si="494"/>
        <v>86 years, 9 months</v>
      </c>
    </row>
    <row r="4554" spans="8:15" x14ac:dyDescent="0.25">
      <c r="H4554" s="49">
        <v>4511</v>
      </c>
      <c r="I4554" s="51">
        <f t="shared" si="490"/>
        <v>86</v>
      </c>
      <c r="J4554" s="51" t="str">
        <f t="shared" si="488"/>
        <v xml:space="preserve"> years</v>
      </c>
      <c r="K4554" s="51" t="str">
        <f t="shared" si="489"/>
        <v xml:space="preserve">, </v>
      </c>
      <c r="L4554" s="51">
        <f t="shared" si="491"/>
        <v>9</v>
      </c>
      <c r="M4554" s="51">
        <f t="shared" si="492"/>
        <v>9</v>
      </c>
      <c r="N4554" s="51" t="str">
        <f t="shared" si="493"/>
        <v xml:space="preserve"> months</v>
      </c>
      <c r="O4554" s="52" t="str">
        <f t="shared" si="494"/>
        <v>86 years, 9 months</v>
      </c>
    </row>
    <row r="4555" spans="8:15" x14ac:dyDescent="0.25">
      <c r="H4555" s="49">
        <v>4512</v>
      </c>
      <c r="I4555" s="51">
        <f t="shared" si="490"/>
        <v>86</v>
      </c>
      <c r="J4555" s="51" t="str">
        <f t="shared" si="488"/>
        <v xml:space="preserve"> years</v>
      </c>
      <c r="K4555" s="51" t="str">
        <f t="shared" si="489"/>
        <v xml:space="preserve">, </v>
      </c>
      <c r="L4555" s="51">
        <f t="shared" si="491"/>
        <v>10</v>
      </c>
      <c r="M4555" s="51">
        <f t="shared" si="492"/>
        <v>10</v>
      </c>
      <c r="N4555" s="51" t="str">
        <f t="shared" si="493"/>
        <v xml:space="preserve"> months</v>
      </c>
      <c r="O4555" s="52" t="str">
        <f t="shared" si="494"/>
        <v>86 years, 10 months</v>
      </c>
    </row>
    <row r="4556" spans="8:15" x14ac:dyDescent="0.25">
      <c r="H4556" s="49">
        <v>4513</v>
      </c>
      <c r="I4556" s="51">
        <f t="shared" si="490"/>
        <v>86</v>
      </c>
      <c r="J4556" s="51" t="str">
        <f t="shared" si="488"/>
        <v xml:space="preserve"> years</v>
      </c>
      <c r="K4556" s="51" t="str">
        <f t="shared" si="489"/>
        <v xml:space="preserve">, </v>
      </c>
      <c r="L4556" s="51">
        <f t="shared" si="491"/>
        <v>10</v>
      </c>
      <c r="M4556" s="51">
        <f t="shared" si="492"/>
        <v>10</v>
      </c>
      <c r="N4556" s="51" t="str">
        <f t="shared" si="493"/>
        <v xml:space="preserve"> months</v>
      </c>
      <c r="O4556" s="52" t="str">
        <f t="shared" si="494"/>
        <v>86 years, 10 months</v>
      </c>
    </row>
    <row r="4557" spans="8:15" x14ac:dyDescent="0.25">
      <c r="H4557" s="49">
        <v>4514</v>
      </c>
      <c r="I4557" s="51">
        <f t="shared" si="490"/>
        <v>86</v>
      </c>
      <c r="J4557" s="51" t="str">
        <f t="shared" si="488"/>
        <v xml:space="preserve"> years</v>
      </c>
      <c r="K4557" s="51" t="str">
        <f t="shared" si="489"/>
        <v xml:space="preserve">, </v>
      </c>
      <c r="L4557" s="51">
        <f t="shared" si="491"/>
        <v>10</v>
      </c>
      <c r="M4557" s="51">
        <f t="shared" si="492"/>
        <v>10</v>
      </c>
      <c r="N4557" s="51" t="str">
        <f t="shared" si="493"/>
        <v xml:space="preserve"> months</v>
      </c>
      <c r="O4557" s="52" t="str">
        <f t="shared" si="494"/>
        <v>86 years, 10 months</v>
      </c>
    </row>
    <row r="4558" spans="8:15" x14ac:dyDescent="0.25">
      <c r="H4558" s="49">
        <v>4515</v>
      </c>
      <c r="I4558" s="51">
        <f t="shared" si="490"/>
        <v>86</v>
      </c>
      <c r="J4558" s="51" t="str">
        <f t="shared" si="488"/>
        <v xml:space="preserve"> years</v>
      </c>
      <c r="K4558" s="51" t="str">
        <f t="shared" si="489"/>
        <v xml:space="preserve">, </v>
      </c>
      <c r="L4558" s="51">
        <f t="shared" si="491"/>
        <v>10</v>
      </c>
      <c r="M4558" s="51">
        <f t="shared" si="492"/>
        <v>10</v>
      </c>
      <c r="N4558" s="51" t="str">
        <f t="shared" si="493"/>
        <v xml:space="preserve"> months</v>
      </c>
      <c r="O4558" s="52" t="str">
        <f t="shared" si="494"/>
        <v>86 years, 10 months</v>
      </c>
    </row>
    <row r="4559" spans="8:15" x14ac:dyDescent="0.25">
      <c r="H4559" s="49">
        <v>4516</v>
      </c>
      <c r="I4559" s="51">
        <f t="shared" si="490"/>
        <v>86</v>
      </c>
      <c r="J4559" s="51" t="str">
        <f t="shared" si="488"/>
        <v xml:space="preserve"> years</v>
      </c>
      <c r="K4559" s="51" t="str">
        <f t="shared" si="489"/>
        <v xml:space="preserve">, </v>
      </c>
      <c r="L4559" s="51">
        <f t="shared" si="491"/>
        <v>11</v>
      </c>
      <c r="M4559" s="51">
        <f t="shared" si="492"/>
        <v>11</v>
      </c>
      <c r="N4559" s="51" t="str">
        <f t="shared" si="493"/>
        <v xml:space="preserve"> months</v>
      </c>
      <c r="O4559" s="52" t="str">
        <f t="shared" si="494"/>
        <v>86 years, 11 months</v>
      </c>
    </row>
    <row r="4560" spans="8:15" x14ac:dyDescent="0.25">
      <c r="H4560" s="49">
        <v>4517</v>
      </c>
      <c r="I4560" s="51">
        <f t="shared" si="490"/>
        <v>86</v>
      </c>
      <c r="J4560" s="51" t="str">
        <f t="shared" si="488"/>
        <v xml:space="preserve"> years</v>
      </c>
      <c r="K4560" s="51" t="str">
        <f t="shared" si="489"/>
        <v xml:space="preserve">, </v>
      </c>
      <c r="L4560" s="51">
        <f t="shared" si="491"/>
        <v>11</v>
      </c>
      <c r="M4560" s="51">
        <f t="shared" si="492"/>
        <v>11</v>
      </c>
      <c r="N4560" s="51" t="str">
        <f t="shared" si="493"/>
        <v xml:space="preserve"> months</v>
      </c>
      <c r="O4560" s="52" t="str">
        <f t="shared" si="494"/>
        <v>86 years, 11 months</v>
      </c>
    </row>
    <row r="4561" spans="8:15" x14ac:dyDescent="0.25">
      <c r="H4561" s="49">
        <v>4518</v>
      </c>
      <c r="I4561" s="51">
        <f t="shared" si="490"/>
        <v>86</v>
      </c>
      <c r="J4561" s="51" t="str">
        <f t="shared" si="488"/>
        <v xml:space="preserve"> years</v>
      </c>
      <c r="K4561" s="51" t="str">
        <f t="shared" si="489"/>
        <v xml:space="preserve">, </v>
      </c>
      <c r="L4561" s="51">
        <f t="shared" si="491"/>
        <v>11</v>
      </c>
      <c r="M4561" s="51">
        <f t="shared" si="492"/>
        <v>11</v>
      </c>
      <c r="N4561" s="51" t="str">
        <f t="shared" si="493"/>
        <v xml:space="preserve"> months</v>
      </c>
      <c r="O4561" s="52" t="str">
        <f t="shared" si="494"/>
        <v>86 years, 11 months</v>
      </c>
    </row>
    <row r="4562" spans="8:15" x14ac:dyDescent="0.25">
      <c r="H4562" s="49">
        <v>4519</v>
      </c>
      <c r="I4562" s="51">
        <f t="shared" si="490"/>
        <v>86</v>
      </c>
      <c r="J4562" s="51" t="str">
        <f t="shared" si="488"/>
        <v xml:space="preserve"> years</v>
      </c>
      <c r="K4562" s="51" t="str">
        <f t="shared" si="489"/>
        <v xml:space="preserve">, </v>
      </c>
      <c r="L4562" s="51">
        <f t="shared" si="491"/>
        <v>11</v>
      </c>
      <c r="M4562" s="51">
        <f t="shared" si="492"/>
        <v>11</v>
      </c>
      <c r="N4562" s="51" t="str">
        <f t="shared" si="493"/>
        <v xml:space="preserve"> months</v>
      </c>
      <c r="O4562" s="52" t="str">
        <f t="shared" si="494"/>
        <v>86 years, 11 months</v>
      </c>
    </row>
    <row r="4563" spans="8:15" x14ac:dyDescent="0.25">
      <c r="H4563" s="49">
        <v>4520</v>
      </c>
      <c r="I4563" s="51">
        <f t="shared" si="490"/>
        <v>87</v>
      </c>
      <c r="J4563" s="51" t="str">
        <f t="shared" si="488"/>
        <v xml:space="preserve"> years</v>
      </c>
      <c r="K4563" s="51" t="str">
        <f t="shared" si="489"/>
        <v/>
      </c>
      <c r="L4563" s="51">
        <f t="shared" si="491"/>
        <v>12</v>
      </c>
      <c r="M4563" s="51" t="str">
        <f t="shared" si="492"/>
        <v/>
      </c>
      <c r="N4563" s="51" t="str">
        <f t="shared" si="493"/>
        <v/>
      </c>
      <c r="O4563" s="52" t="str">
        <f t="shared" si="494"/>
        <v>87 years</v>
      </c>
    </row>
    <row r="4564" spans="8:15" x14ac:dyDescent="0.25">
      <c r="H4564" s="49">
        <v>4521</v>
      </c>
      <c r="I4564" s="51">
        <f t="shared" si="490"/>
        <v>87</v>
      </c>
      <c r="J4564" s="51" t="str">
        <f t="shared" si="488"/>
        <v xml:space="preserve"> years</v>
      </c>
      <c r="K4564" s="51" t="str">
        <f t="shared" si="489"/>
        <v/>
      </c>
      <c r="L4564" s="51">
        <f t="shared" si="491"/>
        <v>12</v>
      </c>
      <c r="M4564" s="51" t="str">
        <f t="shared" si="492"/>
        <v/>
      </c>
      <c r="N4564" s="51" t="str">
        <f t="shared" si="493"/>
        <v/>
      </c>
      <c r="O4564" s="52" t="str">
        <f t="shared" si="494"/>
        <v>87 years</v>
      </c>
    </row>
    <row r="4565" spans="8:15" x14ac:dyDescent="0.25">
      <c r="H4565" s="49">
        <v>4522</v>
      </c>
      <c r="I4565" s="51">
        <f t="shared" si="490"/>
        <v>87</v>
      </c>
      <c r="J4565" s="51" t="str">
        <f t="shared" si="488"/>
        <v xml:space="preserve"> years</v>
      </c>
      <c r="K4565" s="51" t="str">
        <f t="shared" si="489"/>
        <v/>
      </c>
      <c r="L4565" s="51">
        <f t="shared" si="491"/>
        <v>12</v>
      </c>
      <c r="M4565" s="51" t="str">
        <f t="shared" si="492"/>
        <v/>
      </c>
      <c r="N4565" s="51" t="str">
        <f t="shared" si="493"/>
        <v/>
      </c>
      <c r="O4565" s="52" t="str">
        <f t="shared" si="494"/>
        <v>87 years</v>
      </c>
    </row>
    <row r="4566" spans="8:15" x14ac:dyDescent="0.25">
      <c r="H4566" s="49">
        <v>4523</v>
      </c>
      <c r="I4566" s="51">
        <f t="shared" si="490"/>
        <v>87</v>
      </c>
      <c r="J4566" s="51" t="str">
        <f t="shared" si="488"/>
        <v xml:space="preserve"> years</v>
      </c>
      <c r="K4566" s="51" t="str">
        <f t="shared" si="489"/>
        <v/>
      </c>
      <c r="L4566" s="51">
        <f t="shared" si="491"/>
        <v>12</v>
      </c>
      <c r="M4566" s="51" t="str">
        <f t="shared" si="492"/>
        <v/>
      </c>
      <c r="N4566" s="51" t="str">
        <f t="shared" si="493"/>
        <v/>
      </c>
      <c r="O4566" s="52" t="str">
        <f t="shared" si="494"/>
        <v>87 years</v>
      </c>
    </row>
    <row r="4567" spans="8:15" x14ac:dyDescent="0.25">
      <c r="H4567" s="49">
        <v>4524</v>
      </c>
      <c r="I4567" s="51">
        <f t="shared" si="490"/>
        <v>87</v>
      </c>
      <c r="J4567" s="51" t="str">
        <f t="shared" si="488"/>
        <v xml:space="preserve"> years</v>
      </c>
      <c r="K4567" s="51" t="str">
        <f t="shared" si="489"/>
        <v/>
      </c>
      <c r="L4567" s="51">
        <f t="shared" si="491"/>
        <v>0</v>
      </c>
      <c r="M4567" s="51" t="str">
        <f t="shared" si="492"/>
        <v/>
      </c>
      <c r="N4567" s="51" t="str">
        <f t="shared" si="493"/>
        <v/>
      </c>
      <c r="O4567" s="52" t="str">
        <f t="shared" si="494"/>
        <v>87 years</v>
      </c>
    </row>
    <row r="4568" spans="8:15" x14ac:dyDescent="0.25">
      <c r="H4568" s="49">
        <v>4525</v>
      </c>
      <c r="I4568" s="51">
        <f t="shared" si="490"/>
        <v>87</v>
      </c>
      <c r="J4568" s="51" t="str">
        <f t="shared" si="488"/>
        <v xml:space="preserve"> years</v>
      </c>
      <c r="K4568" s="51" t="str">
        <f t="shared" si="489"/>
        <v xml:space="preserve">, </v>
      </c>
      <c r="L4568" s="51">
        <f t="shared" si="491"/>
        <v>1</v>
      </c>
      <c r="M4568" s="51">
        <f t="shared" si="492"/>
        <v>1</v>
      </c>
      <c r="N4568" s="51" t="str">
        <f t="shared" si="493"/>
        <v xml:space="preserve"> month</v>
      </c>
      <c r="O4568" s="52" t="str">
        <f t="shared" si="494"/>
        <v>87 years, 1 month</v>
      </c>
    </row>
    <row r="4569" spans="8:15" x14ac:dyDescent="0.25">
      <c r="H4569" s="49">
        <v>4526</v>
      </c>
      <c r="I4569" s="51">
        <f t="shared" si="490"/>
        <v>87</v>
      </c>
      <c r="J4569" s="51" t="str">
        <f t="shared" si="488"/>
        <v xml:space="preserve"> years</v>
      </c>
      <c r="K4569" s="51" t="str">
        <f t="shared" si="489"/>
        <v xml:space="preserve">, </v>
      </c>
      <c r="L4569" s="51">
        <f t="shared" si="491"/>
        <v>1</v>
      </c>
      <c r="M4569" s="51">
        <f t="shared" si="492"/>
        <v>1</v>
      </c>
      <c r="N4569" s="51" t="str">
        <f t="shared" si="493"/>
        <v xml:space="preserve"> month</v>
      </c>
      <c r="O4569" s="52" t="str">
        <f t="shared" si="494"/>
        <v>87 years, 1 month</v>
      </c>
    </row>
    <row r="4570" spans="8:15" x14ac:dyDescent="0.25">
      <c r="H4570" s="49">
        <v>4527</v>
      </c>
      <c r="I4570" s="51">
        <f t="shared" si="490"/>
        <v>87</v>
      </c>
      <c r="J4570" s="51" t="str">
        <f t="shared" si="488"/>
        <v xml:space="preserve"> years</v>
      </c>
      <c r="K4570" s="51" t="str">
        <f t="shared" si="489"/>
        <v xml:space="preserve">, </v>
      </c>
      <c r="L4570" s="51">
        <f t="shared" si="491"/>
        <v>1</v>
      </c>
      <c r="M4570" s="51">
        <f t="shared" si="492"/>
        <v>1</v>
      </c>
      <c r="N4570" s="51" t="str">
        <f t="shared" si="493"/>
        <v xml:space="preserve"> month</v>
      </c>
      <c r="O4570" s="52" t="str">
        <f t="shared" si="494"/>
        <v>87 years, 1 month</v>
      </c>
    </row>
    <row r="4571" spans="8:15" x14ac:dyDescent="0.25">
      <c r="H4571" s="49">
        <v>4528</v>
      </c>
      <c r="I4571" s="51">
        <f t="shared" si="490"/>
        <v>87</v>
      </c>
      <c r="J4571" s="51" t="str">
        <f t="shared" si="488"/>
        <v xml:space="preserve"> years</v>
      </c>
      <c r="K4571" s="51" t="str">
        <f t="shared" si="489"/>
        <v xml:space="preserve">, </v>
      </c>
      <c r="L4571" s="51">
        <f t="shared" si="491"/>
        <v>1</v>
      </c>
      <c r="M4571" s="51">
        <f t="shared" si="492"/>
        <v>1</v>
      </c>
      <c r="N4571" s="51" t="str">
        <f t="shared" si="493"/>
        <v xml:space="preserve"> month</v>
      </c>
      <c r="O4571" s="52" t="str">
        <f t="shared" si="494"/>
        <v>87 years, 1 month</v>
      </c>
    </row>
    <row r="4572" spans="8:15" x14ac:dyDescent="0.25">
      <c r="H4572" s="49">
        <v>4529</v>
      </c>
      <c r="I4572" s="51">
        <f t="shared" si="490"/>
        <v>87</v>
      </c>
      <c r="J4572" s="51" t="str">
        <f t="shared" ref="J4572:J4635" si="495">IF(I4572=1," year"," years")</f>
        <v xml:space="preserve"> years</v>
      </c>
      <c r="K4572" s="51" t="str">
        <f t="shared" ref="K4572:K4635" si="496">IF(OR(L4572=12,L4572=0),"",", ")</f>
        <v xml:space="preserve">, </v>
      </c>
      <c r="L4572" s="51">
        <f t="shared" si="491"/>
        <v>2</v>
      </c>
      <c r="M4572" s="51">
        <f t="shared" si="492"/>
        <v>2</v>
      </c>
      <c r="N4572" s="51" t="str">
        <f t="shared" si="493"/>
        <v xml:space="preserve"> months</v>
      </c>
      <c r="O4572" s="52" t="str">
        <f t="shared" si="494"/>
        <v>87 years, 2 months</v>
      </c>
    </row>
    <row r="4573" spans="8:15" x14ac:dyDescent="0.25">
      <c r="H4573" s="49">
        <v>4530</v>
      </c>
      <c r="I4573" s="51">
        <f t="shared" si="490"/>
        <v>87</v>
      </c>
      <c r="J4573" s="51" t="str">
        <f t="shared" si="495"/>
        <v xml:space="preserve"> years</v>
      </c>
      <c r="K4573" s="51" t="str">
        <f t="shared" si="496"/>
        <v xml:space="preserve">, </v>
      </c>
      <c r="L4573" s="51">
        <f t="shared" si="491"/>
        <v>2</v>
      </c>
      <c r="M4573" s="51">
        <f t="shared" si="492"/>
        <v>2</v>
      </c>
      <c r="N4573" s="51" t="str">
        <f t="shared" si="493"/>
        <v xml:space="preserve"> months</v>
      </c>
      <c r="O4573" s="52" t="str">
        <f t="shared" si="494"/>
        <v>87 years, 2 months</v>
      </c>
    </row>
    <row r="4574" spans="8:15" x14ac:dyDescent="0.25">
      <c r="H4574" s="49">
        <v>4531</v>
      </c>
      <c r="I4574" s="51">
        <f t="shared" si="490"/>
        <v>87</v>
      </c>
      <c r="J4574" s="51" t="str">
        <f t="shared" si="495"/>
        <v xml:space="preserve"> years</v>
      </c>
      <c r="K4574" s="51" t="str">
        <f t="shared" si="496"/>
        <v xml:space="preserve">, </v>
      </c>
      <c r="L4574" s="51">
        <f t="shared" si="491"/>
        <v>2</v>
      </c>
      <c r="M4574" s="51">
        <f t="shared" si="492"/>
        <v>2</v>
      </c>
      <c r="N4574" s="51" t="str">
        <f t="shared" si="493"/>
        <v xml:space="preserve"> months</v>
      </c>
      <c r="O4574" s="52" t="str">
        <f t="shared" si="494"/>
        <v>87 years, 2 months</v>
      </c>
    </row>
    <row r="4575" spans="8:15" x14ac:dyDescent="0.25">
      <c r="H4575" s="49">
        <v>4532</v>
      </c>
      <c r="I4575" s="51">
        <f t="shared" si="490"/>
        <v>87</v>
      </c>
      <c r="J4575" s="51" t="str">
        <f t="shared" si="495"/>
        <v xml:space="preserve"> years</v>
      </c>
      <c r="K4575" s="51" t="str">
        <f t="shared" si="496"/>
        <v xml:space="preserve">, </v>
      </c>
      <c r="L4575" s="51">
        <f t="shared" si="491"/>
        <v>2</v>
      </c>
      <c r="M4575" s="51">
        <f t="shared" si="492"/>
        <v>2</v>
      </c>
      <c r="N4575" s="51" t="str">
        <f t="shared" si="493"/>
        <v xml:space="preserve"> months</v>
      </c>
      <c r="O4575" s="52" t="str">
        <f t="shared" si="494"/>
        <v>87 years, 2 months</v>
      </c>
    </row>
    <row r="4576" spans="8:15" x14ac:dyDescent="0.25">
      <c r="H4576" s="49">
        <v>4533</v>
      </c>
      <c r="I4576" s="51">
        <f t="shared" ref="I4576:I4639" si="497">IF(INT(H4576/52)=0,"",INT(H4576/52))+IF(L4576=12,1,0)</f>
        <v>87</v>
      </c>
      <c r="J4576" s="51" t="str">
        <f t="shared" si="495"/>
        <v xml:space="preserve"> years</v>
      </c>
      <c r="K4576" s="51" t="str">
        <f t="shared" si="496"/>
        <v xml:space="preserve">, </v>
      </c>
      <c r="L4576" s="51">
        <f t="shared" si="491"/>
        <v>3</v>
      </c>
      <c r="M4576" s="51">
        <f t="shared" si="492"/>
        <v>3</v>
      </c>
      <c r="N4576" s="51" t="str">
        <f t="shared" si="493"/>
        <v xml:space="preserve"> months</v>
      </c>
      <c r="O4576" s="52" t="str">
        <f t="shared" si="494"/>
        <v>87 years, 3 months</v>
      </c>
    </row>
    <row r="4577" spans="8:15" x14ac:dyDescent="0.25">
      <c r="H4577" s="49">
        <v>4534</v>
      </c>
      <c r="I4577" s="51">
        <f t="shared" si="497"/>
        <v>87</v>
      </c>
      <c r="J4577" s="51" t="str">
        <f t="shared" si="495"/>
        <v xml:space="preserve"> years</v>
      </c>
      <c r="K4577" s="51" t="str">
        <f t="shared" si="496"/>
        <v xml:space="preserve">, </v>
      </c>
      <c r="L4577" s="51">
        <f t="shared" si="491"/>
        <v>3</v>
      </c>
      <c r="M4577" s="51">
        <f t="shared" si="492"/>
        <v>3</v>
      </c>
      <c r="N4577" s="51" t="str">
        <f t="shared" si="493"/>
        <v xml:space="preserve"> months</v>
      </c>
      <c r="O4577" s="52" t="str">
        <f t="shared" si="494"/>
        <v>87 years, 3 months</v>
      </c>
    </row>
    <row r="4578" spans="8:15" x14ac:dyDescent="0.25">
      <c r="H4578" s="49">
        <v>4535</v>
      </c>
      <c r="I4578" s="51">
        <f t="shared" si="497"/>
        <v>87</v>
      </c>
      <c r="J4578" s="51" t="str">
        <f t="shared" si="495"/>
        <v xml:space="preserve"> years</v>
      </c>
      <c r="K4578" s="51" t="str">
        <f t="shared" si="496"/>
        <v xml:space="preserve">, </v>
      </c>
      <c r="L4578" s="51">
        <f t="shared" si="491"/>
        <v>3</v>
      </c>
      <c r="M4578" s="51">
        <f t="shared" si="492"/>
        <v>3</v>
      </c>
      <c r="N4578" s="51" t="str">
        <f t="shared" si="493"/>
        <v xml:space="preserve"> months</v>
      </c>
      <c r="O4578" s="52" t="str">
        <f t="shared" si="494"/>
        <v>87 years, 3 months</v>
      </c>
    </row>
    <row r="4579" spans="8:15" x14ac:dyDescent="0.25">
      <c r="H4579" s="49">
        <v>4536</v>
      </c>
      <c r="I4579" s="51">
        <f t="shared" si="497"/>
        <v>87</v>
      </c>
      <c r="J4579" s="51" t="str">
        <f t="shared" si="495"/>
        <v xml:space="preserve"> years</v>
      </c>
      <c r="K4579" s="51" t="str">
        <f t="shared" si="496"/>
        <v xml:space="preserve">, </v>
      </c>
      <c r="L4579" s="51">
        <f t="shared" si="491"/>
        <v>3</v>
      </c>
      <c r="M4579" s="51">
        <f t="shared" si="492"/>
        <v>3</v>
      </c>
      <c r="N4579" s="51" t="str">
        <f t="shared" si="493"/>
        <v xml:space="preserve"> months</v>
      </c>
      <c r="O4579" s="52" t="str">
        <f t="shared" si="494"/>
        <v>87 years, 3 months</v>
      </c>
    </row>
    <row r="4580" spans="8:15" x14ac:dyDescent="0.25">
      <c r="H4580" s="49">
        <v>4537</v>
      </c>
      <c r="I4580" s="51">
        <f t="shared" si="497"/>
        <v>87</v>
      </c>
      <c r="J4580" s="51" t="str">
        <f t="shared" si="495"/>
        <v xml:space="preserve"> years</v>
      </c>
      <c r="K4580" s="51" t="str">
        <f t="shared" si="496"/>
        <v xml:space="preserve">, </v>
      </c>
      <c r="L4580" s="51">
        <f t="shared" si="491"/>
        <v>3</v>
      </c>
      <c r="M4580" s="51">
        <f t="shared" si="492"/>
        <v>3</v>
      </c>
      <c r="N4580" s="51" t="str">
        <f t="shared" si="493"/>
        <v xml:space="preserve"> months</v>
      </c>
      <c r="O4580" s="52" t="str">
        <f t="shared" si="494"/>
        <v>87 years, 3 months</v>
      </c>
    </row>
    <row r="4581" spans="8:15" x14ac:dyDescent="0.25">
      <c r="H4581" s="49">
        <v>4538</v>
      </c>
      <c r="I4581" s="51">
        <f t="shared" si="497"/>
        <v>87</v>
      </c>
      <c r="J4581" s="51" t="str">
        <f t="shared" si="495"/>
        <v xml:space="preserve"> years</v>
      </c>
      <c r="K4581" s="51" t="str">
        <f t="shared" si="496"/>
        <v xml:space="preserve">, </v>
      </c>
      <c r="L4581" s="51">
        <f t="shared" si="491"/>
        <v>4</v>
      </c>
      <c r="M4581" s="51">
        <f t="shared" si="492"/>
        <v>4</v>
      </c>
      <c r="N4581" s="51" t="str">
        <f t="shared" si="493"/>
        <v xml:space="preserve"> months</v>
      </c>
      <c r="O4581" s="52" t="str">
        <f t="shared" si="494"/>
        <v>87 years, 4 months</v>
      </c>
    </row>
    <row r="4582" spans="8:15" x14ac:dyDescent="0.25">
      <c r="H4582" s="49">
        <v>4539</v>
      </c>
      <c r="I4582" s="51">
        <f t="shared" si="497"/>
        <v>87</v>
      </c>
      <c r="J4582" s="51" t="str">
        <f t="shared" si="495"/>
        <v xml:space="preserve"> years</v>
      </c>
      <c r="K4582" s="51" t="str">
        <f t="shared" si="496"/>
        <v xml:space="preserve">, </v>
      </c>
      <c r="L4582" s="51">
        <f t="shared" si="491"/>
        <v>4</v>
      </c>
      <c r="M4582" s="51">
        <f t="shared" si="492"/>
        <v>4</v>
      </c>
      <c r="N4582" s="51" t="str">
        <f t="shared" si="493"/>
        <v xml:space="preserve"> months</v>
      </c>
      <c r="O4582" s="52" t="str">
        <f t="shared" si="494"/>
        <v>87 years, 4 months</v>
      </c>
    </row>
    <row r="4583" spans="8:15" x14ac:dyDescent="0.25">
      <c r="H4583" s="49">
        <v>4540</v>
      </c>
      <c r="I4583" s="51">
        <f t="shared" si="497"/>
        <v>87</v>
      </c>
      <c r="J4583" s="51" t="str">
        <f t="shared" si="495"/>
        <v xml:space="preserve"> years</v>
      </c>
      <c r="K4583" s="51" t="str">
        <f t="shared" si="496"/>
        <v xml:space="preserve">, </v>
      </c>
      <c r="L4583" s="51">
        <f t="shared" si="491"/>
        <v>4</v>
      </c>
      <c r="M4583" s="51">
        <f t="shared" si="492"/>
        <v>4</v>
      </c>
      <c r="N4583" s="51" t="str">
        <f t="shared" si="493"/>
        <v xml:space="preserve"> months</v>
      </c>
      <c r="O4583" s="52" t="str">
        <f t="shared" si="494"/>
        <v>87 years, 4 months</v>
      </c>
    </row>
    <row r="4584" spans="8:15" x14ac:dyDescent="0.25">
      <c r="H4584" s="49">
        <v>4541</v>
      </c>
      <c r="I4584" s="51">
        <f t="shared" si="497"/>
        <v>87</v>
      </c>
      <c r="J4584" s="51" t="str">
        <f t="shared" si="495"/>
        <v xml:space="preserve"> years</v>
      </c>
      <c r="K4584" s="51" t="str">
        <f t="shared" si="496"/>
        <v xml:space="preserve">, </v>
      </c>
      <c r="L4584" s="51">
        <f t="shared" si="491"/>
        <v>4</v>
      </c>
      <c r="M4584" s="51">
        <f t="shared" si="492"/>
        <v>4</v>
      </c>
      <c r="N4584" s="51" t="str">
        <f t="shared" si="493"/>
        <v xml:space="preserve"> months</v>
      </c>
      <c r="O4584" s="52" t="str">
        <f t="shared" si="494"/>
        <v>87 years, 4 months</v>
      </c>
    </row>
    <row r="4585" spans="8:15" x14ac:dyDescent="0.25">
      <c r="H4585" s="49">
        <v>4542</v>
      </c>
      <c r="I4585" s="51">
        <f t="shared" si="497"/>
        <v>87</v>
      </c>
      <c r="J4585" s="51" t="str">
        <f t="shared" si="495"/>
        <v xml:space="preserve"> years</v>
      </c>
      <c r="K4585" s="51" t="str">
        <f t="shared" si="496"/>
        <v xml:space="preserve">, </v>
      </c>
      <c r="L4585" s="51">
        <f t="shared" si="491"/>
        <v>5</v>
      </c>
      <c r="M4585" s="51">
        <f t="shared" si="492"/>
        <v>5</v>
      </c>
      <c r="N4585" s="51" t="str">
        <f t="shared" si="493"/>
        <v xml:space="preserve"> months</v>
      </c>
      <c r="O4585" s="52" t="str">
        <f t="shared" si="494"/>
        <v>87 years, 5 months</v>
      </c>
    </row>
    <row r="4586" spans="8:15" x14ac:dyDescent="0.25">
      <c r="H4586" s="49">
        <v>4543</v>
      </c>
      <c r="I4586" s="51">
        <f t="shared" si="497"/>
        <v>87</v>
      </c>
      <c r="J4586" s="51" t="str">
        <f t="shared" si="495"/>
        <v xml:space="preserve"> years</v>
      </c>
      <c r="K4586" s="51" t="str">
        <f t="shared" si="496"/>
        <v xml:space="preserve">, </v>
      </c>
      <c r="L4586" s="51">
        <f t="shared" si="491"/>
        <v>5</v>
      </c>
      <c r="M4586" s="51">
        <f t="shared" si="492"/>
        <v>5</v>
      </c>
      <c r="N4586" s="51" t="str">
        <f t="shared" si="493"/>
        <v xml:space="preserve"> months</v>
      </c>
      <c r="O4586" s="52" t="str">
        <f t="shared" si="494"/>
        <v>87 years, 5 months</v>
      </c>
    </row>
    <row r="4587" spans="8:15" x14ac:dyDescent="0.25">
      <c r="H4587" s="49">
        <v>4544</v>
      </c>
      <c r="I4587" s="51">
        <f t="shared" si="497"/>
        <v>87</v>
      </c>
      <c r="J4587" s="51" t="str">
        <f t="shared" si="495"/>
        <v xml:space="preserve"> years</v>
      </c>
      <c r="K4587" s="51" t="str">
        <f t="shared" si="496"/>
        <v xml:space="preserve">, </v>
      </c>
      <c r="L4587" s="51">
        <f t="shared" si="491"/>
        <v>5</v>
      </c>
      <c r="M4587" s="51">
        <f t="shared" si="492"/>
        <v>5</v>
      </c>
      <c r="N4587" s="51" t="str">
        <f t="shared" si="493"/>
        <v xml:space="preserve"> months</v>
      </c>
      <c r="O4587" s="52" t="str">
        <f t="shared" si="494"/>
        <v>87 years, 5 months</v>
      </c>
    </row>
    <row r="4588" spans="8:15" x14ac:dyDescent="0.25">
      <c r="H4588" s="49">
        <v>4545</v>
      </c>
      <c r="I4588" s="51">
        <f t="shared" si="497"/>
        <v>87</v>
      </c>
      <c r="J4588" s="51" t="str">
        <f t="shared" si="495"/>
        <v xml:space="preserve"> years</v>
      </c>
      <c r="K4588" s="51" t="str">
        <f t="shared" si="496"/>
        <v xml:space="preserve">, </v>
      </c>
      <c r="L4588" s="51">
        <f t="shared" si="491"/>
        <v>5</v>
      </c>
      <c r="M4588" s="51">
        <f t="shared" si="492"/>
        <v>5</v>
      </c>
      <c r="N4588" s="51" t="str">
        <f t="shared" si="493"/>
        <v xml:space="preserve"> months</v>
      </c>
      <c r="O4588" s="52" t="str">
        <f t="shared" si="494"/>
        <v>87 years, 5 months</v>
      </c>
    </row>
    <row r="4589" spans="8:15" x14ac:dyDescent="0.25">
      <c r="H4589" s="49">
        <v>4546</v>
      </c>
      <c r="I4589" s="51">
        <f t="shared" si="497"/>
        <v>87</v>
      </c>
      <c r="J4589" s="51" t="str">
        <f t="shared" si="495"/>
        <v xml:space="preserve"> years</v>
      </c>
      <c r="K4589" s="51" t="str">
        <f t="shared" si="496"/>
        <v xml:space="preserve">, </v>
      </c>
      <c r="L4589" s="51">
        <f t="shared" ref="L4589:L4652" si="498">IF((H4589/52*12-INT(H4589/52*12))=0,(H4589/52-INT(H4589/52))*12,INT((H4589/52-INT(H4589/52))*12)+1)</f>
        <v>6</v>
      </c>
      <c r="M4589" s="51">
        <f t="shared" ref="M4589:M4652" si="499">IF(OR(L4589=0,L4589=12),"",L4589)</f>
        <v>6</v>
      </c>
      <c r="N4589" s="51" t="str">
        <f t="shared" ref="N4589:N4652" si="500">IF(L4589=1," month",IF(OR(L4589=0,L4589=12),""," months"))</f>
        <v xml:space="preserve"> months</v>
      </c>
      <c r="O4589" s="52" t="str">
        <f t="shared" ref="O4589:O4652" si="501">CONCATENATE(I4589&amp;J4589&amp;K4589&amp;M4589&amp;N4589)</f>
        <v>87 years, 6 months</v>
      </c>
    </row>
    <row r="4590" spans="8:15" x14ac:dyDescent="0.25">
      <c r="H4590" s="49">
        <v>4547</v>
      </c>
      <c r="I4590" s="51">
        <f t="shared" si="497"/>
        <v>87</v>
      </c>
      <c r="J4590" s="51" t="str">
        <f t="shared" si="495"/>
        <v xml:space="preserve"> years</v>
      </c>
      <c r="K4590" s="51" t="str">
        <f t="shared" si="496"/>
        <v xml:space="preserve">, </v>
      </c>
      <c r="L4590" s="51">
        <f t="shared" si="498"/>
        <v>6</v>
      </c>
      <c r="M4590" s="51">
        <f t="shared" si="499"/>
        <v>6</v>
      </c>
      <c r="N4590" s="51" t="str">
        <f t="shared" si="500"/>
        <v xml:space="preserve"> months</v>
      </c>
      <c r="O4590" s="52" t="str">
        <f t="shared" si="501"/>
        <v>87 years, 6 months</v>
      </c>
    </row>
    <row r="4591" spans="8:15" x14ac:dyDescent="0.25">
      <c r="H4591" s="49">
        <v>4548</v>
      </c>
      <c r="I4591" s="51">
        <f t="shared" si="497"/>
        <v>87</v>
      </c>
      <c r="J4591" s="51" t="str">
        <f t="shared" si="495"/>
        <v xml:space="preserve"> years</v>
      </c>
      <c r="K4591" s="51" t="str">
        <f t="shared" si="496"/>
        <v xml:space="preserve">, </v>
      </c>
      <c r="L4591" s="51">
        <f t="shared" si="498"/>
        <v>6</v>
      </c>
      <c r="M4591" s="51">
        <f t="shared" si="499"/>
        <v>6</v>
      </c>
      <c r="N4591" s="51" t="str">
        <f t="shared" si="500"/>
        <v xml:space="preserve"> months</v>
      </c>
      <c r="O4591" s="52" t="str">
        <f t="shared" si="501"/>
        <v>87 years, 6 months</v>
      </c>
    </row>
    <row r="4592" spans="8:15" x14ac:dyDescent="0.25">
      <c r="H4592" s="49">
        <v>4549</v>
      </c>
      <c r="I4592" s="51">
        <f t="shared" si="497"/>
        <v>87</v>
      </c>
      <c r="J4592" s="51" t="str">
        <f t="shared" si="495"/>
        <v xml:space="preserve"> years</v>
      </c>
      <c r="K4592" s="51" t="str">
        <f t="shared" si="496"/>
        <v xml:space="preserve">, </v>
      </c>
      <c r="L4592" s="51">
        <f t="shared" si="498"/>
        <v>6</v>
      </c>
      <c r="M4592" s="51">
        <f t="shared" si="499"/>
        <v>6</v>
      </c>
      <c r="N4592" s="51" t="str">
        <f t="shared" si="500"/>
        <v xml:space="preserve"> months</v>
      </c>
      <c r="O4592" s="52" t="str">
        <f t="shared" si="501"/>
        <v>87 years, 6 months</v>
      </c>
    </row>
    <row r="4593" spans="8:15" x14ac:dyDescent="0.25">
      <c r="H4593" s="49">
        <v>4550</v>
      </c>
      <c r="I4593" s="51">
        <f t="shared" si="497"/>
        <v>87</v>
      </c>
      <c r="J4593" s="51" t="str">
        <f t="shared" si="495"/>
        <v xml:space="preserve"> years</v>
      </c>
      <c r="K4593" s="51" t="str">
        <f t="shared" si="496"/>
        <v xml:space="preserve">, </v>
      </c>
      <c r="L4593" s="51">
        <f t="shared" si="498"/>
        <v>6</v>
      </c>
      <c r="M4593" s="51">
        <f t="shared" si="499"/>
        <v>6</v>
      </c>
      <c r="N4593" s="51" t="str">
        <f t="shared" si="500"/>
        <v xml:space="preserve"> months</v>
      </c>
      <c r="O4593" s="52" t="str">
        <f t="shared" si="501"/>
        <v>87 years, 6 months</v>
      </c>
    </row>
    <row r="4594" spans="8:15" x14ac:dyDescent="0.25">
      <c r="H4594" s="49">
        <v>4551</v>
      </c>
      <c r="I4594" s="51">
        <f t="shared" si="497"/>
        <v>87</v>
      </c>
      <c r="J4594" s="51" t="str">
        <f t="shared" si="495"/>
        <v xml:space="preserve"> years</v>
      </c>
      <c r="K4594" s="51" t="str">
        <f t="shared" si="496"/>
        <v xml:space="preserve">, </v>
      </c>
      <c r="L4594" s="51">
        <f t="shared" si="498"/>
        <v>7</v>
      </c>
      <c r="M4594" s="51">
        <f t="shared" si="499"/>
        <v>7</v>
      </c>
      <c r="N4594" s="51" t="str">
        <f t="shared" si="500"/>
        <v xml:space="preserve"> months</v>
      </c>
      <c r="O4594" s="52" t="str">
        <f t="shared" si="501"/>
        <v>87 years, 7 months</v>
      </c>
    </row>
    <row r="4595" spans="8:15" x14ac:dyDescent="0.25">
      <c r="H4595" s="49">
        <v>4552</v>
      </c>
      <c r="I4595" s="51">
        <f t="shared" si="497"/>
        <v>87</v>
      </c>
      <c r="J4595" s="51" t="str">
        <f t="shared" si="495"/>
        <v xml:space="preserve"> years</v>
      </c>
      <c r="K4595" s="51" t="str">
        <f t="shared" si="496"/>
        <v xml:space="preserve">, </v>
      </c>
      <c r="L4595" s="51">
        <f t="shared" si="498"/>
        <v>7</v>
      </c>
      <c r="M4595" s="51">
        <f t="shared" si="499"/>
        <v>7</v>
      </c>
      <c r="N4595" s="51" t="str">
        <f t="shared" si="500"/>
        <v xml:space="preserve"> months</v>
      </c>
      <c r="O4595" s="52" t="str">
        <f t="shared" si="501"/>
        <v>87 years, 7 months</v>
      </c>
    </row>
    <row r="4596" spans="8:15" x14ac:dyDescent="0.25">
      <c r="H4596" s="49">
        <v>4553</v>
      </c>
      <c r="I4596" s="51">
        <f t="shared" si="497"/>
        <v>87</v>
      </c>
      <c r="J4596" s="51" t="str">
        <f t="shared" si="495"/>
        <v xml:space="preserve"> years</v>
      </c>
      <c r="K4596" s="51" t="str">
        <f t="shared" si="496"/>
        <v xml:space="preserve">, </v>
      </c>
      <c r="L4596" s="51">
        <f t="shared" si="498"/>
        <v>7</v>
      </c>
      <c r="M4596" s="51">
        <f t="shared" si="499"/>
        <v>7</v>
      </c>
      <c r="N4596" s="51" t="str">
        <f t="shared" si="500"/>
        <v xml:space="preserve"> months</v>
      </c>
      <c r="O4596" s="52" t="str">
        <f t="shared" si="501"/>
        <v>87 years, 7 months</v>
      </c>
    </row>
    <row r="4597" spans="8:15" x14ac:dyDescent="0.25">
      <c r="H4597" s="49">
        <v>4554</v>
      </c>
      <c r="I4597" s="51">
        <f t="shared" si="497"/>
        <v>87</v>
      </c>
      <c r="J4597" s="51" t="str">
        <f t="shared" si="495"/>
        <v xml:space="preserve"> years</v>
      </c>
      <c r="K4597" s="51" t="str">
        <f t="shared" si="496"/>
        <v xml:space="preserve">, </v>
      </c>
      <c r="L4597" s="51">
        <f t="shared" si="498"/>
        <v>7</v>
      </c>
      <c r="M4597" s="51">
        <f t="shared" si="499"/>
        <v>7</v>
      </c>
      <c r="N4597" s="51" t="str">
        <f t="shared" si="500"/>
        <v xml:space="preserve"> months</v>
      </c>
      <c r="O4597" s="52" t="str">
        <f t="shared" si="501"/>
        <v>87 years, 7 months</v>
      </c>
    </row>
    <row r="4598" spans="8:15" x14ac:dyDescent="0.25">
      <c r="H4598" s="49">
        <v>4555</v>
      </c>
      <c r="I4598" s="51">
        <f t="shared" si="497"/>
        <v>87</v>
      </c>
      <c r="J4598" s="51" t="str">
        <f t="shared" si="495"/>
        <v xml:space="preserve"> years</v>
      </c>
      <c r="K4598" s="51" t="str">
        <f t="shared" si="496"/>
        <v xml:space="preserve">, </v>
      </c>
      <c r="L4598" s="51">
        <f t="shared" si="498"/>
        <v>8</v>
      </c>
      <c r="M4598" s="51">
        <f t="shared" si="499"/>
        <v>8</v>
      </c>
      <c r="N4598" s="51" t="str">
        <f t="shared" si="500"/>
        <v xml:space="preserve"> months</v>
      </c>
      <c r="O4598" s="52" t="str">
        <f t="shared" si="501"/>
        <v>87 years, 8 months</v>
      </c>
    </row>
    <row r="4599" spans="8:15" x14ac:dyDescent="0.25">
      <c r="H4599" s="49">
        <v>4556</v>
      </c>
      <c r="I4599" s="51">
        <f t="shared" si="497"/>
        <v>87</v>
      </c>
      <c r="J4599" s="51" t="str">
        <f t="shared" si="495"/>
        <v xml:space="preserve"> years</v>
      </c>
      <c r="K4599" s="51" t="str">
        <f t="shared" si="496"/>
        <v xml:space="preserve">, </v>
      </c>
      <c r="L4599" s="51">
        <f t="shared" si="498"/>
        <v>8</v>
      </c>
      <c r="M4599" s="51">
        <f t="shared" si="499"/>
        <v>8</v>
      </c>
      <c r="N4599" s="51" t="str">
        <f t="shared" si="500"/>
        <v xml:space="preserve"> months</v>
      </c>
      <c r="O4599" s="52" t="str">
        <f t="shared" si="501"/>
        <v>87 years, 8 months</v>
      </c>
    </row>
    <row r="4600" spans="8:15" x14ac:dyDescent="0.25">
      <c r="H4600" s="49">
        <v>4557</v>
      </c>
      <c r="I4600" s="51">
        <f t="shared" si="497"/>
        <v>87</v>
      </c>
      <c r="J4600" s="51" t="str">
        <f t="shared" si="495"/>
        <v xml:space="preserve"> years</v>
      </c>
      <c r="K4600" s="51" t="str">
        <f t="shared" si="496"/>
        <v xml:space="preserve">, </v>
      </c>
      <c r="L4600" s="51">
        <f t="shared" si="498"/>
        <v>8</v>
      </c>
      <c r="M4600" s="51">
        <f t="shared" si="499"/>
        <v>8</v>
      </c>
      <c r="N4600" s="51" t="str">
        <f t="shared" si="500"/>
        <v xml:space="preserve"> months</v>
      </c>
      <c r="O4600" s="52" t="str">
        <f t="shared" si="501"/>
        <v>87 years, 8 months</v>
      </c>
    </row>
    <row r="4601" spans="8:15" x14ac:dyDescent="0.25">
      <c r="H4601" s="49">
        <v>4558</v>
      </c>
      <c r="I4601" s="51">
        <f t="shared" si="497"/>
        <v>87</v>
      </c>
      <c r="J4601" s="51" t="str">
        <f t="shared" si="495"/>
        <v xml:space="preserve"> years</v>
      </c>
      <c r="K4601" s="51" t="str">
        <f t="shared" si="496"/>
        <v xml:space="preserve">, </v>
      </c>
      <c r="L4601" s="51">
        <f t="shared" si="498"/>
        <v>8</v>
      </c>
      <c r="M4601" s="51">
        <f t="shared" si="499"/>
        <v>8</v>
      </c>
      <c r="N4601" s="51" t="str">
        <f t="shared" si="500"/>
        <v xml:space="preserve"> months</v>
      </c>
      <c r="O4601" s="52" t="str">
        <f t="shared" si="501"/>
        <v>87 years, 8 months</v>
      </c>
    </row>
    <row r="4602" spans="8:15" x14ac:dyDescent="0.25">
      <c r="H4602" s="49">
        <v>4559</v>
      </c>
      <c r="I4602" s="51">
        <f t="shared" si="497"/>
        <v>87</v>
      </c>
      <c r="J4602" s="51" t="str">
        <f t="shared" si="495"/>
        <v xml:space="preserve"> years</v>
      </c>
      <c r="K4602" s="51" t="str">
        <f t="shared" si="496"/>
        <v xml:space="preserve">, </v>
      </c>
      <c r="L4602" s="51">
        <f t="shared" si="498"/>
        <v>9</v>
      </c>
      <c r="M4602" s="51">
        <f t="shared" si="499"/>
        <v>9</v>
      </c>
      <c r="N4602" s="51" t="str">
        <f t="shared" si="500"/>
        <v xml:space="preserve"> months</v>
      </c>
      <c r="O4602" s="52" t="str">
        <f t="shared" si="501"/>
        <v>87 years, 9 months</v>
      </c>
    </row>
    <row r="4603" spans="8:15" x14ac:dyDescent="0.25">
      <c r="H4603" s="49">
        <v>4560</v>
      </c>
      <c r="I4603" s="51">
        <f t="shared" si="497"/>
        <v>87</v>
      </c>
      <c r="J4603" s="51" t="str">
        <f t="shared" si="495"/>
        <v xml:space="preserve"> years</v>
      </c>
      <c r="K4603" s="51" t="str">
        <f t="shared" si="496"/>
        <v xml:space="preserve">, </v>
      </c>
      <c r="L4603" s="51">
        <f t="shared" si="498"/>
        <v>9</v>
      </c>
      <c r="M4603" s="51">
        <f t="shared" si="499"/>
        <v>9</v>
      </c>
      <c r="N4603" s="51" t="str">
        <f t="shared" si="500"/>
        <v xml:space="preserve"> months</v>
      </c>
      <c r="O4603" s="52" t="str">
        <f t="shared" si="501"/>
        <v>87 years, 9 months</v>
      </c>
    </row>
    <row r="4604" spans="8:15" x14ac:dyDescent="0.25">
      <c r="H4604" s="49">
        <v>4561</v>
      </c>
      <c r="I4604" s="51">
        <f t="shared" si="497"/>
        <v>87</v>
      </c>
      <c r="J4604" s="51" t="str">
        <f t="shared" si="495"/>
        <v xml:space="preserve"> years</v>
      </c>
      <c r="K4604" s="51" t="str">
        <f t="shared" si="496"/>
        <v xml:space="preserve">, </v>
      </c>
      <c r="L4604" s="51">
        <f t="shared" si="498"/>
        <v>9</v>
      </c>
      <c r="M4604" s="51">
        <f t="shared" si="499"/>
        <v>9</v>
      </c>
      <c r="N4604" s="51" t="str">
        <f t="shared" si="500"/>
        <v xml:space="preserve"> months</v>
      </c>
      <c r="O4604" s="52" t="str">
        <f t="shared" si="501"/>
        <v>87 years, 9 months</v>
      </c>
    </row>
    <row r="4605" spans="8:15" x14ac:dyDescent="0.25">
      <c r="H4605" s="49">
        <v>4562</v>
      </c>
      <c r="I4605" s="51">
        <f t="shared" si="497"/>
        <v>87</v>
      </c>
      <c r="J4605" s="51" t="str">
        <f t="shared" si="495"/>
        <v xml:space="preserve"> years</v>
      </c>
      <c r="K4605" s="51" t="str">
        <f t="shared" si="496"/>
        <v xml:space="preserve">, </v>
      </c>
      <c r="L4605" s="51">
        <f t="shared" si="498"/>
        <v>9</v>
      </c>
      <c r="M4605" s="51">
        <f t="shared" si="499"/>
        <v>9</v>
      </c>
      <c r="N4605" s="51" t="str">
        <f t="shared" si="500"/>
        <v xml:space="preserve"> months</v>
      </c>
      <c r="O4605" s="52" t="str">
        <f t="shared" si="501"/>
        <v>87 years, 9 months</v>
      </c>
    </row>
    <row r="4606" spans="8:15" x14ac:dyDescent="0.25">
      <c r="H4606" s="49">
        <v>4563</v>
      </c>
      <c r="I4606" s="51">
        <f t="shared" si="497"/>
        <v>87</v>
      </c>
      <c r="J4606" s="51" t="str">
        <f t="shared" si="495"/>
        <v xml:space="preserve"> years</v>
      </c>
      <c r="K4606" s="51" t="str">
        <f t="shared" si="496"/>
        <v xml:space="preserve">, </v>
      </c>
      <c r="L4606" s="51">
        <f t="shared" si="498"/>
        <v>9</v>
      </c>
      <c r="M4606" s="51">
        <f t="shared" si="499"/>
        <v>9</v>
      </c>
      <c r="N4606" s="51" t="str">
        <f t="shared" si="500"/>
        <v xml:space="preserve"> months</v>
      </c>
      <c r="O4606" s="52" t="str">
        <f t="shared" si="501"/>
        <v>87 years, 9 months</v>
      </c>
    </row>
    <row r="4607" spans="8:15" x14ac:dyDescent="0.25">
      <c r="H4607" s="49">
        <v>4564</v>
      </c>
      <c r="I4607" s="51">
        <f t="shared" si="497"/>
        <v>87</v>
      </c>
      <c r="J4607" s="51" t="str">
        <f t="shared" si="495"/>
        <v xml:space="preserve"> years</v>
      </c>
      <c r="K4607" s="51" t="str">
        <f t="shared" si="496"/>
        <v xml:space="preserve">, </v>
      </c>
      <c r="L4607" s="51">
        <f t="shared" si="498"/>
        <v>10</v>
      </c>
      <c r="M4607" s="51">
        <f t="shared" si="499"/>
        <v>10</v>
      </c>
      <c r="N4607" s="51" t="str">
        <f t="shared" si="500"/>
        <v xml:space="preserve"> months</v>
      </c>
      <c r="O4607" s="52" t="str">
        <f t="shared" si="501"/>
        <v>87 years, 10 months</v>
      </c>
    </row>
    <row r="4608" spans="8:15" x14ac:dyDescent="0.25">
      <c r="H4608" s="49">
        <v>4565</v>
      </c>
      <c r="I4608" s="51">
        <f t="shared" si="497"/>
        <v>87</v>
      </c>
      <c r="J4608" s="51" t="str">
        <f t="shared" si="495"/>
        <v xml:space="preserve"> years</v>
      </c>
      <c r="K4608" s="51" t="str">
        <f t="shared" si="496"/>
        <v xml:space="preserve">, </v>
      </c>
      <c r="L4608" s="51">
        <f t="shared" si="498"/>
        <v>10</v>
      </c>
      <c r="M4608" s="51">
        <f t="shared" si="499"/>
        <v>10</v>
      </c>
      <c r="N4608" s="51" t="str">
        <f t="shared" si="500"/>
        <v xml:space="preserve"> months</v>
      </c>
      <c r="O4608" s="52" t="str">
        <f t="shared" si="501"/>
        <v>87 years, 10 months</v>
      </c>
    </row>
    <row r="4609" spans="8:15" x14ac:dyDescent="0.25">
      <c r="H4609" s="49">
        <v>4566</v>
      </c>
      <c r="I4609" s="51">
        <f t="shared" si="497"/>
        <v>87</v>
      </c>
      <c r="J4609" s="51" t="str">
        <f t="shared" si="495"/>
        <v xml:space="preserve"> years</v>
      </c>
      <c r="K4609" s="51" t="str">
        <f t="shared" si="496"/>
        <v xml:space="preserve">, </v>
      </c>
      <c r="L4609" s="51">
        <f t="shared" si="498"/>
        <v>10</v>
      </c>
      <c r="M4609" s="51">
        <f t="shared" si="499"/>
        <v>10</v>
      </c>
      <c r="N4609" s="51" t="str">
        <f t="shared" si="500"/>
        <v xml:space="preserve"> months</v>
      </c>
      <c r="O4609" s="52" t="str">
        <f t="shared" si="501"/>
        <v>87 years, 10 months</v>
      </c>
    </row>
    <row r="4610" spans="8:15" x14ac:dyDescent="0.25">
      <c r="H4610" s="49">
        <v>4567</v>
      </c>
      <c r="I4610" s="51">
        <f t="shared" si="497"/>
        <v>87</v>
      </c>
      <c r="J4610" s="51" t="str">
        <f t="shared" si="495"/>
        <v xml:space="preserve"> years</v>
      </c>
      <c r="K4610" s="51" t="str">
        <f t="shared" si="496"/>
        <v xml:space="preserve">, </v>
      </c>
      <c r="L4610" s="51">
        <f t="shared" si="498"/>
        <v>10</v>
      </c>
      <c r="M4610" s="51">
        <f t="shared" si="499"/>
        <v>10</v>
      </c>
      <c r="N4610" s="51" t="str">
        <f t="shared" si="500"/>
        <v xml:space="preserve"> months</v>
      </c>
      <c r="O4610" s="52" t="str">
        <f t="shared" si="501"/>
        <v>87 years, 10 months</v>
      </c>
    </row>
    <row r="4611" spans="8:15" x14ac:dyDescent="0.25">
      <c r="H4611" s="49">
        <v>4568</v>
      </c>
      <c r="I4611" s="51">
        <f t="shared" si="497"/>
        <v>87</v>
      </c>
      <c r="J4611" s="51" t="str">
        <f t="shared" si="495"/>
        <v xml:space="preserve"> years</v>
      </c>
      <c r="K4611" s="51" t="str">
        <f t="shared" si="496"/>
        <v xml:space="preserve">, </v>
      </c>
      <c r="L4611" s="51">
        <f t="shared" si="498"/>
        <v>11</v>
      </c>
      <c r="M4611" s="51">
        <f t="shared" si="499"/>
        <v>11</v>
      </c>
      <c r="N4611" s="51" t="str">
        <f t="shared" si="500"/>
        <v xml:space="preserve"> months</v>
      </c>
      <c r="O4611" s="52" t="str">
        <f t="shared" si="501"/>
        <v>87 years, 11 months</v>
      </c>
    </row>
    <row r="4612" spans="8:15" x14ac:dyDescent="0.25">
      <c r="H4612" s="49">
        <v>4569</v>
      </c>
      <c r="I4612" s="51">
        <f t="shared" si="497"/>
        <v>87</v>
      </c>
      <c r="J4612" s="51" t="str">
        <f t="shared" si="495"/>
        <v xml:space="preserve"> years</v>
      </c>
      <c r="K4612" s="51" t="str">
        <f t="shared" si="496"/>
        <v xml:space="preserve">, </v>
      </c>
      <c r="L4612" s="51">
        <f t="shared" si="498"/>
        <v>11</v>
      </c>
      <c r="M4612" s="51">
        <f t="shared" si="499"/>
        <v>11</v>
      </c>
      <c r="N4612" s="51" t="str">
        <f t="shared" si="500"/>
        <v xml:space="preserve"> months</v>
      </c>
      <c r="O4612" s="52" t="str">
        <f t="shared" si="501"/>
        <v>87 years, 11 months</v>
      </c>
    </row>
    <row r="4613" spans="8:15" x14ac:dyDescent="0.25">
      <c r="H4613" s="49">
        <v>4570</v>
      </c>
      <c r="I4613" s="51">
        <f t="shared" si="497"/>
        <v>87</v>
      </c>
      <c r="J4613" s="51" t="str">
        <f t="shared" si="495"/>
        <v xml:space="preserve"> years</v>
      </c>
      <c r="K4613" s="51" t="str">
        <f t="shared" si="496"/>
        <v xml:space="preserve">, </v>
      </c>
      <c r="L4613" s="51">
        <f t="shared" si="498"/>
        <v>11</v>
      </c>
      <c r="M4613" s="51">
        <f t="shared" si="499"/>
        <v>11</v>
      </c>
      <c r="N4613" s="51" t="str">
        <f t="shared" si="500"/>
        <v xml:space="preserve"> months</v>
      </c>
      <c r="O4613" s="52" t="str">
        <f t="shared" si="501"/>
        <v>87 years, 11 months</v>
      </c>
    </row>
    <row r="4614" spans="8:15" x14ac:dyDescent="0.25">
      <c r="H4614" s="49">
        <v>4571</v>
      </c>
      <c r="I4614" s="51">
        <f t="shared" si="497"/>
        <v>87</v>
      </c>
      <c r="J4614" s="51" t="str">
        <f t="shared" si="495"/>
        <v xml:space="preserve"> years</v>
      </c>
      <c r="K4614" s="51" t="str">
        <f t="shared" si="496"/>
        <v xml:space="preserve">, </v>
      </c>
      <c r="L4614" s="51">
        <f t="shared" si="498"/>
        <v>11</v>
      </c>
      <c r="M4614" s="51">
        <f t="shared" si="499"/>
        <v>11</v>
      </c>
      <c r="N4614" s="51" t="str">
        <f t="shared" si="500"/>
        <v xml:space="preserve"> months</v>
      </c>
      <c r="O4614" s="52" t="str">
        <f t="shared" si="501"/>
        <v>87 years, 11 months</v>
      </c>
    </row>
    <row r="4615" spans="8:15" x14ac:dyDescent="0.25">
      <c r="H4615" s="49">
        <v>4572</v>
      </c>
      <c r="I4615" s="51">
        <f t="shared" si="497"/>
        <v>88</v>
      </c>
      <c r="J4615" s="51" t="str">
        <f t="shared" si="495"/>
        <v xml:space="preserve"> years</v>
      </c>
      <c r="K4615" s="51" t="str">
        <f t="shared" si="496"/>
        <v/>
      </c>
      <c r="L4615" s="51">
        <f t="shared" si="498"/>
        <v>12</v>
      </c>
      <c r="M4615" s="51" t="str">
        <f t="shared" si="499"/>
        <v/>
      </c>
      <c r="N4615" s="51" t="str">
        <f t="shared" si="500"/>
        <v/>
      </c>
      <c r="O4615" s="52" t="str">
        <f t="shared" si="501"/>
        <v>88 years</v>
      </c>
    </row>
    <row r="4616" spans="8:15" x14ac:dyDescent="0.25">
      <c r="H4616" s="49">
        <v>4573</v>
      </c>
      <c r="I4616" s="51">
        <f t="shared" si="497"/>
        <v>88</v>
      </c>
      <c r="J4616" s="51" t="str">
        <f t="shared" si="495"/>
        <v xml:space="preserve"> years</v>
      </c>
      <c r="K4616" s="51" t="str">
        <f t="shared" si="496"/>
        <v/>
      </c>
      <c r="L4616" s="51">
        <f t="shared" si="498"/>
        <v>12</v>
      </c>
      <c r="M4616" s="51" t="str">
        <f t="shared" si="499"/>
        <v/>
      </c>
      <c r="N4616" s="51" t="str">
        <f t="shared" si="500"/>
        <v/>
      </c>
      <c r="O4616" s="52" t="str">
        <f t="shared" si="501"/>
        <v>88 years</v>
      </c>
    </row>
    <row r="4617" spans="8:15" x14ac:dyDescent="0.25">
      <c r="H4617" s="49">
        <v>4574</v>
      </c>
      <c r="I4617" s="51">
        <f t="shared" si="497"/>
        <v>88</v>
      </c>
      <c r="J4617" s="51" t="str">
        <f t="shared" si="495"/>
        <v xml:space="preserve"> years</v>
      </c>
      <c r="K4617" s="51" t="str">
        <f t="shared" si="496"/>
        <v/>
      </c>
      <c r="L4617" s="51">
        <f t="shared" si="498"/>
        <v>12</v>
      </c>
      <c r="M4617" s="51" t="str">
        <f t="shared" si="499"/>
        <v/>
      </c>
      <c r="N4617" s="51" t="str">
        <f t="shared" si="500"/>
        <v/>
      </c>
      <c r="O4617" s="52" t="str">
        <f t="shared" si="501"/>
        <v>88 years</v>
      </c>
    </row>
    <row r="4618" spans="8:15" x14ac:dyDescent="0.25">
      <c r="H4618" s="49">
        <v>4575</v>
      </c>
      <c r="I4618" s="51">
        <f t="shared" si="497"/>
        <v>88</v>
      </c>
      <c r="J4618" s="51" t="str">
        <f t="shared" si="495"/>
        <v xml:space="preserve"> years</v>
      </c>
      <c r="K4618" s="51" t="str">
        <f t="shared" si="496"/>
        <v/>
      </c>
      <c r="L4618" s="51">
        <f t="shared" si="498"/>
        <v>12</v>
      </c>
      <c r="M4618" s="51" t="str">
        <f t="shared" si="499"/>
        <v/>
      </c>
      <c r="N4618" s="51" t="str">
        <f t="shared" si="500"/>
        <v/>
      </c>
      <c r="O4618" s="52" t="str">
        <f t="shared" si="501"/>
        <v>88 years</v>
      </c>
    </row>
    <row r="4619" spans="8:15" x14ac:dyDescent="0.25">
      <c r="H4619" s="49">
        <v>4576</v>
      </c>
      <c r="I4619" s="51">
        <f t="shared" si="497"/>
        <v>88</v>
      </c>
      <c r="J4619" s="51" t="str">
        <f t="shared" si="495"/>
        <v xml:space="preserve"> years</v>
      </c>
      <c r="K4619" s="51" t="str">
        <f t="shared" si="496"/>
        <v/>
      </c>
      <c r="L4619" s="51">
        <f t="shared" si="498"/>
        <v>0</v>
      </c>
      <c r="M4619" s="51" t="str">
        <f t="shared" si="499"/>
        <v/>
      </c>
      <c r="N4619" s="51" t="str">
        <f t="shared" si="500"/>
        <v/>
      </c>
      <c r="O4619" s="52" t="str">
        <f t="shared" si="501"/>
        <v>88 years</v>
      </c>
    </row>
    <row r="4620" spans="8:15" x14ac:dyDescent="0.25">
      <c r="H4620" s="49">
        <v>4577</v>
      </c>
      <c r="I4620" s="51">
        <f t="shared" si="497"/>
        <v>88</v>
      </c>
      <c r="J4620" s="51" t="str">
        <f t="shared" si="495"/>
        <v xml:space="preserve"> years</v>
      </c>
      <c r="K4620" s="51" t="str">
        <f t="shared" si="496"/>
        <v xml:space="preserve">, </v>
      </c>
      <c r="L4620" s="51">
        <f t="shared" si="498"/>
        <v>1</v>
      </c>
      <c r="M4620" s="51">
        <f t="shared" si="499"/>
        <v>1</v>
      </c>
      <c r="N4620" s="51" t="str">
        <f t="shared" si="500"/>
        <v xml:space="preserve"> month</v>
      </c>
      <c r="O4620" s="52" t="str">
        <f t="shared" si="501"/>
        <v>88 years, 1 month</v>
      </c>
    </row>
    <row r="4621" spans="8:15" x14ac:dyDescent="0.25">
      <c r="H4621" s="49">
        <v>4578</v>
      </c>
      <c r="I4621" s="51">
        <f t="shared" si="497"/>
        <v>88</v>
      </c>
      <c r="J4621" s="51" t="str">
        <f t="shared" si="495"/>
        <v xml:space="preserve"> years</v>
      </c>
      <c r="K4621" s="51" t="str">
        <f t="shared" si="496"/>
        <v xml:space="preserve">, </v>
      </c>
      <c r="L4621" s="51">
        <f t="shared" si="498"/>
        <v>1</v>
      </c>
      <c r="M4621" s="51">
        <f t="shared" si="499"/>
        <v>1</v>
      </c>
      <c r="N4621" s="51" t="str">
        <f t="shared" si="500"/>
        <v xml:space="preserve"> month</v>
      </c>
      <c r="O4621" s="52" t="str">
        <f t="shared" si="501"/>
        <v>88 years, 1 month</v>
      </c>
    </row>
    <row r="4622" spans="8:15" x14ac:dyDescent="0.25">
      <c r="H4622" s="49">
        <v>4579</v>
      </c>
      <c r="I4622" s="51">
        <f t="shared" si="497"/>
        <v>88</v>
      </c>
      <c r="J4622" s="51" t="str">
        <f t="shared" si="495"/>
        <v xml:space="preserve"> years</v>
      </c>
      <c r="K4622" s="51" t="str">
        <f t="shared" si="496"/>
        <v xml:space="preserve">, </v>
      </c>
      <c r="L4622" s="51">
        <f t="shared" si="498"/>
        <v>1</v>
      </c>
      <c r="M4622" s="51">
        <f t="shared" si="499"/>
        <v>1</v>
      </c>
      <c r="N4622" s="51" t="str">
        <f t="shared" si="500"/>
        <v xml:space="preserve"> month</v>
      </c>
      <c r="O4622" s="52" t="str">
        <f t="shared" si="501"/>
        <v>88 years, 1 month</v>
      </c>
    </row>
    <row r="4623" spans="8:15" x14ac:dyDescent="0.25">
      <c r="H4623" s="49">
        <v>4580</v>
      </c>
      <c r="I4623" s="51">
        <f t="shared" si="497"/>
        <v>88</v>
      </c>
      <c r="J4623" s="51" t="str">
        <f t="shared" si="495"/>
        <v xml:space="preserve"> years</v>
      </c>
      <c r="K4623" s="51" t="str">
        <f t="shared" si="496"/>
        <v xml:space="preserve">, </v>
      </c>
      <c r="L4623" s="51">
        <f t="shared" si="498"/>
        <v>1</v>
      </c>
      <c r="M4623" s="51">
        <f t="shared" si="499"/>
        <v>1</v>
      </c>
      <c r="N4623" s="51" t="str">
        <f t="shared" si="500"/>
        <v xml:space="preserve"> month</v>
      </c>
      <c r="O4623" s="52" t="str">
        <f t="shared" si="501"/>
        <v>88 years, 1 month</v>
      </c>
    </row>
    <row r="4624" spans="8:15" x14ac:dyDescent="0.25">
      <c r="H4624" s="49">
        <v>4581</v>
      </c>
      <c r="I4624" s="51">
        <f t="shared" si="497"/>
        <v>88</v>
      </c>
      <c r="J4624" s="51" t="str">
        <f t="shared" si="495"/>
        <v xml:space="preserve"> years</v>
      </c>
      <c r="K4624" s="51" t="str">
        <f t="shared" si="496"/>
        <v xml:space="preserve">, </v>
      </c>
      <c r="L4624" s="51">
        <f t="shared" si="498"/>
        <v>2</v>
      </c>
      <c r="M4624" s="51">
        <f t="shared" si="499"/>
        <v>2</v>
      </c>
      <c r="N4624" s="51" t="str">
        <f t="shared" si="500"/>
        <v xml:space="preserve"> months</v>
      </c>
      <c r="O4624" s="52" t="str">
        <f t="shared" si="501"/>
        <v>88 years, 2 months</v>
      </c>
    </row>
    <row r="4625" spans="8:15" x14ac:dyDescent="0.25">
      <c r="H4625" s="49">
        <v>4582</v>
      </c>
      <c r="I4625" s="51">
        <f t="shared" si="497"/>
        <v>88</v>
      </c>
      <c r="J4625" s="51" t="str">
        <f t="shared" si="495"/>
        <v xml:space="preserve"> years</v>
      </c>
      <c r="K4625" s="51" t="str">
        <f t="shared" si="496"/>
        <v xml:space="preserve">, </v>
      </c>
      <c r="L4625" s="51">
        <f t="shared" si="498"/>
        <v>2</v>
      </c>
      <c r="M4625" s="51">
        <f t="shared" si="499"/>
        <v>2</v>
      </c>
      <c r="N4625" s="51" t="str">
        <f t="shared" si="500"/>
        <v xml:space="preserve"> months</v>
      </c>
      <c r="O4625" s="52" t="str">
        <f t="shared" si="501"/>
        <v>88 years, 2 months</v>
      </c>
    </row>
    <row r="4626" spans="8:15" x14ac:dyDescent="0.25">
      <c r="H4626" s="49">
        <v>4583</v>
      </c>
      <c r="I4626" s="51">
        <f t="shared" si="497"/>
        <v>88</v>
      </c>
      <c r="J4626" s="51" t="str">
        <f t="shared" si="495"/>
        <v xml:space="preserve"> years</v>
      </c>
      <c r="K4626" s="51" t="str">
        <f t="shared" si="496"/>
        <v xml:space="preserve">, </v>
      </c>
      <c r="L4626" s="51">
        <f t="shared" si="498"/>
        <v>2</v>
      </c>
      <c r="M4626" s="51">
        <f t="shared" si="499"/>
        <v>2</v>
      </c>
      <c r="N4626" s="51" t="str">
        <f t="shared" si="500"/>
        <v xml:space="preserve"> months</v>
      </c>
      <c r="O4626" s="52" t="str">
        <f t="shared" si="501"/>
        <v>88 years, 2 months</v>
      </c>
    </row>
    <row r="4627" spans="8:15" x14ac:dyDescent="0.25">
      <c r="H4627" s="49">
        <v>4584</v>
      </c>
      <c r="I4627" s="51">
        <f t="shared" si="497"/>
        <v>88</v>
      </c>
      <c r="J4627" s="51" t="str">
        <f t="shared" si="495"/>
        <v xml:space="preserve"> years</v>
      </c>
      <c r="K4627" s="51" t="str">
        <f t="shared" si="496"/>
        <v xml:space="preserve">, </v>
      </c>
      <c r="L4627" s="51">
        <f t="shared" si="498"/>
        <v>2</v>
      </c>
      <c r="M4627" s="51">
        <f t="shared" si="499"/>
        <v>2</v>
      </c>
      <c r="N4627" s="51" t="str">
        <f t="shared" si="500"/>
        <v xml:space="preserve"> months</v>
      </c>
      <c r="O4627" s="52" t="str">
        <f t="shared" si="501"/>
        <v>88 years, 2 months</v>
      </c>
    </row>
    <row r="4628" spans="8:15" x14ac:dyDescent="0.25">
      <c r="H4628" s="49">
        <v>4585</v>
      </c>
      <c r="I4628" s="51">
        <f t="shared" si="497"/>
        <v>88</v>
      </c>
      <c r="J4628" s="51" t="str">
        <f t="shared" si="495"/>
        <v xml:space="preserve"> years</v>
      </c>
      <c r="K4628" s="51" t="str">
        <f t="shared" si="496"/>
        <v xml:space="preserve">, </v>
      </c>
      <c r="L4628" s="51">
        <f t="shared" si="498"/>
        <v>3</v>
      </c>
      <c r="M4628" s="51">
        <f t="shared" si="499"/>
        <v>3</v>
      </c>
      <c r="N4628" s="51" t="str">
        <f t="shared" si="500"/>
        <v xml:space="preserve"> months</v>
      </c>
      <c r="O4628" s="52" t="str">
        <f t="shared" si="501"/>
        <v>88 years, 3 months</v>
      </c>
    </row>
    <row r="4629" spans="8:15" x14ac:dyDescent="0.25">
      <c r="H4629" s="49">
        <v>4586</v>
      </c>
      <c r="I4629" s="51">
        <f t="shared" si="497"/>
        <v>88</v>
      </c>
      <c r="J4629" s="51" t="str">
        <f t="shared" si="495"/>
        <v xml:space="preserve"> years</v>
      </c>
      <c r="K4629" s="51" t="str">
        <f t="shared" si="496"/>
        <v xml:space="preserve">, </v>
      </c>
      <c r="L4629" s="51">
        <f t="shared" si="498"/>
        <v>3</v>
      </c>
      <c r="M4629" s="51">
        <f t="shared" si="499"/>
        <v>3</v>
      </c>
      <c r="N4629" s="51" t="str">
        <f t="shared" si="500"/>
        <v xml:space="preserve"> months</v>
      </c>
      <c r="O4629" s="52" t="str">
        <f t="shared" si="501"/>
        <v>88 years, 3 months</v>
      </c>
    </row>
    <row r="4630" spans="8:15" x14ac:dyDescent="0.25">
      <c r="H4630" s="49">
        <v>4587</v>
      </c>
      <c r="I4630" s="51">
        <f t="shared" si="497"/>
        <v>88</v>
      </c>
      <c r="J4630" s="51" t="str">
        <f t="shared" si="495"/>
        <v xml:space="preserve"> years</v>
      </c>
      <c r="K4630" s="51" t="str">
        <f t="shared" si="496"/>
        <v xml:space="preserve">, </v>
      </c>
      <c r="L4630" s="51">
        <f t="shared" si="498"/>
        <v>3</v>
      </c>
      <c r="M4630" s="51">
        <f t="shared" si="499"/>
        <v>3</v>
      </c>
      <c r="N4630" s="51" t="str">
        <f t="shared" si="500"/>
        <v xml:space="preserve"> months</v>
      </c>
      <c r="O4630" s="52" t="str">
        <f t="shared" si="501"/>
        <v>88 years, 3 months</v>
      </c>
    </row>
    <row r="4631" spans="8:15" x14ac:dyDescent="0.25">
      <c r="H4631" s="49">
        <v>4588</v>
      </c>
      <c r="I4631" s="51">
        <f t="shared" si="497"/>
        <v>88</v>
      </c>
      <c r="J4631" s="51" t="str">
        <f t="shared" si="495"/>
        <v xml:space="preserve"> years</v>
      </c>
      <c r="K4631" s="51" t="str">
        <f t="shared" si="496"/>
        <v xml:space="preserve">, </v>
      </c>
      <c r="L4631" s="51">
        <f t="shared" si="498"/>
        <v>3</v>
      </c>
      <c r="M4631" s="51">
        <f t="shared" si="499"/>
        <v>3</v>
      </c>
      <c r="N4631" s="51" t="str">
        <f t="shared" si="500"/>
        <v xml:space="preserve"> months</v>
      </c>
      <c r="O4631" s="52" t="str">
        <f t="shared" si="501"/>
        <v>88 years, 3 months</v>
      </c>
    </row>
    <row r="4632" spans="8:15" x14ac:dyDescent="0.25">
      <c r="H4632" s="49">
        <v>4589</v>
      </c>
      <c r="I4632" s="51">
        <f t="shared" si="497"/>
        <v>88</v>
      </c>
      <c r="J4632" s="51" t="str">
        <f t="shared" si="495"/>
        <v xml:space="preserve"> years</v>
      </c>
      <c r="K4632" s="51" t="str">
        <f t="shared" si="496"/>
        <v xml:space="preserve">, </v>
      </c>
      <c r="L4632" s="51">
        <f t="shared" si="498"/>
        <v>3</v>
      </c>
      <c r="M4632" s="51">
        <f t="shared" si="499"/>
        <v>3</v>
      </c>
      <c r="N4632" s="51" t="str">
        <f t="shared" si="500"/>
        <v xml:space="preserve"> months</v>
      </c>
      <c r="O4632" s="52" t="str">
        <f t="shared" si="501"/>
        <v>88 years, 3 months</v>
      </c>
    </row>
    <row r="4633" spans="8:15" x14ac:dyDescent="0.25">
      <c r="H4633" s="49">
        <v>4590</v>
      </c>
      <c r="I4633" s="51">
        <f t="shared" si="497"/>
        <v>88</v>
      </c>
      <c r="J4633" s="51" t="str">
        <f t="shared" si="495"/>
        <v xml:space="preserve"> years</v>
      </c>
      <c r="K4633" s="51" t="str">
        <f t="shared" si="496"/>
        <v xml:space="preserve">, </v>
      </c>
      <c r="L4633" s="51">
        <f t="shared" si="498"/>
        <v>4</v>
      </c>
      <c r="M4633" s="51">
        <f t="shared" si="499"/>
        <v>4</v>
      </c>
      <c r="N4633" s="51" t="str">
        <f t="shared" si="500"/>
        <v xml:space="preserve"> months</v>
      </c>
      <c r="O4633" s="52" t="str">
        <f t="shared" si="501"/>
        <v>88 years, 4 months</v>
      </c>
    </row>
    <row r="4634" spans="8:15" x14ac:dyDescent="0.25">
      <c r="H4634" s="49">
        <v>4591</v>
      </c>
      <c r="I4634" s="51">
        <f t="shared" si="497"/>
        <v>88</v>
      </c>
      <c r="J4634" s="51" t="str">
        <f t="shared" si="495"/>
        <v xml:space="preserve"> years</v>
      </c>
      <c r="K4634" s="51" t="str">
        <f t="shared" si="496"/>
        <v xml:space="preserve">, </v>
      </c>
      <c r="L4634" s="51">
        <f t="shared" si="498"/>
        <v>4</v>
      </c>
      <c r="M4634" s="51">
        <f t="shared" si="499"/>
        <v>4</v>
      </c>
      <c r="N4634" s="51" t="str">
        <f t="shared" si="500"/>
        <v xml:space="preserve"> months</v>
      </c>
      <c r="O4634" s="52" t="str">
        <f t="shared" si="501"/>
        <v>88 years, 4 months</v>
      </c>
    </row>
    <row r="4635" spans="8:15" x14ac:dyDescent="0.25">
      <c r="H4635" s="49">
        <v>4592</v>
      </c>
      <c r="I4635" s="51">
        <f t="shared" si="497"/>
        <v>88</v>
      </c>
      <c r="J4635" s="51" t="str">
        <f t="shared" si="495"/>
        <v xml:space="preserve"> years</v>
      </c>
      <c r="K4635" s="51" t="str">
        <f t="shared" si="496"/>
        <v xml:space="preserve">, </v>
      </c>
      <c r="L4635" s="51">
        <f t="shared" si="498"/>
        <v>4</v>
      </c>
      <c r="M4635" s="51">
        <f t="shared" si="499"/>
        <v>4</v>
      </c>
      <c r="N4635" s="51" t="str">
        <f t="shared" si="500"/>
        <v xml:space="preserve"> months</v>
      </c>
      <c r="O4635" s="52" t="str">
        <f t="shared" si="501"/>
        <v>88 years, 4 months</v>
      </c>
    </row>
    <row r="4636" spans="8:15" x14ac:dyDescent="0.25">
      <c r="H4636" s="49">
        <v>4593</v>
      </c>
      <c r="I4636" s="51">
        <f t="shared" si="497"/>
        <v>88</v>
      </c>
      <c r="J4636" s="51" t="str">
        <f t="shared" ref="J4636:J4699" si="502">IF(I4636=1," year"," years")</f>
        <v xml:space="preserve"> years</v>
      </c>
      <c r="K4636" s="51" t="str">
        <f t="shared" ref="K4636:K4699" si="503">IF(OR(L4636=12,L4636=0),"",", ")</f>
        <v xml:space="preserve">, </v>
      </c>
      <c r="L4636" s="51">
        <f t="shared" si="498"/>
        <v>4</v>
      </c>
      <c r="M4636" s="51">
        <f t="shared" si="499"/>
        <v>4</v>
      </c>
      <c r="N4636" s="51" t="str">
        <f t="shared" si="500"/>
        <v xml:space="preserve"> months</v>
      </c>
      <c r="O4636" s="52" t="str">
        <f t="shared" si="501"/>
        <v>88 years, 4 months</v>
      </c>
    </row>
    <row r="4637" spans="8:15" x14ac:dyDescent="0.25">
      <c r="H4637" s="49">
        <v>4594</v>
      </c>
      <c r="I4637" s="51">
        <f t="shared" si="497"/>
        <v>88</v>
      </c>
      <c r="J4637" s="51" t="str">
        <f t="shared" si="502"/>
        <v xml:space="preserve"> years</v>
      </c>
      <c r="K4637" s="51" t="str">
        <f t="shared" si="503"/>
        <v xml:space="preserve">, </v>
      </c>
      <c r="L4637" s="51">
        <f t="shared" si="498"/>
        <v>5</v>
      </c>
      <c r="M4637" s="51">
        <f t="shared" si="499"/>
        <v>5</v>
      </c>
      <c r="N4637" s="51" t="str">
        <f t="shared" si="500"/>
        <v xml:space="preserve"> months</v>
      </c>
      <c r="O4637" s="52" t="str">
        <f t="shared" si="501"/>
        <v>88 years, 5 months</v>
      </c>
    </row>
    <row r="4638" spans="8:15" x14ac:dyDescent="0.25">
      <c r="H4638" s="49">
        <v>4595</v>
      </c>
      <c r="I4638" s="51">
        <f t="shared" si="497"/>
        <v>88</v>
      </c>
      <c r="J4638" s="51" t="str">
        <f t="shared" si="502"/>
        <v xml:space="preserve"> years</v>
      </c>
      <c r="K4638" s="51" t="str">
        <f t="shared" si="503"/>
        <v xml:space="preserve">, </v>
      </c>
      <c r="L4638" s="51">
        <f t="shared" si="498"/>
        <v>5</v>
      </c>
      <c r="M4638" s="51">
        <f t="shared" si="499"/>
        <v>5</v>
      </c>
      <c r="N4638" s="51" t="str">
        <f t="shared" si="500"/>
        <v xml:space="preserve"> months</v>
      </c>
      <c r="O4638" s="52" t="str">
        <f t="shared" si="501"/>
        <v>88 years, 5 months</v>
      </c>
    </row>
    <row r="4639" spans="8:15" x14ac:dyDescent="0.25">
      <c r="H4639" s="49">
        <v>4596</v>
      </c>
      <c r="I4639" s="51">
        <f t="shared" si="497"/>
        <v>88</v>
      </c>
      <c r="J4639" s="51" t="str">
        <f t="shared" si="502"/>
        <v xml:space="preserve"> years</v>
      </c>
      <c r="K4639" s="51" t="str">
        <f t="shared" si="503"/>
        <v xml:space="preserve">, </v>
      </c>
      <c r="L4639" s="51">
        <f t="shared" si="498"/>
        <v>5</v>
      </c>
      <c r="M4639" s="51">
        <f t="shared" si="499"/>
        <v>5</v>
      </c>
      <c r="N4639" s="51" t="str">
        <f t="shared" si="500"/>
        <v xml:space="preserve"> months</v>
      </c>
      <c r="O4639" s="52" t="str">
        <f t="shared" si="501"/>
        <v>88 years, 5 months</v>
      </c>
    </row>
    <row r="4640" spans="8:15" x14ac:dyDescent="0.25">
      <c r="H4640" s="49">
        <v>4597</v>
      </c>
      <c r="I4640" s="51">
        <f t="shared" ref="I4640:I4703" si="504">IF(INT(H4640/52)=0,"",INT(H4640/52))+IF(L4640=12,1,0)</f>
        <v>88</v>
      </c>
      <c r="J4640" s="51" t="str">
        <f t="shared" si="502"/>
        <v xml:space="preserve"> years</v>
      </c>
      <c r="K4640" s="51" t="str">
        <f t="shared" si="503"/>
        <v xml:space="preserve">, </v>
      </c>
      <c r="L4640" s="51">
        <f t="shared" si="498"/>
        <v>5</v>
      </c>
      <c r="M4640" s="51">
        <f t="shared" si="499"/>
        <v>5</v>
      </c>
      <c r="N4640" s="51" t="str">
        <f t="shared" si="500"/>
        <v xml:space="preserve"> months</v>
      </c>
      <c r="O4640" s="52" t="str">
        <f t="shared" si="501"/>
        <v>88 years, 5 months</v>
      </c>
    </row>
    <row r="4641" spans="8:15" x14ac:dyDescent="0.25">
      <c r="H4641" s="49">
        <v>4598</v>
      </c>
      <c r="I4641" s="51">
        <f t="shared" si="504"/>
        <v>88</v>
      </c>
      <c r="J4641" s="51" t="str">
        <f t="shared" si="502"/>
        <v xml:space="preserve"> years</v>
      </c>
      <c r="K4641" s="51" t="str">
        <f t="shared" si="503"/>
        <v xml:space="preserve">, </v>
      </c>
      <c r="L4641" s="51">
        <f t="shared" si="498"/>
        <v>6</v>
      </c>
      <c r="M4641" s="51">
        <f t="shared" si="499"/>
        <v>6</v>
      </c>
      <c r="N4641" s="51" t="str">
        <f t="shared" si="500"/>
        <v xml:space="preserve"> months</v>
      </c>
      <c r="O4641" s="52" t="str">
        <f t="shared" si="501"/>
        <v>88 years, 6 months</v>
      </c>
    </row>
    <row r="4642" spans="8:15" x14ac:dyDescent="0.25">
      <c r="H4642" s="49">
        <v>4599</v>
      </c>
      <c r="I4642" s="51">
        <f t="shared" si="504"/>
        <v>88</v>
      </c>
      <c r="J4642" s="51" t="str">
        <f t="shared" si="502"/>
        <v xml:space="preserve"> years</v>
      </c>
      <c r="K4642" s="51" t="str">
        <f t="shared" si="503"/>
        <v xml:space="preserve">, </v>
      </c>
      <c r="L4642" s="51">
        <f t="shared" si="498"/>
        <v>6</v>
      </c>
      <c r="M4642" s="51">
        <f t="shared" si="499"/>
        <v>6</v>
      </c>
      <c r="N4642" s="51" t="str">
        <f t="shared" si="500"/>
        <v xml:space="preserve"> months</v>
      </c>
      <c r="O4642" s="52" t="str">
        <f t="shared" si="501"/>
        <v>88 years, 6 months</v>
      </c>
    </row>
    <row r="4643" spans="8:15" x14ac:dyDescent="0.25">
      <c r="H4643" s="49">
        <v>4600</v>
      </c>
      <c r="I4643" s="51">
        <f t="shared" si="504"/>
        <v>88</v>
      </c>
      <c r="J4643" s="51" t="str">
        <f t="shared" si="502"/>
        <v xml:space="preserve"> years</v>
      </c>
      <c r="K4643" s="51" t="str">
        <f t="shared" si="503"/>
        <v xml:space="preserve">, </v>
      </c>
      <c r="L4643" s="51">
        <f t="shared" si="498"/>
        <v>6</v>
      </c>
      <c r="M4643" s="51">
        <f t="shared" si="499"/>
        <v>6</v>
      </c>
      <c r="N4643" s="51" t="str">
        <f t="shared" si="500"/>
        <v xml:space="preserve"> months</v>
      </c>
      <c r="O4643" s="52" t="str">
        <f t="shared" si="501"/>
        <v>88 years, 6 months</v>
      </c>
    </row>
    <row r="4644" spans="8:15" x14ac:dyDescent="0.25">
      <c r="H4644" s="49">
        <v>4601</v>
      </c>
      <c r="I4644" s="51">
        <f t="shared" si="504"/>
        <v>88</v>
      </c>
      <c r="J4644" s="51" t="str">
        <f t="shared" si="502"/>
        <v xml:space="preserve"> years</v>
      </c>
      <c r="K4644" s="51" t="str">
        <f t="shared" si="503"/>
        <v xml:space="preserve">, </v>
      </c>
      <c r="L4644" s="51">
        <f t="shared" si="498"/>
        <v>6</v>
      </c>
      <c r="M4644" s="51">
        <f t="shared" si="499"/>
        <v>6</v>
      </c>
      <c r="N4644" s="51" t="str">
        <f t="shared" si="500"/>
        <v xml:space="preserve"> months</v>
      </c>
      <c r="O4644" s="52" t="str">
        <f t="shared" si="501"/>
        <v>88 years, 6 months</v>
      </c>
    </row>
    <row r="4645" spans="8:15" x14ac:dyDescent="0.25">
      <c r="H4645" s="49">
        <v>4602</v>
      </c>
      <c r="I4645" s="51">
        <f t="shared" si="504"/>
        <v>88</v>
      </c>
      <c r="J4645" s="51" t="str">
        <f t="shared" si="502"/>
        <v xml:space="preserve"> years</v>
      </c>
      <c r="K4645" s="51" t="str">
        <f t="shared" si="503"/>
        <v xml:space="preserve">, </v>
      </c>
      <c r="L4645" s="51">
        <f t="shared" si="498"/>
        <v>6</v>
      </c>
      <c r="M4645" s="51">
        <f t="shared" si="499"/>
        <v>6</v>
      </c>
      <c r="N4645" s="51" t="str">
        <f t="shared" si="500"/>
        <v xml:space="preserve"> months</v>
      </c>
      <c r="O4645" s="52" t="str">
        <f t="shared" si="501"/>
        <v>88 years, 6 months</v>
      </c>
    </row>
    <row r="4646" spans="8:15" x14ac:dyDescent="0.25">
      <c r="H4646" s="49">
        <v>4603</v>
      </c>
      <c r="I4646" s="51">
        <f t="shared" si="504"/>
        <v>88</v>
      </c>
      <c r="J4646" s="51" t="str">
        <f t="shared" si="502"/>
        <v xml:space="preserve"> years</v>
      </c>
      <c r="K4646" s="51" t="str">
        <f t="shared" si="503"/>
        <v xml:space="preserve">, </v>
      </c>
      <c r="L4646" s="51">
        <f t="shared" si="498"/>
        <v>7</v>
      </c>
      <c r="M4646" s="51">
        <f t="shared" si="499"/>
        <v>7</v>
      </c>
      <c r="N4646" s="51" t="str">
        <f t="shared" si="500"/>
        <v xml:space="preserve"> months</v>
      </c>
      <c r="O4646" s="52" t="str">
        <f t="shared" si="501"/>
        <v>88 years, 7 months</v>
      </c>
    </row>
    <row r="4647" spans="8:15" x14ac:dyDescent="0.25">
      <c r="H4647" s="49">
        <v>4604</v>
      </c>
      <c r="I4647" s="51">
        <f t="shared" si="504"/>
        <v>88</v>
      </c>
      <c r="J4647" s="51" t="str">
        <f t="shared" si="502"/>
        <v xml:space="preserve"> years</v>
      </c>
      <c r="K4647" s="51" t="str">
        <f t="shared" si="503"/>
        <v xml:space="preserve">, </v>
      </c>
      <c r="L4647" s="51">
        <f t="shared" si="498"/>
        <v>7</v>
      </c>
      <c r="M4647" s="51">
        <f t="shared" si="499"/>
        <v>7</v>
      </c>
      <c r="N4647" s="51" t="str">
        <f t="shared" si="500"/>
        <v xml:space="preserve"> months</v>
      </c>
      <c r="O4647" s="52" t="str">
        <f t="shared" si="501"/>
        <v>88 years, 7 months</v>
      </c>
    </row>
    <row r="4648" spans="8:15" x14ac:dyDescent="0.25">
      <c r="H4648" s="49">
        <v>4605</v>
      </c>
      <c r="I4648" s="51">
        <f t="shared" si="504"/>
        <v>88</v>
      </c>
      <c r="J4648" s="51" t="str">
        <f t="shared" si="502"/>
        <v xml:space="preserve"> years</v>
      </c>
      <c r="K4648" s="51" t="str">
        <f t="shared" si="503"/>
        <v xml:space="preserve">, </v>
      </c>
      <c r="L4648" s="51">
        <f t="shared" si="498"/>
        <v>7</v>
      </c>
      <c r="M4648" s="51">
        <f t="shared" si="499"/>
        <v>7</v>
      </c>
      <c r="N4648" s="51" t="str">
        <f t="shared" si="500"/>
        <v xml:space="preserve"> months</v>
      </c>
      <c r="O4648" s="52" t="str">
        <f t="shared" si="501"/>
        <v>88 years, 7 months</v>
      </c>
    </row>
    <row r="4649" spans="8:15" x14ac:dyDescent="0.25">
      <c r="H4649" s="49">
        <v>4606</v>
      </c>
      <c r="I4649" s="51">
        <f t="shared" si="504"/>
        <v>88</v>
      </c>
      <c r="J4649" s="51" t="str">
        <f t="shared" si="502"/>
        <v xml:space="preserve"> years</v>
      </c>
      <c r="K4649" s="51" t="str">
        <f t="shared" si="503"/>
        <v xml:space="preserve">, </v>
      </c>
      <c r="L4649" s="51">
        <f t="shared" si="498"/>
        <v>7</v>
      </c>
      <c r="M4649" s="51">
        <f t="shared" si="499"/>
        <v>7</v>
      </c>
      <c r="N4649" s="51" t="str">
        <f t="shared" si="500"/>
        <v xml:space="preserve"> months</v>
      </c>
      <c r="O4649" s="52" t="str">
        <f t="shared" si="501"/>
        <v>88 years, 7 months</v>
      </c>
    </row>
    <row r="4650" spans="8:15" x14ac:dyDescent="0.25">
      <c r="H4650" s="49">
        <v>4607</v>
      </c>
      <c r="I4650" s="51">
        <f t="shared" si="504"/>
        <v>88</v>
      </c>
      <c r="J4650" s="51" t="str">
        <f t="shared" si="502"/>
        <v xml:space="preserve"> years</v>
      </c>
      <c r="K4650" s="51" t="str">
        <f t="shared" si="503"/>
        <v xml:space="preserve">, </v>
      </c>
      <c r="L4650" s="51">
        <f t="shared" si="498"/>
        <v>8</v>
      </c>
      <c r="M4650" s="51">
        <f t="shared" si="499"/>
        <v>8</v>
      </c>
      <c r="N4650" s="51" t="str">
        <f t="shared" si="500"/>
        <v xml:space="preserve"> months</v>
      </c>
      <c r="O4650" s="52" t="str">
        <f t="shared" si="501"/>
        <v>88 years, 8 months</v>
      </c>
    </row>
    <row r="4651" spans="8:15" x14ac:dyDescent="0.25">
      <c r="H4651" s="49">
        <v>4608</v>
      </c>
      <c r="I4651" s="51">
        <f t="shared" si="504"/>
        <v>88</v>
      </c>
      <c r="J4651" s="51" t="str">
        <f t="shared" si="502"/>
        <v xml:space="preserve"> years</v>
      </c>
      <c r="K4651" s="51" t="str">
        <f t="shared" si="503"/>
        <v xml:space="preserve">, </v>
      </c>
      <c r="L4651" s="51">
        <f t="shared" si="498"/>
        <v>8</v>
      </c>
      <c r="M4651" s="51">
        <f t="shared" si="499"/>
        <v>8</v>
      </c>
      <c r="N4651" s="51" t="str">
        <f t="shared" si="500"/>
        <v xml:space="preserve"> months</v>
      </c>
      <c r="O4651" s="52" t="str">
        <f t="shared" si="501"/>
        <v>88 years, 8 months</v>
      </c>
    </row>
    <row r="4652" spans="8:15" x14ac:dyDescent="0.25">
      <c r="H4652" s="49">
        <v>4609</v>
      </c>
      <c r="I4652" s="51">
        <f t="shared" si="504"/>
        <v>88</v>
      </c>
      <c r="J4652" s="51" t="str">
        <f t="shared" si="502"/>
        <v xml:space="preserve"> years</v>
      </c>
      <c r="K4652" s="51" t="str">
        <f t="shared" si="503"/>
        <v xml:space="preserve">, </v>
      </c>
      <c r="L4652" s="51">
        <f t="shared" si="498"/>
        <v>8</v>
      </c>
      <c r="M4652" s="51">
        <f t="shared" si="499"/>
        <v>8</v>
      </c>
      <c r="N4652" s="51" t="str">
        <f t="shared" si="500"/>
        <v xml:space="preserve"> months</v>
      </c>
      <c r="O4652" s="52" t="str">
        <f t="shared" si="501"/>
        <v>88 years, 8 months</v>
      </c>
    </row>
    <row r="4653" spans="8:15" x14ac:dyDescent="0.25">
      <c r="H4653" s="49">
        <v>4610</v>
      </c>
      <c r="I4653" s="51">
        <f t="shared" si="504"/>
        <v>88</v>
      </c>
      <c r="J4653" s="51" t="str">
        <f t="shared" si="502"/>
        <v xml:space="preserve"> years</v>
      </c>
      <c r="K4653" s="51" t="str">
        <f t="shared" si="503"/>
        <v xml:space="preserve">, </v>
      </c>
      <c r="L4653" s="51">
        <f t="shared" ref="L4653:L4716" si="505">IF((H4653/52*12-INT(H4653/52*12))=0,(H4653/52-INT(H4653/52))*12,INT((H4653/52-INT(H4653/52))*12)+1)</f>
        <v>8</v>
      </c>
      <c r="M4653" s="51">
        <f t="shared" ref="M4653:M4716" si="506">IF(OR(L4653=0,L4653=12),"",L4653)</f>
        <v>8</v>
      </c>
      <c r="N4653" s="51" t="str">
        <f t="shared" ref="N4653:N4716" si="507">IF(L4653=1," month",IF(OR(L4653=0,L4653=12),""," months"))</f>
        <v xml:space="preserve"> months</v>
      </c>
      <c r="O4653" s="52" t="str">
        <f t="shared" ref="O4653:O4716" si="508">CONCATENATE(I4653&amp;J4653&amp;K4653&amp;M4653&amp;N4653)</f>
        <v>88 years, 8 months</v>
      </c>
    </row>
    <row r="4654" spans="8:15" x14ac:dyDescent="0.25">
      <c r="H4654" s="49">
        <v>4611</v>
      </c>
      <c r="I4654" s="51">
        <f t="shared" si="504"/>
        <v>88</v>
      </c>
      <c r="J4654" s="51" t="str">
        <f t="shared" si="502"/>
        <v xml:space="preserve"> years</v>
      </c>
      <c r="K4654" s="51" t="str">
        <f t="shared" si="503"/>
        <v xml:space="preserve">, </v>
      </c>
      <c r="L4654" s="51">
        <f t="shared" si="505"/>
        <v>9</v>
      </c>
      <c r="M4654" s="51">
        <f t="shared" si="506"/>
        <v>9</v>
      </c>
      <c r="N4654" s="51" t="str">
        <f t="shared" si="507"/>
        <v xml:space="preserve"> months</v>
      </c>
      <c r="O4654" s="52" t="str">
        <f t="shared" si="508"/>
        <v>88 years, 9 months</v>
      </c>
    </row>
    <row r="4655" spans="8:15" x14ac:dyDescent="0.25">
      <c r="H4655" s="49">
        <v>4612</v>
      </c>
      <c r="I4655" s="51">
        <f t="shared" si="504"/>
        <v>88</v>
      </c>
      <c r="J4655" s="51" t="str">
        <f t="shared" si="502"/>
        <v xml:space="preserve"> years</v>
      </c>
      <c r="K4655" s="51" t="str">
        <f t="shared" si="503"/>
        <v xml:space="preserve">, </v>
      </c>
      <c r="L4655" s="51">
        <f t="shared" si="505"/>
        <v>9</v>
      </c>
      <c r="M4655" s="51">
        <f t="shared" si="506"/>
        <v>9</v>
      </c>
      <c r="N4655" s="51" t="str">
        <f t="shared" si="507"/>
        <v xml:space="preserve"> months</v>
      </c>
      <c r="O4655" s="52" t="str">
        <f t="shared" si="508"/>
        <v>88 years, 9 months</v>
      </c>
    </row>
    <row r="4656" spans="8:15" x14ac:dyDescent="0.25">
      <c r="H4656" s="49">
        <v>4613</v>
      </c>
      <c r="I4656" s="51">
        <f t="shared" si="504"/>
        <v>88</v>
      </c>
      <c r="J4656" s="51" t="str">
        <f t="shared" si="502"/>
        <v xml:space="preserve"> years</v>
      </c>
      <c r="K4656" s="51" t="str">
        <f t="shared" si="503"/>
        <v xml:space="preserve">, </v>
      </c>
      <c r="L4656" s="51">
        <f t="shared" si="505"/>
        <v>9</v>
      </c>
      <c r="M4656" s="51">
        <f t="shared" si="506"/>
        <v>9</v>
      </c>
      <c r="N4656" s="51" t="str">
        <f t="shared" si="507"/>
        <v xml:space="preserve"> months</v>
      </c>
      <c r="O4656" s="52" t="str">
        <f t="shared" si="508"/>
        <v>88 years, 9 months</v>
      </c>
    </row>
    <row r="4657" spans="8:15" x14ac:dyDescent="0.25">
      <c r="H4657" s="49">
        <v>4614</v>
      </c>
      <c r="I4657" s="51">
        <f t="shared" si="504"/>
        <v>88</v>
      </c>
      <c r="J4657" s="51" t="str">
        <f t="shared" si="502"/>
        <v xml:space="preserve"> years</v>
      </c>
      <c r="K4657" s="51" t="str">
        <f t="shared" si="503"/>
        <v xml:space="preserve">, </v>
      </c>
      <c r="L4657" s="51">
        <f t="shared" si="505"/>
        <v>9</v>
      </c>
      <c r="M4657" s="51">
        <f t="shared" si="506"/>
        <v>9</v>
      </c>
      <c r="N4657" s="51" t="str">
        <f t="shared" si="507"/>
        <v xml:space="preserve"> months</v>
      </c>
      <c r="O4657" s="52" t="str">
        <f t="shared" si="508"/>
        <v>88 years, 9 months</v>
      </c>
    </row>
    <row r="4658" spans="8:15" x14ac:dyDescent="0.25">
      <c r="H4658" s="49">
        <v>4615</v>
      </c>
      <c r="I4658" s="51">
        <f t="shared" si="504"/>
        <v>88</v>
      </c>
      <c r="J4658" s="51" t="str">
        <f t="shared" si="502"/>
        <v xml:space="preserve"> years</v>
      </c>
      <c r="K4658" s="51" t="str">
        <f t="shared" si="503"/>
        <v xml:space="preserve">, </v>
      </c>
      <c r="L4658" s="51">
        <f t="shared" si="505"/>
        <v>9</v>
      </c>
      <c r="M4658" s="51">
        <f t="shared" si="506"/>
        <v>9</v>
      </c>
      <c r="N4658" s="51" t="str">
        <f t="shared" si="507"/>
        <v xml:space="preserve"> months</v>
      </c>
      <c r="O4658" s="52" t="str">
        <f t="shared" si="508"/>
        <v>88 years, 9 months</v>
      </c>
    </row>
    <row r="4659" spans="8:15" x14ac:dyDescent="0.25">
      <c r="H4659" s="49">
        <v>4616</v>
      </c>
      <c r="I4659" s="51">
        <f t="shared" si="504"/>
        <v>88</v>
      </c>
      <c r="J4659" s="51" t="str">
        <f t="shared" si="502"/>
        <v xml:space="preserve"> years</v>
      </c>
      <c r="K4659" s="51" t="str">
        <f t="shared" si="503"/>
        <v xml:space="preserve">, </v>
      </c>
      <c r="L4659" s="51">
        <f t="shared" si="505"/>
        <v>10</v>
      </c>
      <c r="M4659" s="51">
        <f t="shared" si="506"/>
        <v>10</v>
      </c>
      <c r="N4659" s="51" t="str">
        <f t="shared" si="507"/>
        <v xml:space="preserve"> months</v>
      </c>
      <c r="O4659" s="52" t="str">
        <f t="shared" si="508"/>
        <v>88 years, 10 months</v>
      </c>
    </row>
    <row r="4660" spans="8:15" x14ac:dyDescent="0.25">
      <c r="H4660" s="49">
        <v>4617</v>
      </c>
      <c r="I4660" s="51">
        <f t="shared" si="504"/>
        <v>88</v>
      </c>
      <c r="J4660" s="51" t="str">
        <f t="shared" si="502"/>
        <v xml:space="preserve"> years</v>
      </c>
      <c r="K4660" s="51" t="str">
        <f t="shared" si="503"/>
        <v xml:space="preserve">, </v>
      </c>
      <c r="L4660" s="51">
        <f t="shared" si="505"/>
        <v>10</v>
      </c>
      <c r="M4660" s="51">
        <f t="shared" si="506"/>
        <v>10</v>
      </c>
      <c r="N4660" s="51" t="str">
        <f t="shared" si="507"/>
        <v xml:space="preserve"> months</v>
      </c>
      <c r="O4660" s="52" t="str">
        <f t="shared" si="508"/>
        <v>88 years, 10 months</v>
      </c>
    </row>
    <row r="4661" spans="8:15" x14ac:dyDescent="0.25">
      <c r="H4661" s="49">
        <v>4618</v>
      </c>
      <c r="I4661" s="51">
        <f t="shared" si="504"/>
        <v>88</v>
      </c>
      <c r="J4661" s="51" t="str">
        <f t="shared" si="502"/>
        <v xml:space="preserve"> years</v>
      </c>
      <c r="K4661" s="51" t="str">
        <f t="shared" si="503"/>
        <v xml:space="preserve">, </v>
      </c>
      <c r="L4661" s="51">
        <f t="shared" si="505"/>
        <v>10</v>
      </c>
      <c r="M4661" s="51">
        <f t="shared" si="506"/>
        <v>10</v>
      </c>
      <c r="N4661" s="51" t="str">
        <f t="shared" si="507"/>
        <v xml:space="preserve"> months</v>
      </c>
      <c r="O4661" s="52" t="str">
        <f t="shared" si="508"/>
        <v>88 years, 10 months</v>
      </c>
    </row>
    <row r="4662" spans="8:15" x14ac:dyDescent="0.25">
      <c r="H4662" s="49">
        <v>4619</v>
      </c>
      <c r="I4662" s="51">
        <f t="shared" si="504"/>
        <v>88</v>
      </c>
      <c r="J4662" s="51" t="str">
        <f t="shared" si="502"/>
        <v xml:space="preserve"> years</v>
      </c>
      <c r="K4662" s="51" t="str">
        <f t="shared" si="503"/>
        <v xml:space="preserve">, </v>
      </c>
      <c r="L4662" s="51">
        <f t="shared" si="505"/>
        <v>10</v>
      </c>
      <c r="M4662" s="51">
        <f t="shared" si="506"/>
        <v>10</v>
      </c>
      <c r="N4662" s="51" t="str">
        <f t="shared" si="507"/>
        <v xml:space="preserve"> months</v>
      </c>
      <c r="O4662" s="52" t="str">
        <f t="shared" si="508"/>
        <v>88 years, 10 months</v>
      </c>
    </row>
    <row r="4663" spans="8:15" x14ac:dyDescent="0.25">
      <c r="H4663" s="49">
        <v>4620</v>
      </c>
      <c r="I4663" s="51">
        <f t="shared" si="504"/>
        <v>88</v>
      </c>
      <c r="J4663" s="51" t="str">
        <f t="shared" si="502"/>
        <v xml:space="preserve"> years</v>
      </c>
      <c r="K4663" s="51" t="str">
        <f t="shared" si="503"/>
        <v xml:space="preserve">, </v>
      </c>
      <c r="L4663" s="51">
        <f t="shared" si="505"/>
        <v>11</v>
      </c>
      <c r="M4663" s="51">
        <f t="shared" si="506"/>
        <v>11</v>
      </c>
      <c r="N4663" s="51" t="str">
        <f t="shared" si="507"/>
        <v xml:space="preserve"> months</v>
      </c>
      <c r="O4663" s="52" t="str">
        <f t="shared" si="508"/>
        <v>88 years, 11 months</v>
      </c>
    </row>
    <row r="4664" spans="8:15" x14ac:dyDescent="0.25">
      <c r="H4664" s="49">
        <v>4621</v>
      </c>
      <c r="I4664" s="51">
        <f t="shared" si="504"/>
        <v>88</v>
      </c>
      <c r="J4664" s="51" t="str">
        <f t="shared" si="502"/>
        <v xml:space="preserve"> years</v>
      </c>
      <c r="K4664" s="51" t="str">
        <f t="shared" si="503"/>
        <v xml:space="preserve">, </v>
      </c>
      <c r="L4664" s="51">
        <f t="shared" si="505"/>
        <v>11</v>
      </c>
      <c r="M4664" s="51">
        <f t="shared" si="506"/>
        <v>11</v>
      </c>
      <c r="N4664" s="51" t="str">
        <f t="shared" si="507"/>
        <v xml:space="preserve"> months</v>
      </c>
      <c r="O4664" s="52" t="str">
        <f t="shared" si="508"/>
        <v>88 years, 11 months</v>
      </c>
    </row>
    <row r="4665" spans="8:15" x14ac:dyDescent="0.25">
      <c r="H4665" s="49">
        <v>4622</v>
      </c>
      <c r="I4665" s="51">
        <f t="shared" si="504"/>
        <v>88</v>
      </c>
      <c r="J4665" s="51" t="str">
        <f t="shared" si="502"/>
        <v xml:space="preserve"> years</v>
      </c>
      <c r="K4665" s="51" t="str">
        <f t="shared" si="503"/>
        <v xml:space="preserve">, </v>
      </c>
      <c r="L4665" s="51">
        <f t="shared" si="505"/>
        <v>11</v>
      </c>
      <c r="M4665" s="51">
        <f t="shared" si="506"/>
        <v>11</v>
      </c>
      <c r="N4665" s="51" t="str">
        <f t="shared" si="507"/>
        <v xml:space="preserve"> months</v>
      </c>
      <c r="O4665" s="52" t="str">
        <f t="shared" si="508"/>
        <v>88 years, 11 months</v>
      </c>
    </row>
    <row r="4666" spans="8:15" x14ac:dyDescent="0.25">
      <c r="H4666" s="49">
        <v>4623</v>
      </c>
      <c r="I4666" s="51">
        <f t="shared" si="504"/>
        <v>88</v>
      </c>
      <c r="J4666" s="51" t="str">
        <f t="shared" si="502"/>
        <v xml:space="preserve"> years</v>
      </c>
      <c r="K4666" s="51" t="str">
        <f t="shared" si="503"/>
        <v xml:space="preserve">, </v>
      </c>
      <c r="L4666" s="51">
        <f t="shared" si="505"/>
        <v>11</v>
      </c>
      <c r="M4666" s="51">
        <f t="shared" si="506"/>
        <v>11</v>
      </c>
      <c r="N4666" s="51" t="str">
        <f t="shared" si="507"/>
        <v xml:space="preserve"> months</v>
      </c>
      <c r="O4666" s="52" t="str">
        <f t="shared" si="508"/>
        <v>88 years, 11 months</v>
      </c>
    </row>
    <row r="4667" spans="8:15" x14ac:dyDescent="0.25">
      <c r="H4667" s="49">
        <v>4624</v>
      </c>
      <c r="I4667" s="51">
        <f t="shared" si="504"/>
        <v>89</v>
      </c>
      <c r="J4667" s="51" t="str">
        <f t="shared" si="502"/>
        <v xml:space="preserve"> years</v>
      </c>
      <c r="K4667" s="51" t="str">
        <f t="shared" si="503"/>
        <v/>
      </c>
      <c r="L4667" s="51">
        <f t="shared" si="505"/>
        <v>12</v>
      </c>
      <c r="M4667" s="51" t="str">
        <f t="shared" si="506"/>
        <v/>
      </c>
      <c r="N4667" s="51" t="str">
        <f t="shared" si="507"/>
        <v/>
      </c>
      <c r="O4667" s="52" t="str">
        <f t="shared" si="508"/>
        <v>89 years</v>
      </c>
    </row>
    <row r="4668" spans="8:15" x14ac:dyDescent="0.25">
      <c r="H4668" s="49">
        <v>4625</v>
      </c>
      <c r="I4668" s="51">
        <f t="shared" si="504"/>
        <v>89</v>
      </c>
      <c r="J4668" s="51" t="str">
        <f t="shared" si="502"/>
        <v xml:space="preserve"> years</v>
      </c>
      <c r="K4668" s="51" t="str">
        <f t="shared" si="503"/>
        <v/>
      </c>
      <c r="L4668" s="51">
        <f t="shared" si="505"/>
        <v>12</v>
      </c>
      <c r="M4668" s="51" t="str">
        <f t="shared" si="506"/>
        <v/>
      </c>
      <c r="N4668" s="51" t="str">
        <f t="shared" si="507"/>
        <v/>
      </c>
      <c r="O4668" s="52" t="str">
        <f t="shared" si="508"/>
        <v>89 years</v>
      </c>
    </row>
    <row r="4669" spans="8:15" x14ac:dyDescent="0.25">
      <c r="H4669" s="49">
        <v>4626</v>
      </c>
      <c r="I4669" s="51">
        <f t="shared" si="504"/>
        <v>89</v>
      </c>
      <c r="J4669" s="51" t="str">
        <f t="shared" si="502"/>
        <v xml:space="preserve"> years</v>
      </c>
      <c r="K4669" s="51" t="str">
        <f t="shared" si="503"/>
        <v/>
      </c>
      <c r="L4669" s="51">
        <f t="shared" si="505"/>
        <v>12</v>
      </c>
      <c r="M4669" s="51" t="str">
        <f t="shared" si="506"/>
        <v/>
      </c>
      <c r="N4669" s="51" t="str">
        <f t="shared" si="507"/>
        <v/>
      </c>
      <c r="O4669" s="52" t="str">
        <f t="shared" si="508"/>
        <v>89 years</v>
      </c>
    </row>
    <row r="4670" spans="8:15" x14ac:dyDescent="0.25">
      <c r="H4670" s="49">
        <v>4627</v>
      </c>
      <c r="I4670" s="51">
        <f t="shared" si="504"/>
        <v>89</v>
      </c>
      <c r="J4670" s="51" t="str">
        <f t="shared" si="502"/>
        <v xml:space="preserve"> years</v>
      </c>
      <c r="K4670" s="51" t="str">
        <f t="shared" si="503"/>
        <v/>
      </c>
      <c r="L4670" s="51">
        <f t="shared" si="505"/>
        <v>12</v>
      </c>
      <c r="M4670" s="51" t="str">
        <f t="shared" si="506"/>
        <v/>
      </c>
      <c r="N4670" s="51" t="str">
        <f t="shared" si="507"/>
        <v/>
      </c>
      <c r="O4670" s="52" t="str">
        <f t="shared" si="508"/>
        <v>89 years</v>
      </c>
    </row>
    <row r="4671" spans="8:15" x14ac:dyDescent="0.25">
      <c r="H4671" s="49">
        <v>4628</v>
      </c>
      <c r="I4671" s="51">
        <f t="shared" si="504"/>
        <v>89</v>
      </c>
      <c r="J4671" s="51" t="str">
        <f t="shared" si="502"/>
        <v xml:space="preserve"> years</v>
      </c>
      <c r="K4671" s="51" t="str">
        <f t="shared" si="503"/>
        <v/>
      </c>
      <c r="L4671" s="51">
        <f t="shared" si="505"/>
        <v>0</v>
      </c>
      <c r="M4671" s="51" t="str">
        <f t="shared" si="506"/>
        <v/>
      </c>
      <c r="N4671" s="51" t="str">
        <f t="shared" si="507"/>
        <v/>
      </c>
      <c r="O4671" s="52" t="str">
        <f t="shared" si="508"/>
        <v>89 years</v>
      </c>
    </row>
    <row r="4672" spans="8:15" x14ac:dyDescent="0.25">
      <c r="H4672" s="49">
        <v>4629</v>
      </c>
      <c r="I4672" s="51">
        <f t="shared" si="504"/>
        <v>89</v>
      </c>
      <c r="J4672" s="51" t="str">
        <f t="shared" si="502"/>
        <v xml:space="preserve"> years</v>
      </c>
      <c r="K4672" s="51" t="str">
        <f t="shared" si="503"/>
        <v xml:space="preserve">, </v>
      </c>
      <c r="L4672" s="51">
        <f t="shared" si="505"/>
        <v>1</v>
      </c>
      <c r="M4672" s="51">
        <f t="shared" si="506"/>
        <v>1</v>
      </c>
      <c r="N4672" s="51" t="str">
        <f t="shared" si="507"/>
        <v xml:space="preserve"> month</v>
      </c>
      <c r="O4672" s="52" t="str">
        <f t="shared" si="508"/>
        <v>89 years, 1 month</v>
      </c>
    </row>
    <row r="4673" spans="8:15" x14ac:dyDescent="0.25">
      <c r="H4673" s="49">
        <v>4630</v>
      </c>
      <c r="I4673" s="51">
        <f t="shared" si="504"/>
        <v>89</v>
      </c>
      <c r="J4673" s="51" t="str">
        <f t="shared" si="502"/>
        <v xml:space="preserve"> years</v>
      </c>
      <c r="K4673" s="51" t="str">
        <f t="shared" si="503"/>
        <v xml:space="preserve">, </v>
      </c>
      <c r="L4673" s="51">
        <f t="shared" si="505"/>
        <v>1</v>
      </c>
      <c r="M4673" s="51">
        <f t="shared" si="506"/>
        <v>1</v>
      </c>
      <c r="N4673" s="51" t="str">
        <f t="shared" si="507"/>
        <v xml:space="preserve"> month</v>
      </c>
      <c r="O4673" s="52" t="str">
        <f t="shared" si="508"/>
        <v>89 years, 1 month</v>
      </c>
    </row>
    <row r="4674" spans="8:15" x14ac:dyDescent="0.25">
      <c r="H4674" s="49">
        <v>4631</v>
      </c>
      <c r="I4674" s="51">
        <f t="shared" si="504"/>
        <v>89</v>
      </c>
      <c r="J4674" s="51" t="str">
        <f t="shared" si="502"/>
        <v xml:space="preserve"> years</v>
      </c>
      <c r="K4674" s="51" t="str">
        <f t="shared" si="503"/>
        <v xml:space="preserve">, </v>
      </c>
      <c r="L4674" s="51">
        <f t="shared" si="505"/>
        <v>1</v>
      </c>
      <c r="M4674" s="51">
        <f t="shared" si="506"/>
        <v>1</v>
      </c>
      <c r="N4674" s="51" t="str">
        <f t="shared" si="507"/>
        <v xml:space="preserve"> month</v>
      </c>
      <c r="O4674" s="52" t="str">
        <f t="shared" si="508"/>
        <v>89 years, 1 month</v>
      </c>
    </row>
    <row r="4675" spans="8:15" x14ac:dyDescent="0.25">
      <c r="H4675" s="49">
        <v>4632</v>
      </c>
      <c r="I4675" s="51">
        <f t="shared" si="504"/>
        <v>89</v>
      </c>
      <c r="J4675" s="51" t="str">
        <f t="shared" si="502"/>
        <v xml:space="preserve"> years</v>
      </c>
      <c r="K4675" s="51" t="str">
        <f t="shared" si="503"/>
        <v xml:space="preserve">, </v>
      </c>
      <c r="L4675" s="51">
        <f t="shared" si="505"/>
        <v>1</v>
      </c>
      <c r="M4675" s="51">
        <f t="shared" si="506"/>
        <v>1</v>
      </c>
      <c r="N4675" s="51" t="str">
        <f t="shared" si="507"/>
        <v xml:space="preserve"> month</v>
      </c>
      <c r="O4675" s="52" t="str">
        <f t="shared" si="508"/>
        <v>89 years, 1 month</v>
      </c>
    </row>
    <row r="4676" spans="8:15" x14ac:dyDescent="0.25">
      <c r="H4676" s="49">
        <v>4633</v>
      </c>
      <c r="I4676" s="51">
        <f t="shared" si="504"/>
        <v>89</v>
      </c>
      <c r="J4676" s="51" t="str">
        <f t="shared" si="502"/>
        <v xml:space="preserve"> years</v>
      </c>
      <c r="K4676" s="51" t="str">
        <f t="shared" si="503"/>
        <v xml:space="preserve">, </v>
      </c>
      <c r="L4676" s="51">
        <f t="shared" si="505"/>
        <v>2</v>
      </c>
      <c r="M4676" s="51">
        <f t="shared" si="506"/>
        <v>2</v>
      </c>
      <c r="N4676" s="51" t="str">
        <f t="shared" si="507"/>
        <v xml:space="preserve"> months</v>
      </c>
      <c r="O4676" s="52" t="str">
        <f t="shared" si="508"/>
        <v>89 years, 2 months</v>
      </c>
    </row>
    <row r="4677" spans="8:15" x14ac:dyDescent="0.25">
      <c r="H4677" s="49">
        <v>4634</v>
      </c>
      <c r="I4677" s="51">
        <f t="shared" si="504"/>
        <v>89</v>
      </c>
      <c r="J4677" s="51" t="str">
        <f t="shared" si="502"/>
        <v xml:space="preserve"> years</v>
      </c>
      <c r="K4677" s="51" t="str">
        <f t="shared" si="503"/>
        <v xml:space="preserve">, </v>
      </c>
      <c r="L4677" s="51">
        <f t="shared" si="505"/>
        <v>2</v>
      </c>
      <c r="M4677" s="51">
        <f t="shared" si="506"/>
        <v>2</v>
      </c>
      <c r="N4677" s="51" t="str">
        <f t="shared" si="507"/>
        <v xml:space="preserve"> months</v>
      </c>
      <c r="O4677" s="52" t="str">
        <f t="shared" si="508"/>
        <v>89 years, 2 months</v>
      </c>
    </row>
    <row r="4678" spans="8:15" x14ac:dyDescent="0.25">
      <c r="H4678" s="49">
        <v>4635</v>
      </c>
      <c r="I4678" s="51">
        <f t="shared" si="504"/>
        <v>89</v>
      </c>
      <c r="J4678" s="51" t="str">
        <f t="shared" si="502"/>
        <v xml:space="preserve"> years</v>
      </c>
      <c r="K4678" s="51" t="str">
        <f t="shared" si="503"/>
        <v xml:space="preserve">, </v>
      </c>
      <c r="L4678" s="51">
        <f t="shared" si="505"/>
        <v>2</v>
      </c>
      <c r="M4678" s="51">
        <f t="shared" si="506"/>
        <v>2</v>
      </c>
      <c r="N4678" s="51" t="str">
        <f t="shared" si="507"/>
        <v xml:space="preserve"> months</v>
      </c>
      <c r="O4678" s="52" t="str">
        <f t="shared" si="508"/>
        <v>89 years, 2 months</v>
      </c>
    </row>
    <row r="4679" spans="8:15" x14ac:dyDescent="0.25">
      <c r="H4679" s="49">
        <v>4636</v>
      </c>
      <c r="I4679" s="51">
        <f t="shared" si="504"/>
        <v>89</v>
      </c>
      <c r="J4679" s="51" t="str">
        <f t="shared" si="502"/>
        <v xml:space="preserve"> years</v>
      </c>
      <c r="K4679" s="51" t="str">
        <f t="shared" si="503"/>
        <v xml:space="preserve">, </v>
      </c>
      <c r="L4679" s="51">
        <f t="shared" si="505"/>
        <v>2</v>
      </c>
      <c r="M4679" s="51">
        <f t="shared" si="506"/>
        <v>2</v>
      </c>
      <c r="N4679" s="51" t="str">
        <f t="shared" si="507"/>
        <v xml:space="preserve"> months</v>
      </c>
      <c r="O4679" s="52" t="str">
        <f t="shared" si="508"/>
        <v>89 years, 2 months</v>
      </c>
    </row>
    <row r="4680" spans="8:15" x14ac:dyDescent="0.25">
      <c r="H4680" s="49">
        <v>4637</v>
      </c>
      <c r="I4680" s="51">
        <f t="shared" si="504"/>
        <v>89</v>
      </c>
      <c r="J4680" s="51" t="str">
        <f t="shared" si="502"/>
        <v xml:space="preserve"> years</v>
      </c>
      <c r="K4680" s="51" t="str">
        <f t="shared" si="503"/>
        <v xml:space="preserve">, </v>
      </c>
      <c r="L4680" s="51">
        <f t="shared" si="505"/>
        <v>3</v>
      </c>
      <c r="M4680" s="51">
        <f t="shared" si="506"/>
        <v>3</v>
      </c>
      <c r="N4680" s="51" t="str">
        <f t="shared" si="507"/>
        <v xml:space="preserve"> months</v>
      </c>
      <c r="O4680" s="52" t="str">
        <f t="shared" si="508"/>
        <v>89 years, 3 months</v>
      </c>
    </row>
    <row r="4681" spans="8:15" x14ac:dyDescent="0.25">
      <c r="H4681" s="49">
        <v>4638</v>
      </c>
      <c r="I4681" s="51">
        <f t="shared" si="504"/>
        <v>89</v>
      </c>
      <c r="J4681" s="51" t="str">
        <f t="shared" si="502"/>
        <v xml:space="preserve"> years</v>
      </c>
      <c r="K4681" s="51" t="str">
        <f t="shared" si="503"/>
        <v xml:space="preserve">, </v>
      </c>
      <c r="L4681" s="51">
        <f t="shared" si="505"/>
        <v>3</v>
      </c>
      <c r="M4681" s="51">
        <f t="shared" si="506"/>
        <v>3</v>
      </c>
      <c r="N4681" s="51" t="str">
        <f t="shared" si="507"/>
        <v xml:space="preserve"> months</v>
      </c>
      <c r="O4681" s="52" t="str">
        <f t="shared" si="508"/>
        <v>89 years, 3 months</v>
      </c>
    </row>
    <row r="4682" spans="8:15" x14ac:dyDescent="0.25">
      <c r="H4682" s="49">
        <v>4639</v>
      </c>
      <c r="I4682" s="51">
        <f t="shared" si="504"/>
        <v>89</v>
      </c>
      <c r="J4682" s="51" t="str">
        <f t="shared" si="502"/>
        <v xml:space="preserve"> years</v>
      </c>
      <c r="K4682" s="51" t="str">
        <f t="shared" si="503"/>
        <v xml:space="preserve">, </v>
      </c>
      <c r="L4682" s="51">
        <f t="shared" si="505"/>
        <v>3</v>
      </c>
      <c r="M4682" s="51">
        <f t="shared" si="506"/>
        <v>3</v>
      </c>
      <c r="N4682" s="51" t="str">
        <f t="shared" si="507"/>
        <v xml:space="preserve"> months</v>
      </c>
      <c r="O4682" s="52" t="str">
        <f t="shared" si="508"/>
        <v>89 years, 3 months</v>
      </c>
    </row>
    <row r="4683" spans="8:15" x14ac:dyDescent="0.25">
      <c r="H4683" s="49">
        <v>4640</v>
      </c>
      <c r="I4683" s="51">
        <f t="shared" si="504"/>
        <v>89</v>
      </c>
      <c r="J4683" s="51" t="str">
        <f t="shared" si="502"/>
        <v xml:space="preserve"> years</v>
      </c>
      <c r="K4683" s="51" t="str">
        <f t="shared" si="503"/>
        <v xml:space="preserve">, </v>
      </c>
      <c r="L4683" s="51">
        <f t="shared" si="505"/>
        <v>3</v>
      </c>
      <c r="M4683" s="51">
        <f t="shared" si="506"/>
        <v>3</v>
      </c>
      <c r="N4683" s="51" t="str">
        <f t="shared" si="507"/>
        <v xml:space="preserve"> months</v>
      </c>
      <c r="O4683" s="52" t="str">
        <f t="shared" si="508"/>
        <v>89 years, 3 months</v>
      </c>
    </row>
    <row r="4684" spans="8:15" x14ac:dyDescent="0.25">
      <c r="H4684" s="49">
        <v>4641</v>
      </c>
      <c r="I4684" s="51">
        <f t="shared" si="504"/>
        <v>89</v>
      </c>
      <c r="J4684" s="51" t="str">
        <f t="shared" si="502"/>
        <v xml:space="preserve"> years</v>
      </c>
      <c r="K4684" s="51" t="str">
        <f t="shared" si="503"/>
        <v xml:space="preserve">, </v>
      </c>
      <c r="L4684" s="51">
        <f t="shared" si="505"/>
        <v>3</v>
      </c>
      <c r="M4684" s="51">
        <f t="shared" si="506"/>
        <v>3</v>
      </c>
      <c r="N4684" s="51" t="str">
        <f t="shared" si="507"/>
        <v xml:space="preserve"> months</v>
      </c>
      <c r="O4684" s="52" t="str">
        <f t="shared" si="508"/>
        <v>89 years, 3 months</v>
      </c>
    </row>
    <row r="4685" spans="8:15" x14ac:dyDescent="0.25">
      <c r="H4685" s="49">
        <v>4642</v>
      </c>
      <c r="I4685" s="51">
        <f t="shared" si="504"/>
        <v>89</v>
      </c>
      <c r="J4685" s="51" t="str">
        <f t="shared" si="502"/>
        <v xml:space="preserve"> years</v>
      </c>
      <c r="K4685" s="51" t="str">
        <f t="shared" si="503"/>
        <v xml:space="preserve">, </v>
      </c>
      <c r="L4685" s="51">
        <f t="shared" si="505"/>
        <v>4</v>
      </c>
      <c r="M4685" s="51">
        <f t="shared" si="506"/>
        <v>4</v>
      </c>
      <c r="N4685" s="51" t="str">
        <f t="shared" si="507"/>
        <v xml:space="preserve"> months</v>
      </c>
      <c r="O4685" s="52" t="str">
        <f t="shared" si="508"/>
        <v>89 years, 4 months</v>
      </c>
    </row>
    <row r="4686" spans="8:15" x14ac:dyDescent="0.25">
      <c r="H4686" s="49">
        <v>4643</v>
      </c>
      <c r="I4686" s="51">
        <f t="shared" si="504"/>
        <v>89</v>
      </c>
      <c r="J4686" s="51" t="str">
        <f t="shared" si="502"/>
        <v xml:space="preserve"> years</v>
      </c>
      <c r="K4686" s="51" t="str">
        <f t="shared" si="503"/>
        <v xml:space="preserve">, </v>
      </c>
      <c r="L4686" s="51">
        <f t="shared" si="505"/>
        <v>4</v>
      </c>
      <c r="M4686" s="51">
        <f t="shared" si="506"/>
        <v>4</v>
      </c>
      <c r="N4686" s="51" t="str">
        <f t="shared" si="507"/>
        <v xml:space="preserve"> months</v>
      </c>
      <c r="O4686" s="52" t="str">
        <f t="shared" si="508"/>
        <v>89 years, 4 months</v>
      </c>
    </row>
    <row r="4687" spans="8:15" x14ac:dyDescent="0.25">
      <c r="H4687" s="49">
        <v>4644</v>
      </c>
      <c r="I4687" s="51">
        <f t="shared" si="504"/>
        <v>89</v>
      </c>
      <c r="J4687" s="51" t="str">
        <f t="shared" si="502"/>
        <v xml:space="preserve"> years</v>
      </c>
      <c r="K4687" s="51" t="str">
        <f t="shared" si="503"/>
        <v xml:space="preserve">, </v>
      </c>
      <c r="L4687" s="51">
        <f t="shared" si="505"/>
        <v>4</v>
      </c>
      <c r="M4687" s="51">
        <f t="shared" si="506"/>
        <v>4</v>
      </c>
      <c r="N4687" s="51" t="str">
        <f t="shared" si="507"/>
        <v xml:space="preserve"> months</v>
      </c>
      <c r="O4687" s="52" t="str">
        <f t="shared" si="508"/>
        <v>89 years, 4 months</v>
      </c>
    </row>
    <row r="4688" spans="8:15" x14ac:dyDescent="0.25">
      <c r="H4688" s="49">
        <v>4645</v>
      </c>
      <c r="I4688" s="51">
        <f t="shared" si="504"/>
        <v>89</v>
      </c>
      <c r="J4688" s="51" t="str">
        <f t="shared" si="502"/>
        <v xml:space="preserve"> years</v>
      </c>
      <c r="K4688" s="51" t="str">
        <f t="shared" si="503"/>
        <v xml:space="preserve">, </v>
      </c>
      <c r="L4688" s="51">
        <f t="shared" si="505"/>
        <v>4</v>
      </c>
      <c r="M4688" s="51">
        <f t="shared" si="506"/>
        <v>4</v>
      </c>
      <c r="N4688" s="51" t="str">
        <f t="shared" si="507"/>
        <v xml:space="preserve"> months</v>
      </c>
      <c r="O4688" s="52" t="str">
        <f t="shared" si="508"/>
        <v>89 years, 4 months</v>
      </c>
    </row>
    <row r="4689" spans="8:15" x14ac:dyDescent="0.25">
      <c r="H4689" s="49">
        <v>4646</v>
      </c>
      <c r="I4689" s="51">
        <f t="shared" si="504"/>
        <v>89</v>
      </c>
      <c r="J4689" s="51" t="str">
        <f t="shared" si="502"/>
        <v xml:space="preserve"> years</v>
      </c>
      <c r="K4689" s="51" t="str">
        <f t="shared" si="503"/>
        <v xml:space="preserve">, </v>
      </c>
      <c r="L4689" s="51">
        <f t="shared" si="505"/>
        <v>5</v>
      </c>
      <c r="M4689" s="51">
        <f t="shared" si="506"/>
        <v>5</v>
      </c>
      <c r="N4689" s="51" t="str">
        <f t="shared" si="507"/>
        <v xml:space="preserve"> months</v>
      </c>
      <c r="O4689" s="52" t="str">
        <f t="shared" si="508"/>
        <v>89 years, 5 months</v>
      </c>
    </row>
    <row r="4690" spans="8:15" x14ac:dyDescent="0.25">
      <c r="H4690" s="49">
        <v>4647</v>
      </c>
      <c r="I4690" s="51">
        <f t="shared" si="504"/>
        <v>89</v>
      </c>
      <c r="J4690" s="51" t="str">
        <f t="shared" si="502"/>
        <v xml:space="preserve"> years</v>
      </c>
      <c r="K4690" s="51" t="str">
        <f t="shared" si="503"/>
        <v xml:space="preserve">, </v>
      </c>
      <c r="L4690" s="51">
        <f t="shared" si="505"/>
        <v>5</v>
      </c>
      <c r="M4690" s="51">
        <f t="shared" si="506"/>
        <v>5</v>
      </c>
      <c r="N4690" s="51" t="str">
        <f t="shared" si="507"/>
        <v xml:space="preserve"> months</v>
      </c>
      <c r="O4690" s="52" t="str">
        <f t="shared" si="508"/>
        <v>89 years, 5 months</v>
      </c>
    </row>
    <row r="4691" spans="8:15" x14ac:dyDescent="0.25">
      <c r="H4691" s="49">
        <v>4648</v>
      </c>
      <c r="I4691" s="51">
        <f t="shared" si="504"/>
        <v>89</v>
      </c>
      <c r="J4691" s="51" t="str">
        <f t="shared" si="502"/>
        <v xml:space="preserve"> years</v>
      </c>
      <c r="K4691" s="51" t="str">
        <f t="shared" si="503"/>
        <v xml:space="preserve">, </v>
      </c>
      <c r="L4691" s="51">
        <f t="shared" si="505"/>
        <v>5</v>
      </c>
      <c r="M4691" s="51">
        <f t="shared" si="506"/>
        <v>5</v>
      </c>
      <c r="N4691" s="51" t="str">
        <f t="shared" si="507"/>
        <v xml:space="preserve"> months</v>
      </c>
      <c r="O4691" s="52" t="str">
        <f t="shared" si="508"/>
        <v>89 years, 5 months</v>
      </c>
    </row>
    <row r="4692" spans="8:15" x14ac:dyDescent="0.25">
      <c r="H4692" s="49">
        <v>4649</v>
      </c>
      <c r="I4692" s="51">
        <f t="shared" si="504"/>
        <v>89</v>
      </c>
      <c r="J4692" s="51" t="str">
        <f t="shared" si="502"/>
        <v xml:space="preserve"> years</v>
      </c>
      <c r="K4692" s="51" t="str">
        <f t="shared" si="503"/>
        <v xml:space="preserve">, </v>
      </c>
      <c r="L4692" s="51">
        <f t="shared" si="505"/>
        <v>5</v>
      </c>
      <c r="M4692" s="51">
        <f t="shared" si="506"/>
        <v>5</v>
      </c>
      <c r="N4692" s="51" t="str">
        <f t="shared" si="507"/>
        <v xml:space="preserve"> months</v>
      </c>
      <c r="O4692" s="52" t="str">
        <f t="shared" si="508"/>
        <v>89 years, 5 months</v>
      </c>
    </row>
    <row r="4693" spans="8:15" x14ac:dyDescent="0.25">
      <c r="H4693" s="49">
        <v>4650</v>
      </c>
      <c r="I4693" s="51">
        <f t="shared" si="504"/>
        <v>89</v>
      </c>
      <c r="J4693" s="51" t="str">
        <f t="shared" si="502"/>
        <v xml:space="preserve"> years</v>
      </c>
      <c r="K4693" s="51" t="str">
        <f t="shared" si="503"/>
        <v xml:space="preserve">, </v>
      </c>
      <c r="L4693" s="51">
        <f t="shared" si="505"/>
        <v>6</v>
      </c>
      <c r="M4693" s="51">
        <f t="shared" si="506"/>
        <v>6</v>
      </c>
      <c r="N4693" s="51" t="str">
        <f t="shared" si="507"/>
        <v xml:space="preserve"> months</v>
      </c>
      <c r="O4693" s="52" t="str">
        <f t="shared" si="508"/>
        <v>89 years, 6 months</v>
      </c>
    </row>
    <row r="4694" spans="8:15" x14ac:dyDescent="0.25">
      <c r="H4694" s="49">
        <v>4651</v>
      </c>
      <c r="I4694" s="51">
        <f t="shared" si="504"/>
        <v>89</v>
      </c>
      <c r="J4694" s="51" t="str">
        <f t="shared" si="502"/>
        <v xml:space="preserve"> years</v>
      </c>
      <c r="K4694" s="51" t="str">
        <f t="shared" si="503"/>
        <v xml:space="preserve">, </v>
      </c>
      <c r="L4694" s="51">
        <f t="shared" si="505"/>
        <v>6</v>
      </c>
      <c r="M4694" s="51">
        <f t="shared" si="506"/>
        <v>6</v>
      </c>
      <c r="N4694" s="51" t="str">
        <f t="shared" si="507"/>
        <v xml:space="preserve"> months</v>
      </c>
      <c r="O4694" s="52" t="str">
        <f t="shared" si="508"/>
        <v>89 years, 6 months</v>
      </c>
    </row>
    <row r="4695" spans="8:15" x14ac:dyDescent="0.25">
      <c r="H4695" s="49">
        <v>4652</v>
      </c>
      <c r="I4695" s="51">
        <f t="shared" si="504"/>
        <v>89</v>
      </c>
      <c r="J4695" s="51" t="str">
        <f t="shared" si="502"/>
        <v xml:space="preserve"> years</v>
      </c>
      <c r="K4695" s="51" t="str">
        <f t="shared" si="503"/>
        <v xml:space="preserve">, </v>
      </c>
      <c r="L4695" s="51">
        <f t="shared" si="505"/>
        <v>6</v>
      </c>
      <c r="M4695" s="51">
        <f t="shared" si="506"/>
        <v>6</v>
      </c>
      <c r="N4695" s="51" t="str">
        <f t="shared" si="507"/>
        <v xml:space="preserve"> months</v>
      </c>
      <c r="O4695" s="52" t="str">
        <f t="shared" si="508"/>
        <v>89 years, 6 months</v>
      </c>
    </row>
    <row r="4696" spans="8:15" x14ac:dyDescent="0.25">
      <c r="H4696" s="49">
        <v>4653</v>
      </c>
      <c r="I4696" s="51">
        <f t="shared" si="504"/>
        <v>89</v>
      </c>
      <c r="J4696" s="51" t="str">
        <f t="shared" si="502"/>
        <v xml:space="preserve"> years</v>
      </c>
      <c r="K4696" s="51" t="str">
        <f t="shared" si="503"/>
        <v xml:space="preserve">, </v>
      </c>
      <c r="L4696" s="51">
        <f t="shared" si="505"/>
        <v>6</v>
      </c>
      <c r="M4696" s="51">
        <f t="shared" si="506"/>
        <v>6</v>
      </c>
      <c r="N4696" s="51" t="str">
        <f t="shared" si="507"/>
        <v xml:space="preserve"> months</v>
      </c>
      <c r="O4696" s="52" t="str">
        <f t="shared" si="508"/>
        <v>89 years, 6 months</v>
      </c>
    </row>
    <row r="4697" spans="8:15" x14ac:dyDescent="0.25">
      <c r="H4697" s="49">
        <v>4654</v>
      </c>
      <c r="I4697" s="51">
        <f t="shared" si="504"/>
        <v>89</v>
      </c>
      <c r="J4697" s="51" t="str">
        <f t="shared" si="502"/>
        <v xml:space="preserve"> years</v>
      </c>
      <c r="K4697" s="51" t="str">
        <f t="shared" si="503"/>
        <v xml:space="preserve">, </v>
      </c>
      <c r="L4697" s="51">
        <f t="shared" si="505"/>
        <v>6</v>
      </c>
      <c r="M4697" s="51">
        <f t="shared" si="506"/>
        <v>6</v>
      </c>
      <c r="N4697" s="51" t="str">
        <f t="shared" si="507"/>
        <v xml:space="preserve"> months</v>
      </c>
      <c r="O4697" s="52" t="str">
        <f t="shared" si="508"/>
        <v>89 years, 6 months</v>
      </c>
    </row>
    <row r="4698" spans="8:15" x14ac:dyDescent="0.25">
      <c r="H4698" s="49">
        <v>4655</v>
      </c>
      <c r="I4698" s="51">
        <f t="shared" si="504"/>
        <v>89</v>
      </c>
      <c r="J4698" s="51" t="str">
        <f t="shared" si="502"/>
        <v xml:space="preserve"> years</v>
      </c>
      <c r="K4698" s="51" t="str">
        <f t="shared" si="503"/>
        <v xml:space="preserve">, </v>
      </c>
      <c r="L4698" s="51">
        <f t="shared" si="505"/>
        <v>7</v>
      </c>
      <c r="M4698" s="51">
        <f t="shared" si="506"/>
        <v>7</v>
      </c>
      <c r="N4698" s="51" t="str">
        <f t="shared" si="507"/>
        <v xml:space="preserve"> months</v>
      </c>
      <c r="O4698" s="52" t="str">
        <f t="shared" si="508"/>
        <v>89 years, 7 months</v>
      </c>
    </row>
    <row r="4699" spans="8:15" x14ac:dyDescent="0.25">
      <c r="H4699" s="49">
        <v>4656</v>
      </c>
      <c r="I4699" s="51">
        <f t="shared" si="504"/>
        <v>89</v>
      </c>
      <c r="J4699" s="51" t="str">
        <f t="shared" si="502"/>
        <v xml:space="preserve"> years</v>
      </c>
      <c r="K4699" s="51" t="str">
        <f t="shared" si="503"/>
        <v xml:space="preserve">, </v>
      </c>
      <c r="L4699" s="51">
        <f t="shared" si="505"/>
        <v>7</v>
      </c>
      <c r="M4699" s="51">
        <f t="shared" si="506"/>
        <v>7</v>
      </c>
      <c r="N4699" s="51" t="str">
        <f t="shared" si="507"/>
        <v xml:space="preserve"> months</v>
      </c>
      <c r="O4699" s="52" t="str">
        <f t="shared" si="508"/>
        <v>89 years, 7 months</v>
      </c>
    </row>
    <row r="4700" spans="8:15" x14ac:dyDescent="0.25">
      <c r="H4700" s="49">
        <v>4657</v>
      </c>
      <c r="I4700" s="51">
        <f t="shared" si="504"/>
        <v>89</v>
      </c>
      <c r="J4700" s="51" t="str">
        <f t="shared" ref="J4700:J4763" si="509">IF(I4700=1," year"," years")</f>
        <v xml:space="preserve"> years</v>
      </c>
      <c r="K4700" s="51" t="str">
        <f t="shared" ref="K4700:K4763" si="510">IF(OR(L4700=12,L4700=0),"",", ")</f>
        <v xml:space="preserve">, </v>
      </c>
      <c r="L4700" s="51">
        <f t="shared" si="505"/>
        <v>7</v>
      </c>
      <c r="M4700" s="51">
        <f t="shared" si="506"/>
        <v>7</v>
      </c>
      <c r="N4700" s="51" t="str">
        <f t="shared" si="507"/>
        <v xml:space="preserve"> months</v>
      </c>
      <c r="O4700" s="52" t="str">
        <f t="shared" si="508"/>
        <v>89 years, 7 months</v>
      </c>
    </row>
    <row r="4701" spans="8:15" x14ac:dyDescent="0.25">
      <c r="H4701" s="49">
        <v>4658</v>
      </c>
      <c r="I4701" s="51">
        <f t="shared" si="504"/>
        <v>89</v>
      </c>
      <c r="J4701" s="51" t="str">
        <f t="shared" si="509"/>
        <v xml:space="preserve"> years</v>
      </c>
      <c r="K4701" s="51" t="str">
        <f t="shared" si="510"/>
        <v xml:space="preserve">, </v>
      </c>
      <c r="L4701" s="51">
        <f t="shared" si="505"/>
        <v>7</v>
      </c>
      <c r="M4701" s="51">
        <f t="shared" si="506"/>
        <v>7</v>
      </c>
      <c r="N4701" s="51" t="str">
        <f t="shared" si="507"/>
        <v xml:space="preserve"> months</v>
      </c>
      <c r="O4701" s="52" t="str">
        <f t="shared" si="508"/>
        <v>89 years, 7 months</v>
      </c>
    </row>
    <row r="4702" spans="8:15" x14ac:dyDescent="0.25">
      <c r="H4702" s="49">
        <v>4659</v>
      </c>
      <c r="I4702" s="51">
        <f t="shared" si="504"/>
        <v>89</v>
      </c>
      <c r="J4702" s="51" t="str">
        <f t="shared" si="509"/>
        <v xml:space="preserve"> years</v>
      </c>
      <c r="K4702" s="51" t="str">
        <f t="shared" si="510"/>
        <v xml:space="preserve">, </v>
      </c>
      <c r="L4702" s="51">
        <f t="shared" si="505"/>
        <v>8</v>
      </c>
      <c r="M4702" s="51">
        <f t="shared" si="506"/>
        <v>8</v>
      </c>
      <c r="N4702" s="51" t="str">
        <f t="shared" si="507"/>
        <v xml:space="preserve"> months</v>
      </c>
      <c r="O4702" s="52" t="str">
        <f t="shared" si="508"/>
        <v>89 years, 8 months</v>
      </c>
    </row>
    <row r="4703" spans="8:15" x14ac:dyDescent="0.25">
      <c r="H4703" s="49">
        <v>4660</v>
      </c>
      <c r="I4703" s="51">
        <f t="shared" si="504"/>
        <v>89</v>
      </c>
      <c r="J4703" s="51" t="str">
        <f t="shared" si="509"/>
        <v xml:space="preserve"> years</v>
      </c>
      <c r="K4703" s="51" t="str">
        <f t="shared" si="510"/>
        <v xml:space="preserve">, </v>
      </c>
      <c r="L4703" s="51">
        <f t="shared" si="505"/>
        <v>8</v>
      </c>
      <c r="M4703" s="51">
        <f t="shared" si="506"/>
        <v>8</v>
      </c>
      <c r="N4703" s="51" t="str">
        <f t="shared" si="507"/>
        <v xml:space="preserve"> months</v>
      </c>
      <c r="O4703" s="52" t="str">
        <f t="shared" si="508"/>
        <v>89 years, 8 months</v>
      </c>
    </row>
    <row r="4704" spans="8:15" x14ac:dyDescent="0.25">
      <c r="H4704" s="49">
        <v>4661</v>
      </c>
      <c r="I4704" s="51">
        <f t="shared" ref="I4704:I4767" si="511">IF(INT(H4704/52)=0,"",INT(H4704/52))+IF(L4704=12,1,0)</f>
        <v>89</v>
      </c>
      <c r="J4704" s="51" t="str">
        <f t="shared" si="509"/>
        <v xml:space="preserve"> years</v>
      </c>
      <c r="K4704" s="51" t="str">
        <f t="shared" si="510"/>
        <v xml:space="preserve">, </v>
      </c>
      <c r="L4704" s="51">
        <f t="shared" si="505"/>
        <v>8</v>
      </c>
      <c r="M4704" s="51">
        <f t="shared" si="506"/>
        <v>8</v>
      </c>
      <c r="N4704" s="51" t="str">
        <f t="shared" si="507"/>
        <v xml:space="preserve"> months</v>
      </c>
      <c r="O4704" s="52" t="str">
        <f t="shared" si="508"/>
        <v>89 years, 8 months</v>
      </c>
    </row>
    <row r="4705" spans="8:15" x14ac:dyDescent="0.25">
      <c r="H4705" s="49">
        <v>4662</v>
      </c>
      <c r="I4705" s="51">
        <f t="shared" si="511"/>
        <v>89</v>
      </c>
      <c r="J4705" s="51" t="str">
        <f t="shared" si="509"/>
        <v xml:space="preserve"> years</v>
      </c>
      <c r="K4705" s="51" t="str">
        <f t="shared" si="510"/>
        <v xml:space="preserve">, </v>
      </c>
      <c r="L4705" s="51">
        <f t="shared" si="505"/>
        <v>8</v>
      </c>
      <c r="M4705" s="51">
        <f t="shared" si="506"/>
        <v>8</v>
      </c>
      <c r="N4705" s="51" t="str">
        <f t="shared" si="507"/>
        <v xml:space="preserve"> months</v>
      </c>
      <c r="O4705" s="52" t="str">
        <f t="shared" si="508"/>
        <v>89 years, 8 months</v>
      </c>
    </row>
    <row r="4706" spans="8:15" x14ac:dyDescent="0.25">
      <c r="H4706" s="49">
        <v>4663</v>
      </c>
      <c r="I4706" s="51">
        <f t="shared" si="511"/>
        <v>89</v>
      </c>
      <c r="J4706" s="51" t="str">
        <f t="shared" si="509"/>
        <v xml:space="preserve"> years</v>
      </c>
      <c r="K4706" s="51" t="str">
        <f t="shared" si="510"/>
        <v xml:space="preserve">, </v>
      </c>
      <c r="L4706" s="51">
        <f t="shared" si="505"/>
        <v>9</v>
      </c>
      <c r="M4706" s="51">
        <f t="shared" si="506"/>
        <v>9</v>
      </c>
      <c r="N4706" s="51" t="str">
        <f t="shared" si="507"/>
        <v xml:space="preserve"> months</v>
      </c>
      <c r="O4706" s="52" t="str">
        <f t="shared" si="508"/>
        <v>89 years, 9 months</v>
      </c>
    </row>
    <row r="4707" spans="8:15" x14ac:dyDescent="0.25">
      <c r="H4707" s="49">
        <v>4664</v>
      </c>
      <c r="I4707" s="51">
        <f t="shared" si="511"/>
        <v>89</v>
      </c>
      <c r="J4707" s="51" t="str">
        <f t="shared" si="509"/>
        <v xml:space="preserve"> years</v>
      </c>
      <c r="K4707" s="51" t="str">
        <f t="shared" si="510"/>
        <v xml:space="preserve">, </v>
      </c>
      <c r="L4707" s="51">
        <f t="shared" si="505"/>
        <v>9</v>
      </c>
      <c r="M4707" s="51">
        <f t="shared" si="506"/>
        <v>9</v>
      </c>
      <c r="N4707" s="51" t="str">
        <f t="shared" si="507"/>
        <v xml:space="preserve"> months</v>
      </c>
      <c r="O4707" s="52" t="str">
        <f t="shared" si="508"/>
        <v>89 years, 9 months</v>
      </c>
    </row>
    <row r="4708" spans="8:15" x14ac:dyDescent="0.25">
      <c r="H4708" s="49">
        <v>4665</v>
      </c>
      <c r="I4708" s="51">
        <f t="shared" si="511"/>
        <v>89</v>
      </c>
      <c r="J4708" s="51" t="str">
        <f t="shared" si="509"/>
        <v xml:space="preserve"> years</v>
      </c>
      <c r="K4708" s="51" t="str">
        <f t="shared" si="510"/>
        <v xml:space="preserve">, </v>
      </c>
      <c r="L4708" s="51">
        <f t="shared" si="505"/>
        <v>9</v>
      </c>
      <c r="M4708" s="51">
        <f t="shared" si="506"/>
        <v>9</v>
      </c>
      <c r="N4708" s="51" t="str">
        <f t="shared" si="507"/>
        <v xml:space="preserve"> months</v>
      </c>
      <c r="O4708" s="52" t="str">
        <f t="shared" si="508"/>
        <v>89 years, 9 months</v>
      </c>
    </row>
    <row r="4709" spans="8:15" x14ac:dyDescent="0.25">
      <c r="H4709" s="49">
        <v>4666</v>
      </c>
      <c r="I4709" s="51">
        <f t="shared" si="511"/>
        <v>89</v>
      </c>
      <c r="J4709" s="51" t="str">
        <f t="shared" si="509"/>
        <v xml:space="preserve"> years</v>
      </c>
      <c r="K4709" s="51" t="str">
        <f t="shared" si="510"/>
        <v xml:space="preserve">, </v>
      </c>
      <c r="L4709" s="51">
        <f t="shared" si="505"/>
        <v>9</v>
      </c>
      <c r="M4709" s="51">
        <f t="shared" si="506"/>
        <v>9</v>
      </c>
      <c r="N4709" s="51" t="str">
        <f t="shared" si="507"/>
        <v xml:space="preserve"> months</v>
      </c>
      <c r="O4709" s="52" t="str">
        <f t="shared" si="508"/>
        <v>89 years, 9 months</v>
      </c>
    </row>
    <row r="4710" spans="8:15" x14ac:dyDescent="0.25">
      <c r="H4710" s="49">
        <v>4667</v>
      </c>
      <c r="I4710" s="51">
        <f t="shared" si="511"/>
        <v>89</v>
      </c>
      <c r="J4710" s="51" t="str">
        <f t="shared" si="509"/>
        <v xml:space="preserve"> years</v>
      </c>
      <c r="K4710" s="51" t="str">
        <f t="shared" si="510"/>
        <v xml:space="preserve">, </v>
      </c>
      <c r="L4710" s="51">
        <f t="shared" si="505"/>
        <v>9</v>
      </c>
      <c r="M4710" s="51">
        <f t="shared" si="506"/>
        <v>9</v>
      </c>
      <c r="N4710" s="51" t="str">
        <f t="shared" si="507"/>
        <v xml:space="preserve"> months</v>
      </c>
      <c r="O4710" s="52" t="str">
        <f t="shared" si="508"/>
        <v>89 years, 9 months</v>
      </c>
    </row>
    <row r="4711" spans="8:15" x14ac:dyDescent="0.25">
      <c r="H4711" s="49">
        <v>4668</v>
      </c>
      <c r="I4711" s="51">
        <f t="shared" si="511"/>
        <v>89</v>
      </c>
      <c r="J4711" s="51" t="str">
        <f t="shared" si="509"/>
        <v xml:space="preserve"> years</v>
      </c>
      <c r="K4711" s="51" t="str">
        <f t="shared" si="510"/>
        <v xml:space="preserve">, </v>
      </c>
      <c r="L4711" s="51">
        <f t="shared" si="505"/>
        <v>10</v>
      </c>
      <c r="M4711" s="51">
        <f t="shared" si="506"/>
        <v>10</v>
      </c>
      <c r="N4711" s="51" t="str">
        <f t="shared" si="507"/>
        <v xml:space="preserve"> months</v>
      </c>
      <c r="O4711" s="52" t="str">
        <f t="shared" si="508"/>
        <v>89 years, 10 months</v>
      </c>
    </row>
    <row r="4712" spans="8:15" x14ac:dyDescent="0.25">
      <c r="H4712" s="49">
        <v>4669</v>
      </c>
      <c r="I4712" s="51">
        <f t="shared" si="511"/>
        <v>89</v>
      </c>
      <c r="J4712" s="51" t="str">
        <f t="shared" si="509"/>
        <v xml:space="preserve"> years</v>
      </c>
      <c r="K4712" s="51" t="str">
        <f t="shared" si="510"/>
        <v xml:space="preserve">, </v>
      </c>
      <c r="L4712" s="51">
        <f t="shared" si="505"/>
        <v>10</v>
      </c>
      <c r="M4712" s="51">
        <f t="shared" si="506"/>
        <v>10</v>
      </c>
      <c r="N4712" s="51" t="str">
        <f t="shared" si="507"/>
        <v xml:space="preserve"> months</v>
      </c>
      <c r="O4712" s="52" t="str">
        <f t="shared" si="508"/>
        <v>89 years, 10 months</v>
      </c>
    </row>
    <row r="4713" spans="8:15" x14ac:dyDescent="0.25">
      <c r="H4713" s="49">
        <v>4670</v>
      </c>
      <c r="I4713" s="51">
        <f t="shared" si="511"/>
        <v>89</v>
      </c>
      <c r="J4713" s="51" t="str">
        <f t="shared" si="509"/>
        <v xml:space="preserve"> years</v>
      </c>
      <c r="K4713" s="51" t="str">
        <f t="shared" si="510"/>
        <v xml:space="preserve">, </v>
      </c>
      <c r="L4713" s="51">
        <f t="shared" si="505"/>
        <v>10</v>
      </c>
      <c r="M4713" s="51">
        <f t="shared" si="506"/>
        <v>10</v>
      </c>
      <c r="N4713" s="51" t="str">
        <f t="shared" si="507"/>
        <v xml:space="preserve"> months</v>
      </c>
      <c r="O4713" s="52" t="str">
        <f t="shared" si="508"/>
        <v>89 years, 10 months</v>
      </c>
    </row>
    <row r="4714" spans="8:15" x14ac:dyDescent="0.25">
      <c r="H4714" s="49">
        <v>4671</v>
      </c>
      <c r="I4714" s="51">
        <f t="shared" si="511"/>
        <v>89</v>
      </c>
      <c r="J4714" s="51" t="str">
        <f t="shared" si="509"/>
        <v xml:space="preserve"> years</v>
      </c>
      <c r="K4714" s="51" t="str">
        <f t="shared" si="510"/>
        <v xml:space="preserve">, </v>
      </c>
      <c r="L4714" s="51">
        <f t="shared" si="505"/>
        <v>10</v>
      </c>
      <c r="M4714" s="51">
        <f t="shared" si="506"/>
        <v>10</v>
      </c>
      <c r="N4714" s="51" t="str">
        <f t="shared" si="507"/>
        <v xml:space="preserve"> months</v>
      </c>
      <c r="O4714" s="52" t="str">
        <f t="shared" si="508"/>
        <v>89 years, 10 months</v>
      </c>
    </row>
    <row r="4715" spans="8:15" x14ac:dyDescent="0.25">
      <c r="H4715" s="49">
        <v>4672</v>
      </c>
      <c r="I4715" s="51">
        <f t="shared" si="511"/>
        <v>89</v>
      </c>
      <c r="J4715" s="51" t="str">
        <f t="shared" si="509"/>
        <v xml:space="preserve"> years</v>
      </c>
      <c r="K4715" s="51" t="str">
        <f t="shared" si="510"/>
        <v xml:space="preserve">, </v>
      </c>
      <c r="L4715" s="51">
        <f t="shared" si="505"/>
        <v>11</v>
      </c>
      <c r="M4715" s="51">
        <f t="shared" si="506"/>
        <v>11</v>
      </c>
      <c r="N4715" s="51" t="str">
        <f t="shared" si="507"/>
        <v xml:space="preserve"> months</v>
      </c>
      <c r="O4715" s="52" t="str">
        <f t="shared" si="508"/>
        <v>89 years, 11 months</v>
      </c>
    </row>
    <row r="4716" spans="8:15" x14ac:dyDescent="0.25">
      <c r="H4716" s="49">
        <v>4673</v>
      </c>
      <c r="I4716" s="51">
        <f t="shared" si="511"/>
        <v>89</v>
      </c>
      <c r="J4716" s="51" t="str">
        <f t="shared" si="509"/>
        <v xml:space="preserve"> years</v>
      </c>
      <c r="K4716" s="51" t="str">
        <f t="shared" si="510"/>
        <v xml:space="preserve">, </v>
      </c>
      <c r="L4716" s="51">
        <f t="shared" si="505"/>
        <v>11</v>
      </c>
      <c r="M4716" s="51">
        <f t="shared" si="506"/>
        <v>11</v>
      </c>
      <c r="N4716" s="51" t="str">
        <f t="shared" si="507"/>
        <v xml:space="preserve"> months</v>
      </c>
      <c r="O4716" s="52" t="str">
        <f t="shared" si="508"/>
        <v>89 years, 11 months</v>
      </c>
    </row>
    <row r="4717" spans="8:15" x14ac:dyDescent="0.25">
      <c r="H4717" s="49">
        <v>4674</v>
      </c>
      <c r="I4717" s="51">
        <f t="shared" si="511"/>
        <v>89</v>
      </c>
      <c r="J4717" s="51" t="str">
        <f t="shared" si="509"/>
        <v xml:space="preserve"> years</v>
      </c>
      <c r="K4717" s="51" t="str">
        <f t="shared" si="510"/>
        <v xml:space="preserve">, </v>
      </c>
      <c r="L4717" s="51">
        <f t="shared" ref="L4717:L4780" si="512">IF((H4717/52*12-INT(H4717/52*12))=0,(H4717/52-INT(H4717/52))*12,INT((H4717/52-INT(H4717/52))*12)+1)</f>
        <v>11</v>
      </c>
      <c r="M4717" s="51">
        <f t="shared" ref="M4717:M4780" si="513">IF(OR(L4717=0,L4717=12),"",L4717)</f>
        <v>11</v>
      </c>
      <c r="N4717" s="51" t="str">
        <f t="shared" ref="N4717:N4780" si="514">IF(L4717=1," month",IF(OR(L4717=0,L4717=12),""," months"))</f>
        <v xml:space="preserve"> months</v>
      </c>
      <c r="O4717" s="52" t="str">
        <f t="shared" ref="O4717:O4780" si="515">CONCATENATE(I4717&amp;J4717&amp;K4717&amp;M4717&amp;N4717)</f>
        <v>89 years, 11 months</v>
      </c>
    </row>
    <row r="4718" spans="8:15" x14ac:dyDescent="0.25">
      <c r="H4718" s="49">
        <v>4675</v>
      </c>
      <c r="I4718" s="51">
        <f t="shared" si="511"/>
        <v>89</v>
      </c>
      <c r="J4718" s="51" t="str">
        <f t="shared" si="509"/>
        <v xml:space="preserve"> years</v>
      </c>
      <c r="K4718" s="51" t="str">
        <f t="shared" si="510"/>
        <v xml:space="preserve">, </v>
      </c>
      <c r="L4718" s="51">
        <f t="shared" si="512"/>
        <v>11</v>
      </c>
      <c r="M4718" s="51">
        <f t="shared" si="513"/>
        <v>11</v>
      </c>
      <c r="N4718" s="51" t="str">
        <f t="shared" si="514"/>
        <v xml:space="preserve"> months</v>
      </c>
      <c r="O4718" s="52" t="str">
        <f t="shared" si="515"/>
        <v>89 years, 11 months</v>
      </c>
    </row>
    <row r="4719" spans="8:15" x14ac:dyDescent="0.25">
      <c r="H4719" s="49">
        <v>4676</v>
      </c>
      <c r="I4719" s="51">
        <f t="shared" si="511"/>
        <v>90</v>
      </c>
      <c r="J4719" s="51" t="str">
        <f t="shared" si="509"/>
        <v xml:space="preserve"> years</v>
      </c>
      <c r="K4719" s="51" t="str">
        <f t="shared" si="510"/>
        <v/>
      </c>
      <c r="L4719" s="51">
        <f t="shared" si="512"/>
        <v>12</v>
      </c>
      <c r="M4719" s="51" t="str">
        <f t="shared" si="513"/>
        <v/>
      </c>
      <c r="N4719" s="51" t="str">
        <f t="shared" si="514"/>
        <v/>
      </c>
      <c r="O4719" s="52" t="str">
        <f t="shared" si="515"/>
        <v>90 years</v>
      </c>
    </row>
    <row r="4720" spans="8:15" x14ac:dyDescent="0.25">
      <c r="H4720" s="49">
        <v>4677</v>
      </c>
      <c r="I4720" s="51">
        <f t="shared" si="511"/>
        <v>90</v>
      </c>
      <c r="J4720" s="51" t="str">
        <f t="shared" si="509"/>
        <v xml:space="preserve"> years</v>
      </c>
      <c r="K4720" s="51" t="str">
        <f t="shared" si="510"/>
        <v/>
      </c>
      <c r="L4720" s="51">
        <f t="shared" si="512"/>
        <v>12</v>
      </c>
      <c r="M4720" s="51" t="str">
        <f t="shared" si="513"/>
        <v/>
      </c>
      <c r="N4720" s="51" t="str">
        <f t="shared" si="514"/>
        <v/>
      </c>
      <c r="O4720" s="52" t="str">
        <f t="shared" si="515"/>
        <v>90 years</v>
      </c>
    </row>
    <row r="4721" spans="8:15" x14ac:dyDescent="0.25">
      <c r="H4721" s="49">
        <v>4678</v>
      </c>
      <c r="I4721" s="51">
        <f t="shared" si="511"/>
        <v>90</v>
      </c>
      <c r="J4721" s="51" t="str">
        <f t="shared" si="509"/>
        <v xml:space="preserve"> years</v>
      </c>
      <c r="K4721" s="51" t="str">
        <f t="shared" si="510"/>
        <v/>
      </c>
      <c r="L4721" s="51">
        <f t="shared" si="512"/>
        <v>12</v>
      </c>
      <c r="M4721" s="51" t="str">
        <f t="shared" si="513"/>
        <v/>
      </c>
      <c r="N4721" s="51" t="str">
        <f t="shared" si="514"/>
        <v/>
      </c>
      <c r="O4721" s="52" t="str">
        <f t="shared" si="515"/>
        <v>90 years</v>
      </c>
    </row>
    <row r="4722" spans="8:15" x14ac:dyDescent="0.25">
      <c r="H4722" s="49">
        <v>4679</v>
      </c>
      <c r="I4722" s="51">
        <f t="shared" si="511"/>
        <v>90</v>
      </c>
      <c r="J4722" s="51" t="str">
        <f t="shared" si="509"/>
        <v xml:space="preserve"> years</v>
      </c>
      <c r="K4722" s="51" t="str">
        <f t="shared" si="510"/>
        <v/>
      </c>
      <c r="L4722" s="51">
        <f t="shared" si="512"/>
        <v>12</v>
      </c>
      <c r="M4722" s="51" t="str">
        <f t="shared" si="513"/>
        <v/>
      </c>
      <c r="N4722" s="51" t="str">
        <f t="shared" si="514"/>
        <v/>
      </c>
      <c r="O4722" s="52" t="str">
        <f t="shared" si="515"/>
        <v>90 years</v>
      </c>
    </row>
    <row r="4723" spans="8:15" x14ac:dyDescent="0.25">
      <c r="H4723" s="49">
        <v>4680</v>
      </c>
      <c r="I4723" s="51">
        <f t="shared" si="511"/>
        <v>90</v>
      </c>
      <c r="J4723" s="51" t="str">
        <f t="shared" si="509"/>
        <v xml:space="preserve"> years</v>
      </c>
      <c r="K4723" s="51" t="str">
        <f t="shared" si="510"/>
        <v/>
      </c>
      <c r="L4723" s="51">
        <f t="shared" si="512"/>
        <v>0</v>
      </c>
      <c r="M4723" s="51" t="str">
        <f t="shared" si="513"/>
        <v/>
      </c>
      <c r="N4723" s="51" t="str">
        <f t="shared" si="514"/>
        <v/>
      </c>
      <c r="O4723" s="52" t="str">
        <f t="shared" si="515"/>
        <v>90 years</v>
      </c>
    </row>
    <row r="4724" spans="8:15" x14ac:dyDescent="0.25">
      <c r="H4724" s="49">
        <v>4681</v>
      </c>
      <c r="I4724" s="51">
        <f t="shared" si="511"/>
        <v>90</v>
      </c>
      <c r="J4724" s="51" t="str">
        <f t="shared" si="509"/>
        <v xml:space="preserve"> years</v>
      </c>
      <c r="K4724" s="51" t="str">
        <f t="shared" si="510"/>
        <v xml:space="preserve">, </v>
      </c>
      <c r="L4724" s="51">
        <f t="shared" si="512"/>
        <v>1</v>
      </c>
      <c r="M4724" s="51">
        <f t="shared" si="513"/>
        <v>1</v>
      </c>
      <c r="N4724" s="51" t="str">
        <f t="shared" si="514"/>
        <v xml:space="preserve"> month</v>
      </c>
      <c r="O4724" s="52" t="str">
        <f t="shared" si="515"/>
        <v>90 years, 1 month</v>
      </c>
    </row>
    <row r="4725" spans="8:15" x14ac:dyDescent="0.25">
      <c r="H4725" s="49">
        <v>4682</v>
      </c>
      <c r="I4725" s="51">
        <f t="shared" si="511"/>
        <v>90</v>
      </c>
      <c r="J4725" s="51" t="str">
        <f t="shared" si="509"/>
        <v xml:space="preserve"> years</v>
      </c>
      <c r="K4725" s="51" t="str">
        <f t="shared" si="510"/>
        <v xml:space="preserve">, </v>
      </c>
      <c r="L4725" s="51">
        <f t="shared" si="512"/>
        <v>1</v>
      </c>
      <c r="M4725" s="51">
        <f t="shared" si="513"/>
        <v>1</v>
      </c>
      <c r="N4725" s="51" t="str">
        <f t="shared" si="514"/>
        <v xml:space="preserve"> month</v>
      </c>
      <c r="O4725" s="52" t="str">
        <f t="shared" si="515"/>
        <v>90 years, 1 month</v>
      </c>
    </row>
    <row r="4726" spans="8:15" x14ac:dyDescent="0.25">
      <c r="H4726" s="49">
        <v>4683</v>
      </c>
      <c r="I4726" s="51">
        <f t="shared" si="511"/>
        <v>90</v>
      </c>
      <c r="J4726" s="51" t="str">
        <f t="shared" si="509"/>
        <v xml:space="preserve"> years</v>
      </c>
      <c r="K4726" s="51" t="str">
        <f t="shared" si="510"/>
        <v xml:space="preserve">, </v>
      </c>
      <c r="L4726" s="51">
        <f t="shared" si="512"/>
        <v>1</v>
      </c>
      <c r="M4726" s="51">
        <f t="shared" si="513"/>
        <v>1</v>
      </c>
      <c r="N4726" s="51" t="str">
        <f t="shared" si="514"/>
        <v xml:space="preserve"> month</v>
      </c>
      <c r="O4726" s="52" t="str">
        <f t="shared" si="515"/>
        <v>90 years, 1 month</v>
      </c>
    </row>
    <row r="4727" spans="8:15" x14ac:dyDescent="0.25">
      <c r="H4727" s="49">
        <v>4684</v>
      </c>
      <c r="I4727" s="51">
        <f t="shared" si="511"/>
        <v>90</v>
      </c>
      <c r="J4727" s="51" t="str">
        <f t="shared" si="509"/>
        <v xml:space="preserve"> years</v>
      </c>
      <c r="K4727" s="51" t="str">
        <f t="shared" si="510"/>
        <v xml:space="preserve">, </v>
      </c>
      <c r="L4727" s="51">
        <f t="shared" si="512"/>
        <v>1</v>
      </c>
      <c r="M4727" s="51">
        <f t="shared" si="513"/>
        <v>1</v>
      </c>
      <c r="N4727" s="51" t="str">
        <f t="shared" si="514"/>
        <v xml:space="preserve"> month</v>
      </c>
      <c r="O4727" s="52" t="str">
        <f t="shared" si="515"/>
        <v>90 years, 1 month</v>
      </c>
    </row>
    <row r="4728" spans="8:15" x14ac:dyDescent="0.25">
      <c r="H4728" s="49">
        <v>4685</v>
      </c>
      <c r="I4728" s="51">
        <f t="shared" si="511"/>
        <v>90</v>
      </c>
      <c r="J4728" s="51" t="str">
        <f t="shared" si="509"/>
        <v xml:space="preserve"> years</v>
      </c>
      <c r="K4728" s="51" t="str">
        <f t="shared" si="510"/>
        <v xml:space="preserve">, </v>
      </c>
      <c r="L4728" s="51">
        <f t="shared" si="512"/>
        <v>2</v>
      </c>
      <c r="M4728" s="51">
        <f t="shared" si="513"/>
        <v>2</v>
      </c>
      <c r="N4728" s="51" t="str">
        <f t="shared" si="514"/>
        <v xml:space="preserve"> months</v>
      </c>
      <c r="O4728" s="52" t="str">
        <f t="shared" si="515"/>
        <v>90 years, 2 months</v>
      </c>
    </row>
    <row r="4729" spans="8:15" x14ac:dyDescent="0.25">
      <c r="H4729" s="49">
        <v>4686</v>
      </c>
      <c r="I4729" s="51">
        <f t="shared" si="511"/>
        <v>90</v>
      </c>
      <c r="J4729" s="51" t="str">
        <f t="shared" si="509"/>
        <v xml:space="preserve"> years</v>
      </c>
      <c r="K4729" s="51" t="str">
        <f t="shared" si="510"/>
        <v xml:space="preserve">, </v>
      </c>
      <c r="L4729" s="51">
        <f t="shared" si="512"/>
        <v>2</v>
      </c>
      <c r="M4729" s="51">
        <f t="shared" si="513"/>
        <v>2</v>
      </c>
      <c r="N4729" s="51" t="str">
        <f t="shared" si="514"/>
        <v xml:space="preserve"> months</v>
      </c>
      <c r="O4729" s="52" t="str">
        <f t="shared" si="515"/>
        <v>90 years, 2 months</v>
      </c>
    </row>
    <row r="4730" spans="8:15" x14ac:dyDescent="0.25">
      <c r="H4730" s="49">
        <v>4687</v>
      </c>
      <c r="I4730" s="51">
        <f t="shared" si="511"/>
        <v>90</v>
      </c>
      <c r="J4730" s="51" t="str">
        <f t="shared" si="509"/>
        <v xml:space="preserve"> years</v>
      </c>
      <c r="K4730" s="51" t="str">
        <f t="shared" si="510"/>
        <v xml:space="preserve">, </v>
      </c>
      <c r="L4730" s="51">
        <f t="shared" si="512"/>
        <v>2</v>
      </c>
      <c r="M4730" s="51">
        <f t="shared" si="513"/>
        <v>2</v>
      </c>
      <c r="N4730" s="51" t="str">
        <f t="shared" si="514"/>
        <v xml:space="preserve"> months</v>
      </c>
      <c r="O4730" s="52" t="str">
        <f t="shared" si="515"/>
        <v>90 years, 2 months</v>
      </c>
    </row>
    <row r="4731" spans="8:15" x14ac:dyDescent="0.25">
      <c r="H4731" s="49">
        <v>4688</v>
      </c>
      <c r="I4731" s="51">
        <f t="shared" si="511"/>
        <v>90</v>
      </c>
      <c r="J4731" s="51" t="str">
        <f t="shared" si="509"/>
        <v xml:space="preserve"> years</v>
      </c>
      <c r="K4731" s="51" t="str">
        <f t="shared" si="510"/>
        <v xml:space="preserve">, </v>
      </c>
      <c r="L4731" s="51">
        <f t="shared" si="512"/>
        <v>2</v>
      </c>
      <c r="M4731" s="51">
        <f t="shared" si="513"/>
        <v>2</v>
      </c>
      <c r="N4731" s="51" t="str">
        <f t="shared" si="514"/>
        <v xml:space="preserve"> months</v>
      </c>
      <c r="O4731" s="52" t="str">
        <f t="shared" si="515"/>
        <v>90 years, 2 months</v>
      </c>
    </row>
    <row r="4732" spans="8:15" x14ac:dyDescent="0.25">
      <c r="H4732" s="49">
        <v>4689</v>
      </c>
      <c r="I4732" s="51">
        <f t="shared" si="511"/>
        <v>90</v>
      </c>
      <c r="J4732" s="51" t="str">
        <f t="shared" si="509"/>
        <v xml:space="preserve"> years</v>
      </c>
      <c r="K4732" s="51" t="str">
        <f t="shared" si="510"/>
        <v xml:space="preserve">, </v>
      </c>
      <c r="L4732" s="51">
        <f t="shared" si="512"/>
        <v>3</v>
      </c>
      <c r="M4732" s="51">
        <f t="shared" si="513"/>
        <v>3</v>
      </c>
      <c r="N4732" s="51" t="str">
        <f t="shared" si="514"/>
        <v xml:space="preserve"> months</v>
      </c>
      <c r="O4732" s="52" t="str">
        <f t="shared" si="515"/>
        <v>90 years, 3 months</v>
      </c>
    </row>
    <row r="4733" spans="8:15" x14ac:dyDescent="0.25">
      <c r="H4733" s="49">
        <v>4690</v>
      </c>
      <c r="I4733" s="51">
        <f t="shared" si="511"/>
        <v>90</v>
      </c>
      <c r="J4733" s="51" t="str">
        <f t="shared" si="509"/>
        <v xml:space="preserve"> years</v>
      </c>
      <c r="K4733" s="51" t="str">
        <f t="shared" si="510"/>
        <v xml:space="preserve">, </v>
      </c>
      <c r="L4733" s="51">
        <f t="shared" si="512"/>
        <v>3</v>
      </c>
      <c r="M4733" s="51">
        <f t="shared" si="513"/>
        <v>3</v>
      </c>
      <c r="N4733" s="51" t="str">
        <f t="shared" si="514"/>
        <v xml:space="preserve"> months</v>
      </c>
      <c r="O4733" s="52" t="str">
        <f t="shared" si="515"/>
        <v>90 years, 3 months</v>
      </c>
    </row>
    <row r="4734" spans="8:15" x14ac:dyDescent="0.25">
      <c r="H4734" s="49">
        <v>4691</v>
      </c>
      <c r="I4734" s="51">
        <f t="shared" si="511"/>
        <v>90</v>
      </c>
      <c r="J4734" s="51" t="str">
        <f t="shared" si="509"/>
        <v xml:space="preserve"> years</v>
      </c>
      <c r="K4734" s="51" t="str">
        <f t="shared" si="510"/>
        <v xml:space="preserve">, </v>
      </c>
      <c r="L4734" s="51">
        <f t="shared" si="512"/>
        <v>3</v>
      </c>
      <c r="M4734" s="51">
        <f t="shared" si="513"/>
        <v>3</v>
      </c>
      <c r="N4734" s="51" t="str">
        <f t="shared" si="514"/>
        <v xml:space="preserve"> months</v>
      </c>
      <c r="O4734" s="52" t="str">
        <f t="shared" si="515"/>
        <v>90 years, 3 months</v>
      </c>
    </row>
    <row r="4735" spans="8:15" x14ac:dyDescent="0.25">
      <c r="H4735" s="49">
        <v>4692</v>
      </c>
      <c r="I4735" s="51">
        <f t="shared" si="511"/>
        <v>90</v>
      </c>
      <c r="J4735" s="51" t="str">
        <f t="shared" si="509"/>
        <v xml:space="preserve"> years</v>
      </c>
      <c r="K4735" s="51" t="str">
        <f t="shared" si="510"/>
        <v xml:space="preserve">, </v>
      </c>
      <c r="L4735" s="51">
        <f t="shared" si="512"/>
        <v>3</v>
      </c>
      <c r="M4735" s="51">
        <f t="shared" si="513"/>
        <v>3</v>
      </c>
      <c r="N4735" s="51" t="str">
        <f t="shared" si="514"/>
        <v xml:space="preserve"> months</v>
      </c>
      <c r="O4735" s="52" t="str">
        <f t="shared" si="515"/>
        <v>90 years, 3 months</v>
      </c>
    </row>
    <row r="4736" spans="8:15" x14ac:dyDescent="0.25">
      <c r="H4736" s="49">
        <v>4693</v>
      </c>
      <c r="I4736" s="51">
        <f t="shared" si="511"/>
        <v>90</v>
      </c>
      <c r="J4736" s="51" t="str">
        <f t="shared" si="509"/>
        <v xml:space="preserve"> years</v>
      </c>
      <c r="K4736" s="51" t="str">
        <f t="shared" si="510"/>
        <v xml:space="preserve">, </v>
      </c>
      <c r="L4736" s="51">
        <f t="shared" si="512"/>
        <v>3</v>
      </c>
      <c r="M4736" s="51">
        <f t="shared" si="513"/>
        <v>3</v>
      </c>
      <c r="N4736" s="51" t="str">
        <f t="shared" si="514"/>
        <v xml:space="preserve"> months</v>
      </c>
      <c r="O4736" s="52" t="str">
        <f t="shared" si="515"/>
        <v>90 years, 3 months</v>
      </c>
    </row>
    <row r="4737" spans="8:15" x14ac:dyDescent="0.25">
      <c r="H4737" s="49">
        <v>4694</v>
      </c>
      <c r="I4737" s="51">
        <f t="shared" si="511"/>
        <v>90</v>
      </c>
      <c r="J4737" s="51" t="str">
        <f t="shared" si="509"/>
        <v xml:space="preserve"> years</v>
      </c>
      <c r="K4737" s="51" t="str">
        <f t="shared" si="510"/>
        <v xml:space="preserve">, </v>
      </c>
      <c r="L4737" s="51">
        <f t="shared" si="512"/>
        <v>4</v>
      </c>
      <c r="M4737" s="51">
        <f t="shared" si="513"/>
        <v>4</v>
      </c>
      <c r="N4737" s="51" t="str">
        <f t="shared" si="514"/>
        <v xml:space="preserve"> months</v>
      </c>
      <c r="O4737" s="52" t="str">
        <f t="shared" si="515"/>
        <v>90 years, 4 months</v>
      </c>
    </row>
    <row r="4738" spans="8:15" x14ac:dyDescent="0.25">
      <c r="H4738" s="49">
        <v>4695</v>
      </c>
      <c r="I4738" s="51">
        <f t="shared" si="511"/>
        <v>90</v>
      </c>
      <c r="J4738" s="51" t="str">
        <f t="shared" si="509"/>
        <v xml:space="preserve"> years</v>
      </c>
      <c r="K4738" s="51" t="str">
        <f t="shared" si="510"/>
        <v xml:space="preserve">, </v>
      </c>
      <c r="L4738" s="51">
        <f t="shared" si="512"/>
        <v>4</v>
      </c>
      <c r="M4738" s="51">
        <f t="shared" si="513"/>
        <v>4</v>
      </c>
      <c r="N4738" s="51" t="str">
        <f t="shared" si="514"/>
        <v xml:space="preserve"> months</v>
      </c>
      <c r="O4738" s="52" t="str">
        <f t="shared" si="515"/>
        <v>90 years, 4 months</v>
      </c>
    </row>
    <row r="4739" spans="8:15" x14ac:dyDescent="0.25">
      <c r="H4739" s="49">
        <v>4696</v>
      </c>
      <c r="I4739" s="51">
        <f t="shared" si="511"/>
        <v>90</v>
      </c>
      <c r="J4739" s="51" t="str">
        <f t="shared" si="509"/>
        <v xml:space="preserve"> years</v>
      </c>
      <c r="K4739" s="51" t="str">
        <f t="shared" si="510"/>
        <v xml:space="preserve">, </v>
      </c>
      <c r="L4739" s="51">
        <f t="shared" si="512"/>
        <v>4</v>
      </c>
      <c r="M4739" s="51">
        <f t="shared" si="513"/>
        <v>4</v>
      </c>
      <c r="N4739" s="51" t="str">
        <f t="shared" si="514"/>
        <v xml:space="preserve"> months</v>
      </c>
      <c r="O4739" s="52" t="str">
        <f t="shared" si="515"/>
        <v>90 years, 4 months</v>
      </c>
    </row>
    <row r="4740" spans="8:15" x14ac:dyDescent="0.25">
      <c r="H4740" s="49">
        <v>4697</v>
      </c>
      <c r="I4740" s="51">
        <f t="shared" si="511"/>
        <v>90</v>
      </c>
      <c r="J4740" s="51" t="str">
        <f t="shared" si="509"/>
        <v xml:space="preserve"> years</v>
      </c>
      <c r="K4740" s="51" t="str">
        <f t="shared" si="510"/>
        <v xml:space="preserve">, </v>
      </c>
      <c r="L4740" s="51">
        <f t="shared" si="512"/>
        <v>4</v>
      </c>
      <c r="M4740" s="51">
        <f t="shared" si="513"/>
        <v>4</v>
      </c>
      <c r="N4740" s="51" t="str">
        <f t="shared" si="514"/>
        <v xml:space="preserve"> months</v>
      </c>
      <c r="O4740" s="52" t="str">
        <f t="shared" si="515"/>
        <v>90 years, 4 months</v>
      </c>
    </row>
    <row r="4741" spans="8:15" x14ac:dyDescent="0.25">
      <c r="H4741" s="49">
        <v>4698</v>
      </c>
      <c r="I4741" s="51">
        <f t="shared" si="511"/>
        <v>90</v>
      </c>
      <c r="J4741" s="51" t="str">
        <f t="shared" si="509"/>
        <v xml:space="preserve"> years</v>
      </c>
      <c r="K4741" s="51" t="str">
        <f t="shared" si="510"/>
        <v xml:space="preserve">, </v>
      </c>
      <c r="L4741" s="51">
        <f t="shared" si="512"/>
        <v>5</v>
      </c>
      <c r="M4741" s="51">
        <f t="shared" si="513"/>
        <v>5</v>
      </c>
      <c r="N4741" s="51" t="str">
        <f t="shared" si="514"/>
        <v xml:space="preserve"> months</v>
      </c>
      <c r="O4741" s="52" t="str">
        <f t="shared" si="515"/>
        <v>90 years, 5 months</v>
      </c>
    </row>
    <row r="4742" spans="8:15" x14ac:dyDescent="0.25">
      <c r="H4742" s="49">
        <v>4699</v>
      </c>
      <c r="I4742" s="51">
        <f t="shared" si="511"/>
        <v>90</v>
      </c>
      <c r="J4742" s="51" t="str">
        <f t="shared" si="509"/>
        <v xml:space="preserve"> years</v>
      </c>
      <c r="K4742" s="51" t="str">
        <f t="shared" si="510"/>
        <v xml:space="preserve">, </v>
      </c>
      <c r="L4742" s="51">
        <f t="shared" si="512"/>
        <v>5</v>
      </c>
      <c r="M4742" s="51">
        <f t="shared" si="513"/>
        <v>5</v>
      </c>
      <c r="N4742" s="51" t="str">
        <f t="shared" si="514"/>
        <v xml:space="preserve"> months</v>
      </c>
      <c r="O4742" s="52" t="str">
        <f t="shared" si="515"/>
        <v>90 years, 5 months</v>
      </c>
    </row>
    <row r="4743" spans="8:15" x14ac:dyDescent="0.25">
      <c r="H4743" s="49">
        <v>4700</v>
      </c>
      <c r="I4743" s="51">
        <f t="shared" si="511"/>
        <v>90</v>
      </c>
      <c r="J4743" s="51" t="str">
        <f t="shared" si="509"/>
        <v xml:space="preserve"> years</v>
      </c>
      <c r="K4743" s="51" t="str">
        <f t="shared" si="510"/>
        <v xml:space="preserve">, </v>
      </c>
      <c r="L4743" s="51">
        <f t="shared" si="512"/>
        <v>5</v>
      </c>
      <c r="M4743" s="51">
        <f t="shared" si="513"/>
        <v>5</v>
      </c>
      <c r="N4743" s="51" t="str">
        <f t="shared" si="514"/>
        <v xml:space="preserve"> months</v>
      </c>
      <c r="O4743" s="52" t="str">
        <f t="shared" si="515"/>
        <v>90 years, 5 months</v>
      </c>
    </row>
    <row r="4744" spans="8:15" x14ac:dyDescent="0.25">
      <c r="H4744" s="49">
        <v>4701</v>
      </c>
      <c r="I4744" s="51">
        <f t="shared" si="511"/>
        <v>90</v>
      </c>
      <c r="J4744" s="51" t="str">
        <f t="shared" si="509"/>
        <v xml:space="preserve"> years</v>
      </c>
      <c r="K4744" s="51" t="str">
        <f t="shared" si="510"/>
        <v xml:space="preserve">, </v>
      </c>
      <c r="L4744" s="51">
        <f t="shared" si="512"/>
        <v>5</v>
      </c>
      <c r="M4744" s="51">
        <f t="shared" si="513"/>
        <v>5</v>
      </c>
      <c r="N4744" s="51" t="str">
        <f t="shared" si="514"/>
        <v xml:space="preserve"> months</v>
      </c>
      <c r="O4744" s="52" t="str">
        <f t="shared" si="515"/>
        <v>90 years, 5 months</v>
      </c>
    </row>
    <row r="4745" spans="8:15" x14ac:dyDescent="0.25">
      <c r="H4745" s="49">
        <v>4702</v>
      </c>
      <c r="I4745" s="51">
        <f t="shared" si="511"/>
        <v>90</v>
      </c>
      <c r="J4745" s="51" t="str">
        <f t="shared" si="509"/>
        <v xml:space="preserve"> years</v>
      </c>
      <c r="K4745" s="51" t="str">
        <f t="shared" si="510"/>
        <v xml:space="preserve">, </v>
      </c>
      <c r="L4745" s="51">
        <f t="shared" si="512"/>
        <v>6</v>
      </c>
      <c r="M4745" s="51">
        <f t="shared" si="513"/>
        <v>6</v>
      </c>
      <c r="N4745" s="51" t="str">
        <f t="shared" si="514"/>
        <v xml:space="preserve"> months</v>
      </c>
      <c r="O4745" s="52" t="str">
        <f t="shared" si="515"/>
        <v>90 years, 6 months</v>
      </c>
    </row>
    <row r="4746" spans="8:15" x14ac:dyDescent="0.25">
      <c r="H4746" s="49">
        <v>4703</v>
      </c>
      <c r="I4746" s="51">
        <f t="shared" si="511"/>
        <v>90</v>
      </c>
      <c r="J4746" s="51" t="str">
        <f t="shared" si="509"/>
        <v xml:space="preserve"> years</v>
      </c>
      <c r="K4746" s="51" t="str">
        <f t="shared" si="510"/>
        <v xml:space="preserve">, </v>
      </c>
      <c r="L4746" s="51">
        <f t="shared" si="512"/>
        <v>6</v>
      </c>
      <c r="M4746" s="51">
        <f t="shared" si="513"/>
        <v>6</v>
      </c>
      <c r="N4746" s="51" t="str">
        <f t="shared" si="514"/>
        <v xml:space="preserve"> months</v>
      </c>
      <c r="O4746" s="52" t="str">
        <f t="shared" si="515"/>
        <v>90 years, 6 months</v>
      </c>
    </row>
    <row r="4747" spans="8:15" x14ac:dyDescent="0.25">
      <c r="H4747" s="49">
        <v>4704</v>
      </c>
      <c r="I4747" s="51">
        <f t="shared" si="511"/>
        <v>90</v>
      </c>
      <c r="J4747" s="51" t="str">
        <f t="shared" si="509"/>
        <v xml:space="preserve"> years</v>
      </c>
      <c r="K4747" s="51" t="str">
        <f t="shared" si="510"/>
        <v xml:space="preserve">, </v>
      </c>
      <c r="L4747" s="51">
        <f t="shared" si="512"/>
        <v>6</v>
      </c>
      <c r="M4747" s="51">
        <f t="shared" si="513"/>
        <v>6</v>
      </c>
      <c r="N4747" s="51" t="str">
        <f t="shared" si="514"/>
        <v xml:space="preserve"> months</v>
      </c>
      <c r="O4747" s="52" t="str">
        <f t="shared" si="515"/>
        <v>90 years, 6 months</v>
      </c>
    </row>
    <row r="4748" spans="8:15" x14ac:dyDescent="0.25">
      <c r="H4748" s="49">
        <v>4705</v>
      </c>
      <c r="I4748" s="51">
        <f t="shared" si="511"/>
        <v>90</v>
      </c>
      <c r="J4748" s="51" t="str">
        <f t="shared" si="509"/>
        <v xml:space="preserve"> years</v>
      </c>
      <c r="K4748" s="51" t="str">
        <f t="shared" si="510"/>
        <v xml:space="preserve">, </v>
      </c>
      <c r="L4748" s="51">
        <f t="shared" si="512"/>
        <v>6</v>
      </c>
      <c r="M4748" s="51">
        <f t="shared" si="513"/>
        <v>6</v>
      </c>
      <c r="N4748" s="51" t="str">
        <f t="shared" si="514"/>
        <v xml:space="preserve"> months</v>
      </c>
      <c r="O4748" s="52" t="str">
        <f t="shared" si="515"/>
        <v>90 years, 6 months</v>
      </c>
    </row>
    <row r="4749" spans="8:15" x14ac:dyDescent="0.25">
      <c r="H4749" s="49">
        <v>4706</v>
      </c>
      <c r="I4749" s="51">
        <f t="shared" si="511"/>
        <v>90</v>
      </c>
      <c r="J4749" s="51" t="str">
        <f t="shared" si="509"/>
        <v xml:space="preserve"> years</v>
      </c>
      <c r="K4749" s="51" t="str">
        <f t="shared" si="510"/>
        <v xml:space="preserve">, </v>
      </c>
      <c r="L4749" s="51">
        <f t="shared" si="512"/>
        <v>6</v>
      </c>
      <c r="M4749" s="51">
        <f t="shared" si="513"/>
        <v>6</v>
      </c>
      <c r="N4749" s="51" t="str">
        <f t="shared" si="514"/>
        <v xml:space="preserve"> months</v>
      </c>
      <c r="O4749" s="52" t="str">
        <f t="shared" si="515"/>
        <v>90 years, 6 months</v>
      </c>
    </row>
    <row r="4750" spans="8:15" x14ac:dyDescent="0.25">
      <c r="H4750" s="49">
        <v>4707</v>
      </c>
      <c r="I4750" s="51">
        <f t="shared" si="511"/>
        <v>90</v>
      </c>
      <c r="J4750" s="51" t="str">
        <f t="shared" si="509"/>
        <v xml:space="preserve"> years</v>
      </c>
      <c r="K4750" s="51" t="str">
        <f t="shared" si="510"/>
        <v xml:space="preserve">, </v>
      </c>
      <c r="L4750" s="51">
        <f t="shared" si="512"/>
        <v>7</v>
      </c>
      <c r="M4750" s="51">
        <f t="shared" si="513"/>
        <v>7</v>
      </c>
      <c r="N4750" s="51" t="str">
        <f t="shared" si="514"/>
        <v xml:space="preserve"> months</v>
      </c>
      <c r="O4750" s="52" t="str">
        <f t="shared" si="515"/>
        <v>90 years, 7 months</v>
      </c>
    </row>
    <row r="4751" spans="8:15" x14ac:dyDescent="0.25">
      <c r="H4751" s="49">
        <v>4708</v>
      </c>
      <c r="I4751" s="51">
        <f t="shared" si="511"/>
        <v>90</v>
      </c>
      <c r="J4751" s="51" t="str">
        <f t="shared" si="509"/>
        <v xml:space="preserve"> years</v>
      </c>
      <c r="K4751" s="51" t="str">
        <f t="shared" si="510"/>
        <v xml:space="preserve">, </v>
      </c>
      <c r="L4751" s="51">
        <f t="shared" si="512"/>
        <v>7</v>
      </c>
      <c r="M4751" s="51">
        <f t="shared" si="513"/>
        <v>7</v>
      </c>
      <c r="N4751" s="51" t="str">
        <f t="shared" si="514"/>
        <v xml:space="preserve"> months</v>
      </c>
      <c r="O4751" s="52" t="str">
        <f t="shared" si="515"/>
        <v>90 years, 7 months</v>
      </c>
    </row>
    <row r="4752" spans="8:15" x14ac:dyDescent="0.25">
      <c r="H4752" s="49">
        <v>4709</v>
      </c>
      <c r="I4752" s="51">
        <f t="shared" si="511"/>
        <v>90</v>
      </c>
      <c r="J4752" s="51" t="str">
        <f t="shared" si="509"/>
        <v xml:space="preserve"> years</v>
      </c>
      <c r="K4752" s="51" t="str">
        <f t="shared" si="510"/>
        <v xml:space="preserve">, </v>
      </c>
      <c r="L4752" s="51">
        <f t="shared" si="512"/>
        <v>7</v>
      </c>
      <c r="M4752" s="51">
        <f t="shared" si="513"/>
        <v>7</v>
      </c>
      <c r="N4752" s="51" t="str">
        <f t="shared" si="514"/>
        <v xml:space="preserve"> months</v>
      </c>
      <c r="O4752" s="52" t="str">
        <f t="shared" si="515"/>
        <v>90 years, 7 months</v>
      </c>
    </row>
    <row r="4753" spans="8:15" x14ac:dyDescent="0.25">
      <c r="H4753" s="49">
        <v>4710</v>
      </c>
      <c r="I4753" s="51">
        <f t="shared" si="511"/>
        <v>90</v>
      </c>
      <c r="J4753" s="51" t="str">
        <f t="shared" si="509"/>
        <v xml:space="preserve"> years</v>
      </c>
      <c r="K4753" s="51" t="str">
        <f t="shared" si="510"/>
        <v xml:space="preserve">, </v>
      </c>
      <c r="L4753" s="51">
        <f t="shared" si="512"/>
        <v>7</v>
      </c>
      <c r="M4753" s="51">
        <f t="shared" si="513"/>
        <v>7</v>
      </c>
      <c r="N4753" s="51" t="str">
        <f t="shared" si="514"/>
        <v xml:space="preserve"> months</v>
      </c>
      <c r="O4753" s="52" t="str">
        <f t="shared" si="515"/>
        <v>90 years, 7 months</v>
      </c>
    </row>
    <row r="4754" spans="8:15" x14ac:dyDescent="0.25">
      <c r="H4754" s="49">
        <v>4711</v>
      </c>
      <c r="I4754" s="51">
        <f t="shared" si="511"/>
        <v>90</v>
      </c>
      <c r="J4754" s="51" t="str">
        <f t="shared" si="509"/>
        <v xml:space="preserve"> years</v>
      </c>
      <c r="K4754" s="51" t="str">
        <f t="shared" si="510"/>
        <v xml:space="preserve">, </v>
      </c>
      <c r="L4754" s="51">
        <f t="shared" si="512"/>
        <v>8</v>
      </c>
      <c r="M4754" s="51">
        <f t="shared" si="513"/>
        <v>8</v>
      </c>
      <c r="N4754" s="51" t="str">
        <f t="shared" si="514"/>
        <v xml:space="preserve"> months</v>
      </c>
      <c r="O4754" s="52" t="str">
        <f t="shared" si="515"/>
        <v>90 years, 8 months</v>
      </c>
    </row>
    <row r="4755" spans="8:15" x14ac:dyDescent="0.25">
      <c r="H4755" s="49">
        <v>4712</v>
      </c>
      <c r="I4755" s="51">
        <f t="shared" si="511"/>
        <v>90</v>
      </c>
      <c r="J4755" s="51" t="str">
        <f t="shared" si="509"/>
        <v xml:space="preserve"> years</v>
      </c>
      <c r="K4755" s="51" t="str">
        <f t="shared" si="510"/>
        <v xml:space="preserve">, </v>
      </c>
      <c r="L4755" s="51">
        <f t="shared" si="512"/>
        <v>8</v>
      </c>
      <c r="M4755" s="51">
        <f t="shared" si="513"/>
        <v>8</v>
      </c>
      <c r="N4755" s="51" t="str">
        <f t="shared" si="514"/>
        <v xml:space="preserve"> months</v>
      </c>
      <c r="O4755" s="52" t="str">
        <f t="shared" si="515"/>
        <v>90 years, 8 months</v>
      </c>
    </row>
    <row r="4756" spans="8:15" x14ac:dyDescent="0.25">
      <c r="H4756" s="49">
        <v>4713</v>
      </c>
      <c r="I4756" s="51">
        <f t="shared" si="511"/>
        <v>90</v>
      </c>
      <c r="J4756" s="51" t="str">
        <f t="shared" si="509"/>
        <v xml:space="preserve"> years</v>
      </c>
      <c r="K4756" s="51" t="str">
        <f t="shared" si="510"/>
        <v xml:space="preserve">, </v>
      </c>
      <c r="L4756" s="51">
        <f t="shared" si="512"/>
        <v>8</v>
      </c>
      <c r="M4756" s="51">
        <f t="shared" si="513"/>
        <v>8</v>
      </c>
      <c r="N4756" s="51" t="str">
        <f t="shared" si="514"/>
        <v xml:space="preserve"> months</v>
      </c>
      <c r="O4756" s="52" t="str">
        <f t="shared" si="515"/>
        <v>90 years, 8 months</v>
      </c>
    </row>
    <row r="4757" spans="8:15" x14ac:dyDescent="0.25">
      <c r="H4757" s="49">
        <v>4714</v>
      </c>
      <c r="I4757" s="51">
        <f t="shared" si="511"/>
        <v>90</v>
      </c>
      <c r="J4757" s="51" t="str">
        <f t="shared" si="509"/>
        <v xml:space="preserve"> years</v>
      </c>
      <c r="K4757" s="51" t="str">
        <f t="shared" si="510"/>
        <v xml:space="preserve">, </v>
      </c>
      <c r="L4757" s="51">
        <f t="shared" si="512"/>
        <v>8</v>
      </c>
      <c r="M4757" s="51">
        <f t="shared" si="513"/>
        <v>8</v>
      </c>
      <c r="N4757" s="51" t="str">
        <f t="shared" si="514"/>
        <v xml:space="preserve"> months</v>
      </c>
      <c r="O4757" s="52" t="str">
        <f t="shared" si="515"/>
        <v>90 years, 8 months</v>
      </c>
    </row>
    <row r="4758" spans="8:15" x14ac:dyDescent="0.25">
      <c r="H4758" s="49">
        <v>4715</v>
      </c>
      <c r="I4758" s="51">
        <f t="shared" si="511"/>
        <v>90</v>
      </c>
      <c r="J4758" s="51" t="str">
        <f t="shared" si="509"/>
        <v xml:space="preserve"> years</v>
      </c>
      <c r="K4758" s="51" t="str">
        <f t="shared" si="510"/>
        <v xml:space="preserve">, </v>
      </c>
      <c r="L4758" s="51">
        <f t="shared" si="512"/>
        <v>9</v>
      </c>
      <c r="M4758" s="51">
        <f t="shared" si="513"/>
        <v>9</v>
      </c>
      <c r="N4758" s="51" t="str">
        <f t="shared" si="514"/>
        <v xml:space="preserve"> months</v>
      </c>
      <c r="O4758" s="52" t="str">
        <f t="shared" si="515"/>
        <v>90 years, 9 months</v>
      </c>
    </row>
    <row r="4759" spans="8:15" x14ac:dyDescent="0.25">
      <c r="H4759" s="49">
        <v>4716</v>
      </c>
      <c r="I4759" s="51">
        <f t="shared" si="511"/>
        <v>90</v>
      </c>
      <c r="J4759" s="51" t="str">
        <f t="shared" si="509"/>
        <v xml:space="preserve"> years</v>
      </c>
      <c r="K4759" s="51" t="str">
        <f t="shared" si="510"/>
        <v xml:space="preserve">, </v>
      </c>
      <c r="L4759" s="51">
        <f t="shared" si="512"/>
        <v>9</v>
      </c>
      <c r="M4759" s="51">
        <f t="shared" si="513"/>
        <v>9</v>
      </c>
      <c r="N4759" s="51" t="str">
        <f t="shared" si="514"/>
        <v xml:space="preserve"> months</v>
      </c>
      <c r="O4759" s="52" t="str">
        <f t="shared" si="515"/>
        <v>90 years, 9 months</v>
      </c>
    </row>
    <row r="4760" spans="8:15" x14ac:dyDescent="0.25">
      <c r="H4760" s="49">
        <v>4717</v>
      </c>
      <c r="I4760" s="51">
        <f t="shared" si="511"/>
        <v>90</v>
      </c>
      <c r="J4760" s="51" t="str">
        <f t="shared" si="509"/>
        <v xml:space="preserve"> years</v>
      </c>
      <c r="K4760" s="51" t="str">
        <f t="shared" si="510"/>
        <v xml:space="preserve">, </v>
      </c>
      <c r="L4760" s="51">
        <f t="shared" si="512"/>
        <v>9</v>
      </c>
      <c r="M4760" s="51">
        <f t="shared" si="513"/>
        <v>9</v>
      </c>
      <c r="N4760" s="51" t="str">
        <f t="shared" si="514"/>
        <v xml:space="preserve"> months</v>
      </c>
      <c r="O4760" s="52" t="str">
        <f t="shared" si="515"/>
        <v>90 years, 9 months</v>
      </c>
    </row>
    <row r="4761" spans="8:15" x14ac:dyDescent="0.25">
      <c r="H4761" s="49">
        <v>4718</v>
      </c>
      <c r="I4761" s="51">
        <f t="shared" si="511"/>
        <v>90</v>
      </c>
      <c r="J4761" s="51" t="str">
        <f t="shared" si="509"/>
        <v xml:space="preserve"> years</v>
      </c>
      <c r="K4761" s="51" t="str">
        <f t="shared" si="510"/>
        <v xml:space="preserve">, </v>
      </c>
      <c r="L4761" s="51">
        <f t="shared" si="512"/>
        <v>9</v>
      </c>
      <c r="M4761" s="51">
        <f t="shared" si="513"/>
        <v>9</v>
      </c>
      <c r="N4761" s="51" t="str">
        <f t="shared" si="514"/>
        <v xml:space="preserve"> months</v>
      </c>
      <c r="O4761" s="52" t="str">
        <f t="shared" si="515"/>
        <v>90 years, 9 months</v>
      </c>
    </row>
    <row r="4762" spans="8:15" x14ac:dyDescent="0.25">
      <c r="H4762" s="49">
        <v>4719</v>
      </c>
      <c r="I4762" s="51">
        <f t="shared" si="511"/>
        <v>90</v>
      </c>
      <c r="J4762" s="51" t="str">
        <f t="shared" si="509"/>
        <v xml:space="preserve"> years</v>
      </c>
      <c r="K4762" s="51" t="str">
        <f t="shared" si="510"/>
        <v xml:space="preserve">, </v>
      </c>
      <c r="L4762" s="51">
        <f t="shared" si="512"/>
        <v>9</v>
      </c>
      <c r="M4762" s="51">
        <f t="shared" si="513"/>
        <v>9</v>
      </c>
      <c r="N4762" s="51" t="str">
        <f t="shared" si="514"/>
        <v xml:space="preserve"> months</v>
      </c>
      <c r="O4762" s="52" t="str">
        <f t="shared" si="515"/>
        <v>90 years, 9 months</v>
      </c>
    </row>
    <row r="4763" spans="8:15" x14ac:dyDescent="0.25">
      <c r="H4763" s="49">
        <v>4720</v>
      </c>
      <c r="I4763" s="51">
        <f t="shared" si="511"/>
        <v>90</v>
      </c>
      <c r="J4763" s="51" t="str">
        <f t="shared" si="509"/>
        <v xml:space="preserve"> years</v>
      </c>
      <c r="K4763" s="51" t="str">
        <f t="shared" si="510"/>
        <v xml:space="preserve">, </v>
      </c>
      <c r="L4763" s="51">
        <f t="shared" si="512"/>
        <v>10</v>
      </c>
      <c r="M4763" s="51">
        <f t="shared" si="513"/>
        <v>10</v>
      </c>
      <c r="N4763" s="51" t="str">
        <f t="shared" si="514"/>
        <v xml:space="preserve"> months</v>
      </c>
      <c r="O4763" s="52" t="str">
        <f t="shared" si="515"/>
        <v>90 years, 10 months</v>
      </c>
    </row>
    <row r="4764" spans="8:15" x14ac:dyDescent="0.25">
      <c r="H4764" s="49">
        <v>4721</v>
      </c>
      <c r="I4764" s="51">
        <f t="shared" si="511"/>
        <v>90</v>
      </c>
      <c r="J4764" s="51" t="str">
        <f t="shared" ref="J4764:J4827" si="516">IF(I4764=1," year"," years")</f>
        <v xml:space="preserve"> years</v>
      </c>
      <c r="K4764" s="51" t="str">
        <f t="shared" ref="K4764:K4827" si="517">IF(OR(L4764=12,L4764=0),"",", ")</f>
        <v xml:space="preserve">, </v>
      </c>
      <c r="L4764" s="51">
        <f t="shared" si="512"/>
        <v>10</v>
      </c>
      <c r="M4764" s="51">
        <f t="shared" si="513"/>
        <v>10</v>
      </c>
      <c r="N4764" s="51" t="str">
        <f t="shared" si="514"/>
        <v xml:space="preserve"> months</v>
      </c>
      <c r="O4764" s="52" t="str">
        <f t="shared" si="515"/>
        <v>90 years, 10 months</v>
      </c>
    </row>
    <row r="4765" spans="8:15" x14ac:dyDescent="0.25">
      <c r="H4765" s="49">
        <v>4722</v>
      </c>
      <c r="I4765" s="51">
        <f t="shared" si="511"/>
        <v>90</v>
      </c>
      <c r="J4765" s="51" t="str">
        <f t="shared" si="516"/>
        <v xml:space="preserve"> years</v>
      </c>
      <c r="K4765" s="51" t="str">
        <f t="shared" si="517"/>
        <v xml:space="preserve">, </v>
      </c>
      <c r="L4765" s="51">
        <f t="shared" si="512"/>
        <v>10</v>
      </c>
      <c r="M4765" s="51">
        <f t="shared" si="513"/>
        <v>10</v>
      </c>
      <c r="N4765" s="51" t="str">
        <f t="shared" si="514"/>
        <v xml:space="preserve"> months</v>
      </c>
      <c r="O4765" s="52" t="str">
        <f t="shared" si="515"/>
        <v>90 years, 10 months</v>
      </c>
    </row>
    <row r="4766" spans="8:15" x14ac:dyDescent="0.25">
      <c r="H4766" s="49">
        <v>4723</v>
      </c>
      <c r="I4766" s="51">
        <f t="shared" si="511"/>
        <v>90</v>
      </c>
      <c r="J4766" s="51" t="str">
        <f t="shared" si="516"/>
        <v xml:space="preserve"> years</v>
      </c>
      <c r="K4766" s="51" t="str">
        <f t="shared" si="517"/>
        <v xml:space="preserve">, </v>
      </c>
      <c r="L4766" s="51">
        <f t="shared" si="512"/>
        <v>10</v>
      </c>
      <c r="M4766" s="51">
        <f t="shared" si="513"/>
        <v>10</v>
      </c>
      <c r="N4766" s="51" t="str">
        <f t="shared" si="514"/>
        <v xml:space="preserve"> months</v>
      </c>
      <c r="O4766" s="52" t="str">
        <f t="shared" si="515"/>
        <v>90 years, 10 months</v>
      </c>
    </row>
    <row r="4767" spans="8:15" x14ac:dyDescent="0.25">
      <c r="H4767" s="49">
        <v>4724</v>
      </c>
      <c r="I4767" s="51">
        <f t="shared" si="511"/>
        <v>90</v>
      </c>
      <c r="J4767" s="51" t="str">
        <f t="shared" si="516"/>
        <v xml:space="preserve"> years</v>
      </c>
      <c r="K4767" s="51" t="str">
        <f t="shared" si="517"/>
        <v xml:space="preserve">, </v>
      </c>
      <c r="L4767" s="51">
        <f t="shared" si="512"/>
        <v>11</v>
      </c>
      <c r="M4767" s="51">
        <f t="shared" si="513"/>
        <v>11</v>
      </c>
      <c r="N4767" s="51" t="str">
        <f t="shared" si="514"/>
        <v xml:space="preserve"> months</v>
      </c>
      <c r="O4767" s="52" t="str">
        <f t="shared" si="515"/>
        <v>90 years, 11 months</v>
      </c>
    </row>
    <row r="4768" spans="8:15" x14ac:dyDescent="0.25">
      <c r="H4768" s="49">
        <v>4725</v>
      </c>
      <c r="I4768" s="51">
        <f t="shared" ref="I4768:I4831" si="518">IF(INT(H4768/52)=0,"",INT(H4768/52))+IF(L4768=12,1,0)</f>
        <v>90</v>
      </c>
      <c r="J4768" s="51" t="str">
        <f t="shared" si="516"/>
        <v xml:space="preserve"> years</v>
      </c>
      <c r="K4768" s="51" t="str">
        <f t="shared" si="517"/>
        <v xml:space="preserve">, </v>
      </c>
      <c r="L4768" s="51">
        <f t="shared" si="512"/>
        <v>11</v>
      </c>
      <c r="M4768" s="51">
        <f t="shared" si="513"/>
        <v>11</v>
      </c>
      <c r="N4768" s="51" t="str">
        <f t="shared" si="514"/>
        <v xml:space="preserve"> months</v>
      </c>
      <c r="O4768" s="52" t="str">
        <f t="shared" si="515"/>
        <v>90 years, 11 months</v>
      </c>
    </row>
    <row r="4769" spans="8:15" x14ac:dyDescent="0.25">
      <c r="H4769" s="49">
        <v>4726</v>
      </c>
      <c r="I4769" s="51">
        <f t="shared" si="518"/>
        <v>90</v>
      </c>
      <c r="J4769" s="51" t="str">
        <f t="shared" si="516"/>
        <v xml:space="preserve"> years</v>
      </c>
      <c r="K4769" s="51" t="str">
        <f t="shared" si="517"/>
        <v xml:space="preserve">, </v>
      </c>
      <c r="L4769" s="51">
        <f t="shared" si="512"/>
        <v>11</v>
      </c>
      <c r="M4769" s="51">
        <f t="shared" si="513"/>
        <v>11</v>
      </c>
      <c r="N4769" s="51" t="str">
        <f t="shared" si="514"/>
        <v xml:space="preserve"> months</v>
      </c>
      <c r="O4769" s="52" t="str">
        <f t="shared" si="515"/>
        <v>90 years, 11 months</v>
      </c>
    </row>
    <row r="4770" spans="8:15" x14ac:dyDescent="0.25">
      <c r="H4770" s="49">
        <v>4727</v>
      </c>
      <c r="I4770" s="51">
        <f t="shared" si="518"/>
        <v>90</v>
      </c>
      <c r="J4770" s="51" t="str">
        <f t="shared" si="516"/>
        <v xml:space="preserve"> years</v>
      </c>
      <c r="K4770" s="51" t="str">
        <f t="shared" si="517"/>
        <v xml:space="preserve">, </v>
      </c>
      <c r="L4770" s="51">
        <f t="shared" si="512"/>
        <v>11</v>
      </c>
      <c r="M4770" s="51">
        <f t="shared" si="513"/>
        <v>11</v>
      </c>
      <c r="N4770" s="51" t="str">
        <f t="shared" si="514"/>
        <v xml:space="preserve"> months</v>
      </c>
      <c r="O4770" s="52" t="str">
        <f t="shared" si="515"/>
        <v>90 years, 11 months</v>
      </c>
    </row>
    <row r="4771" spans="8:15" x14ac:dyDescent="0.25">
      <c r="H4771" s="49">
        <v>4728</v>
      </c>
      <c r="I4771" s="51">
        <f t="shared" si="518"/>
        <v>91</v>
      </c>
      <c r="J4771" s="51" t="str">
        <f t="shared" si="516"/>
        <v xml:space="preserve"> years</v>
      </c>
      <c r="K4771" s="51" t="str">
        <f t="shared" si="517"/>
        <v/>
      </c>
      <c r="L4771" s="51">
        <f t="shared" si="512"/>
        <v>12</v>
      </c>
      <c r="M4771" s="51" t="str">
        <f t="shared" si="513"/>
        <v/>
      </c>
      <c r="N4771" s="51" t="str">
        <f t="shared" si="514"/>
        <v/>
      </c>
      <c r="O4771" s="52" t="str">
        <f t="shared" si="515"/>
        <v>91 years</v>
      </c>
    </row>
    <row r="4772" spans="8:15" x14ac:dyDescent="0.25">
      <c r="H4772" s="49">
        <v>4729</v>
      </c>
      <c r="I4772" s="51">
        <f t="shared" si="518"/>
        <v>91</v>
      </c>
      <c r="J4772" s="51" t="str">
        <f t="shared" si="516"/>
        <v xml:space="preserve"> years</v>
      </c>
      <c r="K4772" s="51" t="str">
        <f t="shared" si="517"/>
        <v/>
      </c>
      <c r="L4772" s="51">
        <f t="shared" si="512"/>
        <v>12</v>
      </c>
      <c r="M4772" s="51" t="str">
        <f t="shared" si="513"/>
        <v/>
      </c>
      <c r="N4772" s="51" t="str">
        <f t="shared" si="514"/>
        <v/>
      </c>
      <c r="O4772" s="52" t="str">
        <f t="shared" si="515"/>
        <v>91 years</v>
      </c>
    </row>
    <row r="4773" spans="8:15" x14ac:dyDescent="0.25">
      <c r="H4773" s="49">
        <v>4730</v>
      </c>
      <c r="I4773" s="51">
        <f t="shared" si="518"/>
        <v>91</v>
      </c>
      <c r="J4773" s="51" t="str">
        <f t="shared" si="516"/>
        <v xml:space="preserve"> years</v>
      </c>
      <c r="K4773" s="51" t="str">
        <f t="shared" si="517"/>
        <v/>
      </c>
      <c r="L4773" s="51">
        <f t="shared" si="512"/>
        <v>12</v>
      </c>
      <c r="M4773" s="51" t="str">
        <f t="shared" si="513"/>
        <v/>
      </c>
      <c r="N4773" s="51" t="str">
        <f t="shared" si="514"/>
        <v/>
      </c>
      <c r="O4773" s="52" t="str">
        <f t="shared" si="515"/>
        <v>91 years</v>
      </c>
    </row>
    <row r="4774" spans="8:15" x14ac:dyDescent="0.25">
      <c r="H4774" s="49">
        <v>4731</v>
      </c>
      <c r="I4774" s="51">
        <f t="shared" si="518"/>
        <v>91</v>
      </c>
      <c r="J4774" s="51" t="str">
        <f t="shared" si="516"/>
        <v xml:space="preserve"> years</v>
      </c>
      <c r="K4774" s="51" t="str">
        <f t="shared" si="517"/>
        <v/>
      </c>
      <c r="L4774" s="51">
        <f t="shared" si="512"/>
        <v>12</v>
      </c>
      <c r="M4774" s="51" t="str">
        <f t="shared" si="513"/>
        <v/>
      </c>
      <c r="N4774" s="51" t="str">
        <f t="shared" si="514"/>
        <v/>
      </c>
      <c r="O4774" s="52" t="str">
        <f t="shared" si="515"/>
        <v>91 years</v>
      </c>
    </row>
    <row r="4775" spans="8:15" x14ac:dyDescent="0.25">
      <c r="H4775" s="49">
        <v>4732</v>
      </c>
      <c r="I4775" s="51">
        <f t="shared" si="518"/>
        <v>91</v>
      </c>
      <c r="J4775" s="51" t="str">
        <f t="shared" si="516"/>
        <v xml:space="preserve"> years</v>
      </c>
      <c r="K4775" s="51" t="str">
        <f t="shared" si="517"/>
        <v/>
      </c>
      <c r="L4775" s="51">
        <f t="shared" si="512"/>
        <v>0</v>
      </c>
      <c r="M4775" s="51" t="str">
        <f t="shared" si="513"/>
        <v/>
      </c>
      <c r="N4775" s="51" t="str">
        <f t="shared" si="514"/>
        <v/>
      </c>
      <c r="O4775" s="52" t="str">
        <f t="shared" si="515"/>
        <v>91 years</v>
      </c>
    </row>
    <row r="4776" spans="8:15" x14ac:dyDescent="0.25">
      <c r="H4776" s="49">
        <v>4733</v>
      </c>
      <c r="I4776" s="51">
        <f t="shared" si="518"/>
        <v>91</v>
      </c>
      <c r="J4776" s="51" t="str">
        <f t="shared" si="516"/>
        <v xml:space="preserve"> years</v>
      </c>
      <c r="K4776" s="51" t="str">
        <f t="shared" si="517"/>
        <v xml:space="preserve">, </v>
      </c>
      <c r="L4776" s="51">
        <f t="shared" si="512"/>
        <v>1</v>
      </c>
      <c r="M4776" s="51">
        <f t="shared" si="513"/>
        <v>1</v>
      </c>
      <c r="N4776" s="51" t="str">
        <f t="shared" si="514"/>
        <v xml:space="preserve"> month</v>
      </c>
      <c r="O4776" s="52" t="str">
        <f t="shared" si="515"/>
        <v>91 years, 1 month</v>
      </c>
    </row>
    <row r="4777" spans="8:15" x14ac:dyDescent="0.25">
      <c r="H4777" s="49">
        <v>4734</v>
      </c>
      <c r="I4777" s="51">
        <f t="shared" si="518"/>
        <v>91</v>
      </c>
      <c r="J4777" s="51" t="str">
        <f t="shared" si="516"/>
        <v xml:space="preserve"> years</v>
      </c>
      <c r="K4777" s="51" t="str">
        <f t="shared" si="517"/>
        <v xml:space="preserve">, </v>
      </c>
      <c r="L4777" s="51">
        <f t="shared" si="512"/>
        <v>1</v>
      </c>
      <c r="M4777" s="51">
        <f t="shared" si="513"/>
        <v>1</v>
      </c>
      <c r="N4777" s="51" t="str">
        <f t="shared" si="514"/>
        <v xml:space="preserve"> month</v>
      </c>
      <c r="O4777" s="52" t="str">
        <f t="shared" si="515"/>
        <v>91 years, 1 month</v>
      </c>
    </row>
    <row r="4778" spans="8:15" x14ac:dyDescent="0.25">
      <c r="H4778" s="49">
        <v>4735</v>
      </c>
      <c r="I4778" s="51">
        <f t="shared" si="518"/>
        <v>91</v>
      </c>
      <c r="J4778" s="51" t="str">
        <f t="shared" si="516"/>
        <v xml:space="preserve"> years</v>
      </c>
      <c r="K4778" s="51" t="str">
        <f t="shared" si="517"/>
        <v xml:space="preserve">, </v>
      </c>
      <c r="L4778" s="51">
        <f t="shared" si="512"/>
        <v>1</v>
      </c>
      <c r="M4778" s="51">
        <f t="shared" si="513"/>
        <v>1</v>
      </c>
      <c r="N4778" s="51" t="str">
        <f t="shared" si="514"/>
        <v xml:space="preserve"> month</v>
      </c>
      <c r="O4778" s="52" t="str">
        <f t="shared" si="515"/>
        <v>91 years, 1 month</v>
      </c>
    </row>
    <row r="4779" spans="8:15" x14ac:dyDescent="0.25">
      <c r="H4779" s="49">
        <v>4736</v>
      </c>
      <c r="I4779" s="51">
        <f t="shared" si="518"/>
        <v>91</v>
      </c>
      <c r="J4779" s="51" t="str">
        <f t="shared" si="516"/>
        <v xml:space="preserve"> years</v>
      </c>
      <c r="K4779" s="51" t="str">
        <f t="shared" si="517"/>
        <v xml:space="preserve">, </v>
      </c>
      <c r="L4779" s="51">
        <f t="shared" si="512"/>
        <v>1</v>
      </c>
      <c r="M4779" s="51">
        <f t="shared" si="513"/>
        <v>1</v>
      </c>
      <c r="N4779" s="51" t="str">
        <f t="shared" si="514"/>
        <v xml:space="preserve"> month</v>
      </c>
      <c r="O4779" s="52" t="str">
        <f t="shared" si="515"/>
        <v>91 years, 1 month</v>
      </c>
    </row>
    <row r="4780" spans="8:15" x14ac:dyDescent="0.25">
      <c r="H4780" s="49">
        <v>4737</v>
      </c>
      <c r="I4780" s="51">
        <f t="shared" si="518"/>
        <v>91</v>
      </c>
      <c r="J4780" s="51" t="str">
        <f t="shared" si="516"/>
        <v xml:space="preserve"> years</v>
      </c>
      <c r="K4780" s="51" t="str">
        <f t="shared" si="517"/>
        <v xml:space="preserve">, </v>
      </c>
      <c r="L4780" s="51">
        <f t="shared" si="512"/>
        <v>2</v>
      </c>
      <c r="M4780" s="51">
        <f t="shared" si="513"/>
        <v>2</v>
      </c>
      <c r="N4780" s="51" t="str">
        <f t="shared" si="514"/>
        <v xml:space="preserve"> months</v>
      </c>
      <c r="O4780" s="52" t="str">
        <f t="shared" si="515"/>
        <v>91 years, 2 months</v>
      </c>
    </row>
    <row r="4781" spans="8:15" x14ac:dyDescent="0.25">
      <c r="H4781" s="49">
        <v>4738</v>
      </c>
      <c r="I4781" s="51">
        <f t="shared" si="518"/>
        <v>91</v>
      </c>
      <c r="J4781" s="51" t="str">
        <f t="shared" si="516"/>
        <v xml:space="preserve"> years</v>
      </c>
      <c r="K4781" s="51" t="str">
        <f t="shared" si="517"/>
        <v xml:space="preserve">, </v>
      </c>
      <c r="L4781" s="51">
        <f t="shared" ref="L4781:L4844" si="519">IF((H4781/52*12-INT(H4781/52*12))=0,(H4781/52-INT(H4781/52))*12,INT((H4781/52-INT(H4781/52))*12)+1)</f>
        <v>2</v>
      </c>
      <c r="M4781" s="51">
        <f t="shared" ref="M4781:M4844" si="520">IF(OR(L4781=0,L4781=12),"",L4781)</f>
        <v>2</v>
      </c>
      <c r="N4781" s="51" t="str">
        <f t="shared" ref="N4781:N4844" si="521">IF(L4781=1," month",IF(OR(L4781=0,L4781=12),""," months"))</f>
        <v xml:space="preserve"> months</v>
      </c>
      <c r="O4781" s="52" t="str">
        <f t="shared" ref="O4781:O4844" si="522">CONCATENATE(I4781&amp;J4781&amp;K4781&amp;M4781&amp;N4781)</f>
        <v>91 years, 2 months</v>
      </c>
    </row>
    <row r="4782" spans="8:15" x14ac:dyDescent="0.25">
      <c r="H4782" s="49">
        <v>4739</v>
      </c>
      <c r="I4782" s="51">
        <f t="shared" si="518"/>
        <v>91</v>
      </c>
      <c r="J4782" s="51" t="str">
        <f t="shared" si="516"/>
        <v xml:space="preserve"> years</v>
      </c>
      <c r="K4782" s="51" t="str">
        <f t="shared" si="517"/>
        <v xml:space="preserve">, </v>
      </c>
      <c r="L4782" s="51">
        <f t="shared" si="519"/>
        <v>2</v>
      </c>
      <c r="M4782" s="51">
        <f t="shared" si="520"/>
        <v>2</v>
      </c>
      <c r="N4782" s="51" t="str">
        <f t="shared" si="521"/>
        <v xml:space="preserve"> months</v>
      </c>
      <c r="O4782" s="52" t="str">
        <f t="shared" si="522"/>
        <v>91 years, 2 months</v>
      </c>
    </row>
    <row r="4783" spans="8:15" x14ac:dyDescent="0.25">
      <c r="H4783" s="49">
        <v>4740</v>
      </c>
      <c r="I4783" s="51">
        <f t="shared" si="518"/>
        <v>91</v>
      </c>
      <c r="J4783" s="51" t="str">
        <f t="shared" si="516"/>
        <v xml:space="preserve"> years</v>
      </c>
      <c r="K4783" s="51" t="str">
        <f t="shared" si="517"/>
        <v xml:space="preserve">, </v>
      </c>
      <c r="L4783" s="51">
        <f t="shared" si="519"/>
        <v>2</v>
      </c>
      <c r="M4783" s="51">
        <f t="shared" si="520"/>
        <v>2</v>
      </c>
      <c r="N4783" s="51" t="str">
        <f t="shared" si="521"/>
        <v xml:space="preserve"> months</v>
      </c>
      <c r="O4783" s="52" t="str">
        <f t="shared" si="522"/>
        <v>91 years, 2 months</v>
      </c>
    </row>
    <row r="4784" spans="8:15" x14ac:dyDescent="0.25">
      <c r="H4784" s="49">
        <v>4741</v>
      </c>
      <c r="I4784" s="51">
        <f t="shared" si="518"/>
        <v>91</v>
      </c>
      <c r="J4784" s="51" t="str">
        <f t="shared" si="516"/>
        <v xml:space="preserve"> years</v>
      </c>
      <c r="K4784" s="51" t="str">
        <f t="shared" si="517"/>
        <v xml:space="preserve">, </v>
      </c>
      <c r="L4784" s="51">
        <f t="shared" si="519"/>
        <v>3</v>
      </c>
      <c r="M4784" s="51">
        <f t="shared" si="520"/>
        <v>3</v>
      </c>
      <c r="N4784" s="51" t="str">
        <f t="shared" si="521"/>
        <v xml:space="preserve"> months</v>
      </c>
      <c r="O4784" s="52" t="str">
        <f t="shared" si="522"/>
        <v>91 years, 3 months</v>
      </c>
    </row>
    <row r="4785" spans="8:15" x14ac:dyDescent="0.25">
      <c r="H4785" s="49">
        <v>4742</v>
      </c>
      <c r="I4785" s="51">
        <f t="shared" si="518"/>
        <v>91</v>
      </c>
      <c r="J4785" s="51" t="str">
        <f t="shared" si="516"/>
        <v xml:space="preserve"> years</v>
      </c>
      <c r="K4785" s="51" t="str">
        <f t="shared" si="517"/>
        <v xml:space="preserve">, </v>
      </c>
      <c r="L4785" s="51">
        <f t="shared" si="519"/>
        <v>3</v>
      </c>
      <c r="M4785" s="51">
        <f t="shared" si="520"/>
        <v>3</v>
      </c>
      <c r="N4785" s="51" t="str">
        <f t="shared" si="521"/>
        <v xml:space="preserve"> months</v>
      </c>
      <c r="O4785" s="52" t="str">
        <f t="shared" si="522"/>
        <v>91 years, 3 months</v>
      </c>
    </row>
    <row r="4786" spans="8:15" x14ac:dyDescent="0.25">
      <c r="H4786" s="49">
        <v>4743</v>
      </c>
      <c r="I4786" s="51">
        <f t="shared" si="518"/>
        <v>91</v>
      </c>
      <c r="J4786" s="51" t="str">
        <f t="shared" si="516"/>
        <v xml:space="preserve"> years</v>
      </c>
      <c r="K4786" s="51" t="str">
        <f t="shared" si="517"/>
        <v xml:space="preserve">, </v>
      </c>
      <c r="L4786" s="51">
        <f t="shared" si="519"/>
        <v>3</v>
      </c>
      <c r="M4786" s="51">
        <f t="shared" si="520"/>
        <v>3</v>
      </c>
      <c r="N4786" s="51" t="str">
        <f t="shared" si="521"/>
        <v xml:space="preserve"> months</v>
      </c>
      <c r="O4786" s="52" t="str">
        <f t="shared" si="522"/>
        <v>91 years, 3 months</v>
      </c>
    </row>
    <row r="4787" spans="8:15" x14ac:dyDescent="0.25">
      <c r="H4787" s="49">
        <v>4744</v>
      </c>
      <c r="I4787" s="51">
        <f t="shared" si="518"/>
        <v>91</v>
      </c>
      <c r="J4787" s="51" t="str">
        <f t="shared" si="516"/>
        <v xml:space="preserve"> years</v>
      </c>
      <c r="K4787" s="51" t="str">
        <f t="shared" si="517"/>
        <v xml:space="preserve">, </v>
      </c>
      <c r="L4787" s="51">
        <f t="shared" si="519"/>
        <v>3</v>
      </c>
      <c r="M4787" s="51">
        <f t="shared" si="520"/>
        <v>3</v>
      </c>
      <c r="N4787" s="51" t="str">
        <f t="shared" si="521"/>
        <v xml:space="preserve"> months</v>
      </c>
      <c r="O4787" s="52" t="str">
        <f t="shared" si="522"/>
        <v>91 years, 3 months</v>
      </c>
    </row>
    <row r="4788" spans="8:15" x14ac:dyDescent="0.25">
      <c r="H4788" s="49">
        <v>4745</v>
      </c>
      <c r="I4788" s="51">
        <f t="shared" si="518"/>
        <v>91</v>
      </c>
      <c r="J4788" s="51" t="str">
        <f t="shared" si="516"/>
        <v xml:space="preserve"> years</v>
      </c>
      <c r="K4788" s="51" t="str">
        <f t="shared" si="517"/>
        <v xml:space="preserve">, </v>
      </c>
      <c r="L4788" s="51">
        <f t="shared" si="519"/>
        <v>3</v>
      </c>
      <c r="M4788" s="51">
        <f t="shared" si="520"/>
        <v>3</v>
      </c>
      <c r="N4788" s="51" t="str">
        <f t="shared" si="521"/>
        <v xml:space="preserve"> months</v>
      </c>
      <c r="O4788" s="52" t="str">
        <f t="shared" si="522"/>
        <v>91 years, 3 months</v>
      </c>
    </row>
    <row r="4789" spans="8:15" x14ac:dyDescent="0.25">
      <c r="H4789" s="49">
        <v>4746</v>
      </c>
      <c r="I4789" s="51">
        <f t="shared" si="518"/>
        <v>91</v>
      </c>
      <c r="J4789" s="51" t="str">
        <f t="shared" si="516"/>
        <v xml:space="preserve"> years</v>
      </c>
      <c r="K4789" s="51" t="str">
        <f t="shared" si="517"/>
        <v xml:space="preserve">, </v>
      </c>
      <c r="L4789" s="51">
        <f t="shared" si="519"/>
        <v>4</v>
      </c>
      <c r="M4789" s="51">
        <f t="shared" si="520"/>
        <v>4</v>
      </c>
      <c r="N4789" s="51" t="str">
        <f t="shared" si="521"/>
        <v xml:space="preserve"> months</v>
      </c>
      <c r="O4789" s="52" t="str">
        <f t="shared" si="522"/>
        <v>91 years, 4 months</v>
      </c>
    </row>
    <row r="4790" spans="8:15" x14ac:dyDescent="0.25">
      <c r="H4790" s="49">
        <v>4747</v>
      </c>
      <c r="I4790" s="51">
        <f t="shared" si="518"/>
        <v>91</v>
      </c>
      <c r="J4790" s="51" t="str">
        <f t="shared" si="516"/>
        <v xml:space="preserve"> years</v>
      </c>
      <c r="K4790" s="51" t="str">
        <f t="shared" si="517"/>
        <v xml:space="preserve">, </v>
      </c>
      <c r="L4790" s="51">
        <f t="shared" si="519"/>
        <v>4</v>
      </c>
      <c r="M4790" s="51">
        <f t="shared" si="520"/>
        <v>4</v>
      </c>
      <c r="N4790" s="51" t="str">
        <f t="shared" si="521"/>
        <v xml:space="preserve"> months</v>
      </c>
      <c r="O4790" s="52" t="str">
        <f t="shared" si="522"/>
        <v>91 years, 4 months</v>
      </c>
    </row>
    <row r="4791" spans="8:15" x14ac:dyDescent="0.25">
      <c r="H4791" s="49">
        <v>4748</v>
      </c>
      <c r="I4791" s="51">
        <f t="shared" si="518"/>
        <v>91</v>
      </c>
      <c r="J4791" s="51" t="str">
        <f t="shared" si="516"/>
        <v xml:space="preserve"> years</v>
      </c>
      <c r="K4791" s="51" t="str">
        <f t="shared" si="517"/>
        <v xml:space="preserve">, </v>
      </c>
      <c r="L4791" s="51">
        <f t="shared" si="519"/>
        <v>4</v>
      </c>
      <c r="M4791" s="51">
        <f t="shared" si="520"/>
        <v>4</v>
      </c>
      <c r="N4791" s="51" t="str">
        <f t="shared" si="521"/>
        <v xml:space="preserve"> months</v>
      </c>
      <c r="O4791" s="52" t="str">
        <f t="shared" si="522"/>
        <v>91 years, 4 months</v>
      </c>
    </row>
    <row r="4792" spans="8:15" x14ac:dyDescent="0.25">
      <c r="H4792" s="49">
        <v>4749</v>
      </c>
      <c r="I4792" s="51">
        <f t="shared" si="518"/>
        <v>91</v>
      </c>
      <c r="J4792" s="51" t="str">
        <f t="shared" si="516"/>
        <v xml:space="preserve"> years</v>
      </c>
      <c r="K4792" s="51" t="str">
        <f t="shared" si="517"/>
        <v xml:space="preserve">, </v>
      </c>
      <c r="L4792" s="51">
        <f t="shared" si="519"/>
        <v>4</v>
      </c>
      <c r="M4792" s="51">
        <f t="shared" si="520"/>
        <v>4</v>
      </c>
      <c r="N4792" s="51" t="str">
        <f t="shared" si="521"/>
        <v xml:space="preserve"> months</v>
      </c>
      <c r="O4792" s="52" t="str">
        <f t="shared" si="522"/>
        <v>91 years, 4 months</v>
      </c>
    </row>
    <row r="4793" spans="8:15" x14ac:dyDescent="0.25">
      <c r="H4793" s="49">
        <v>4750</v>
      </c>
      <c r="I4793" s="51">
        <f t="shared" si="518"/>
        <v>91</v>
      </c>
      <c r="J4793" s="51" t="str">
        <f t="shared" si="516"/>
        <v xml:space="preserve"> years</v>
      </c>
      <c r="K4793" s="51" t="str">
        <f t="shared" si="517"/>
        <v xml:space="preserve">, </v>
      </c>
      <c r="L4793" s="51">
        <f t="shared" si="519"/>
        <v>5</v>
      </c>
      <c r="M4793" s="51">
        <f t="shared" si="520"/>
        <v>5</v>
      </c>
      <c r="N4793" s="51" t="str">
        <f t="shared" si="521"/>
        <v xml:space="preserve"> months</v>
      </c>
      <c r="O4793" s="52" t="str">
        <f t="shared" si="522"/>
        <v>91 years, 5 months</v>
      </c>
    </row>
    <row r="4794" spans="8:15" x14ac:dyDescent="0.25">
      <c r="H4794" s="49">
        <v>4751</v>
      </c>
      <c r="I4794" s="51">
        <f t="shared" si="518"/>
        <v>91</v>
      </c>
      <c r="J4794" s="51" t="str">
        <f t="shared" si="516"/>
        <v xml:space="preserve"> years</v>
      </c>
      <c r="K4794" s="51" t="str">
        <f t="shared" si="517"/>
        <v xml:space="preserve">, </v>
      </c>
      <c r="L4794" s="51">
        <f t="shared" si="519"/>
        <v>5</v>
      </c>
      <c r="M4794" s="51">
        <f t="shared" si="520"/>
        <v>5</v>
      </c>
      <c r="N4794" s="51" t="str">
        <f t="shared" si="521"/>
        <v xml:space="preserve"> months</v>
      </c>
      <c r="O4794" s="52" t="str">
        <f t="shared" si="522"/>
        <v>91 years, 5 months</v>
      </c>
    </row>
    <row r="4795" spans="8:15" x14ac:dyDescent="0.25">
      <c r="H4795" s="49">
        <v>4752</v>
      </c>
      <c r="I4795" s="51">
        <f t="shared" si="518"/>
        <v>91</v>
      </c>
      <c r="J4795" s="51" t="str">
        <f t="shared" si="516"/>
        <v xml:space="preserve"> years</v>
      </c>
      <c r="K4795" s="51" t="str">
        <f t="shared" si="517"/>
        <v xml:space="preserve">, </v>
      </c>
      <c r="L4795" s="51">
        <f t="shared" si="519"/>
        <v>5</v>
      </c>
      <c r="M4795" s="51">
        <f t="shared" si="520"/>
        <v>5</v>
      </c>
      <c r="N4795" s="51" t="str">
        <f t="shared" si="521"/>
        <v xml:space="preserve"> months</v>
      </c>
      <c r="O4795" s="52" t="str">
        <f t="shared" si="522"/>
        <v>91 years, 5 months</v>
      </c>
    </row>
    <row r="4796" spans="8:15" x14ac:dyDescent="0.25">
      <c r="H4796" s="49">
        <v>4753</v>
      </c>
      <c r="I4796" s="51">
        <f t="shared" si="518"/>
        <v>91</v>
      </c>
      <c r="J4796" s="51" t="str">
        <f t="shared" si="516"/>
        <v xml:space="preserve"> years</v>
      </c>
      <c r="K4796" s="51" t="str">
        <f t="shared" si="517"/>
        <v xml:space="preserve">, </v>
      </c>
      <c r="L4796" s="51">
        <f t="shared" si="519"/>
        <v>5</v>
      </c>
      <c r="M4796" s="51">
        <f t="shared" si="520"/>
        <v>5</v>
      </c>
      <c r="N4796" s="51" t="str">
        <f t="shared" si="521"/>
        <v xml:space="preserve"> months</v>
      </c>
      <c r="O4796" s="52" t="str">
        <f t="shared" si="522"/>
        <v>91 years, 5 months</v>
      </c>
    </row>
    <row r="4797" spans="8:15" x14ac:dyDescent="0.25">
      <c r="H4797" s="49">
        <v>4754</v>
      </c>
      <c r="I4797" s="51">
        <f t="shared" si="518"/>
        <v>91</v>
      </c>
      <c r="J4797" s="51" t="str">
        <f t="shared" si="516"/>
        <v xml:space="preserve"> years</v>
      </c>
      <c r="K4797" s="51" t="str">
        <f t="shared" si="517"/>
        <v xml:space="preserve">, </v>
      </c>
      <c r="L4797" s="51">
        <f t="shared" si="519"/>
        <v>6</v>
      </c>
      <c r="M4797" s="51">
        <f t="shared" si="520"/>
        <v>6</v>
      </c>
      <c r="N4797" s="51" t="str">
        <f t="shared" si="521"/>
        <v xml:space="preserve"> months</v>
      </c>
      <c r="O4797" s="52" t="str">
        <f t="shared" si="522"/>
        <v>91 years, 6 months</v>
      </c>
    </row>
    <row r="4798" spans="8:15" x14ac:dyDescent="0.25">
      <c r="H4798" s="49">
        <v>4755</v>
      </c>
      <c r="I4798" s="51">
        <f t="shared" si="518"/>
        <v>91</v>
      </c>
      <c r="J4798" s="51" t="str">
        <f t="shared" si="516"/>
        <v xml:space="preserve"> years</v>
      </c>
      <c r="K4798" s="51" t="str">
        <f t="shared" si="517"/>
        <v xml:space="preserve">, </v>
      </c>
      <c r="L4798" s="51">
        <f t="shared" si="519"/>
        <v>6</v>
      </c>
      <c r="M4798" s="51">
        <f t="shared" si="520"/>
        <v>6</v>
      </c>
      <c r="N4798" s="51" t="str">
        <f t="shared" si="521"/>
        <v xml:space="preserve"> months</v>
      </c>
      <c r="O4798" s="52" t="str">
        <f t="shared" si="522"/>
        <v>91 years, 6 months</v>
      </c>
    </row>
    <row r="4799" spans="8:15" x14ac:dyDescent="0.25">
      <c r="H4799" s="49">
        <v>4756</v>
      </c>
      <c r="I4799" s="51">
        <f t="shared" si="518"/>
        <v>91</v>
      </c>
      <c r="J4799" s="51" t="str">
        <f t="shared" si="516"/>
        <v xml:space="preserve"> years</v>
      </c>
      <c r="K4799" s="51" t="str">
        <f t="shared" si="517"/>
        <v xml:space="preserve">, </v>
      </c>
      <c r="L4799" s="51">
        <f t="shared" si="519"/>
        <v>6</v>
      </c>
      <c r="M4799" s="51">
        <f t="shared" si="520"/>
        <v>6</v>
      </c>
      <c r="N4799" s="51" t="str">
        <f t="shared" si="521"/>
        <v xml:space="preserve"> months</v>
      </c>
      <c r="O4799" s="52" t="str">
        <f t="shared" si="522"/>
        <v>91 years, 6 months</v>
      </c>
    </row>
    <row r="4800" spans="8:15" x14ac:dyDescent="0.25">
      <c r="H4800" s="49">
        <v>4757</v>
      </c>
      <c r="I4800" s="51">
        <f t="shared" si="518"/>
        <v>91</v>
      </c>
      <c r="J4800" s="51" t="str">
        <f t="shared" si="516"/>
        <v xml:space="preserve"> years</v>
      </c>
      <c r="K4800" s="51" t="str">
        <f t="shared" si="517"/>
        <v xml:space="preserve">, </v>
      </c>
      <c r="L4800" s="51">
        <f t="shared" si="519"/>
        <v>6</v>
      </c>
      <c r="M4800" s="51">
        <f t="shared" si="520"/>
        <v>6</v>
      </c>
      <c r="N4800" s="51" t="str">
        <f t="shared" si="521"/>
        <v xml:space="preserve"> months</v>
      </c>
      <c r="O4800" s="52" t="str">
        <f t="shared" si="522"/>
        <v>91 years, 6 months</v>
      </c>
    </row>
    <row r="4801" spans="8:15" x14ac:dyDescent="0.25">
      <c r="H4801" s="49">
        <v>4758</v>
      </c>
      <c r="I4801" s="51">
        <f t="shared" si="518"/>
        <v>91</v>
      </c>
      <c r="J4801" s="51" t="str">
        <f t="shared" si="516"/>
        <v xml:space="preserve"> years</v>
      </c>
      <c r="K4801" s="51" t="str">
        <f t="shared" si="517"/>
        <v xml:space="preserve">, </v>
      </c>
      <c r="L4801" s="51">
        <f t="shared" si="519"/>
        <v>6</v>
      </c>
      <c r="M4801" s="51">
        <f t="shared" si="520"/>
        <v>6</v>
      </c>
      <c r="N4801" s="51" t="str">
        <f t="shared" si="521"/>
        <v xml:space="preserve"> months</v>
      </c>
      <c r="O4801" s="52" t="str">
        <f t="shared" si="522"/>
        <v>91 years, 6 months</v>
      </c>
    </row>
    <row r="4802" spans="8:15" x14ac:dyDescent="0.25">
      <c r="H4802" s="49">
        <v>4759</v>
      </c>
      <c r="I4802" s="51">
        <f t="shared" si="518"/>
        <v>91</v>
      </c>
      <c r="J4802" s="51" t="str">
        <f t="shared" si="516"/>
        <v xml:space="preserve"> years</v>
      </c>
      <c r="K4802" s="51" t="str">
        <f t="shared" si="517"/>
        <v xml:space="preserve">, </v>
      </c>
      <c r="L4802" s="51">
        <f t="shared" si="519"/>
        <v>7</v>
      </c>
      <c r="M4802" s="51">
        <f t="shared" si="520"/>
        <v>7</v>
      </c>
      <c r="N4802" s="51" t="str">
        <f t="shared" si="521"/>
        <v xml:space="preserve"> months</v>
      </c>
      <c r="O4802" s="52" t="str">
        <f t="shared" si="522"/>
        <v>91 years, 7 months</v>
      </c>
    </row>
    <row r="4803" spans="8:15" x14ac:dyDescent="0.25">
      <c r="H4803" s="49">
        <v>4760</v>
      </c>
      <c r="I4803" s="51">
        <f t="shared" si="518"/>
        <v>91</v>
      </c>
      <c r="J4803" s="51" t="str">
        <f t="shared" si="516"/>
        <v xml:space="preserve"> years</v>
      </c>
      <c r="K4803" s="51" t="str">
        <f t="shared" si="517"/>
        <v xml:space="preserve">, </v>
      </c>
      <c r="L4803" s="51">
        <f t="shared" si="519"/>
        <v>7</v>
      </c>
      <c r="M4803" s="51">
        <f t="shared" si="520"/>
        <v>7</v>
      </c>
      <c r="N4803" s="51" t="str">
        <f t="shared" si="521"/>
        <v xml:space="preserve"> months</v>
      </c>
      <c r="O4803" s="52" t="str">
        <f t="shared" si="522"/>
        <v>91 years, 7 months</v>
      </c>
    </row>
    <row r="4804" spans="8:15" x14ac:dyDescent="0.25">
      <c r="H4804" s="49">
        <v>4761</v>
      </c>
      <c r="I4804" s="51">
        <f t="shared" si="518"/>
        <v>91</v>
      </c>
      <c r="J4804" s="51" t="str">
        <f t="shared" si="516"/>
        <v xml:space="preserve"> years</v>
      </c>
      <c r="K4804" s="51" t="str">
        <f t="shared" si="517"/>
        <v xml:space="preserve">, </v>
      </c>
      <c r="L4804" s="51">
        <f t="shared" si="519"/>
        <v>7</v>
      </c>
      <c r="M4804" s="51">
        <f t="shared" si="520"/>
        <v>7</v>
      </c>
      <c r="N4804" s="51" t="str">
        <f t="shared" si="521"/>
        <v xml:space="preserve"> months</v>
      </c>
      <c r="O4804" s="52" t="str">
        <f t="shared" si="522"/>
        <v>91 years, 7 months</v>
      </c>
    </row>
    <row r="4805" spans="8:15" x14ac:dyDescent="0.25">
      <c r="H4805" s="49">
        <v>4762</v>
      </c>
      <c r="I4805" s="51">
        <f t="shared" si="518"/>
        <v>91</v>
      </c>
      <c r="J4805" s="51" t="str">
        <f t="shared" si="516"/>
        <v xml:space="preserve"> years</v>
      </c>
      <c r="K4805" s="51" t="str">
        <f t="shared" si="517"/>
        <v xml:space="preserve">, </v>
      </c>
      <c r="L4805" s="51">
        <f t="shared" si="519"/>
        <v>7</v>
      </c>
      <c r="M4805" s="51">
        <f t="shared" si="520"/>
        <v>7</v>
      </c>
      <c r="N4805" s="51" t="str">
        <f t="shared" si="521"/>
        <v xml:space="preserve"> months</v>
      </c>
      <c r="O4805" s="52" t="str">
        <f t="shared" si="522"/>
        <v>91 years, 7 months</v>
      </c>
    </row>
    <row r="4806" spans="8:15" x14ac:dyDescent="0.25">
      <c r="H4806" s="49">
        <v>4763</v>
      </c>
      <c r="I4806" s="51">
        <f t="shared" si="518"/>
        <v>91</v>
      </c>
      <c r="J4806" s="51" t="str">
        <f t="shared" si="516"/>
        <v xml:space="preserve"> years</v>
      </c>
      <c r="K4806" s="51" t="str">
        <f t="shared" si="517"/>
        <v xml:space="preserve">, </v>
      </c>
      <c r="L4806" s="51">
        <f t="shared" si="519"/>
        <v>8</v>
      </c>
      <c r="M4806" s="51">
        <f t="shared" si="520"/>
        <v>8</v>
      </c>
      <c r="N4806" s="51" t="str">
        <f t="shared" si="521"/>
        <v xml:space="preserve"> months</v>
      </c>
      <c r="O4806" s="52" t="str">
        <f t="shared" si="522"/>
        <v>91 years, 8 months</v>
      </c>
    </row>
    <row r="4807" spans="8:15" x14ac:dyDescent="0.25">
      <c r="H4807" s="49">
        <v>4764</v>
      </c>
      <c r="I4807" s="51">
        <f t="shared" si="518"/>
        <v>91</v>
      </c>
      <c r="J4807" s="51" t="str">
        <f t="shared" si="516"/>
        <v xml:space="preserve"> years</v>
      </c>
      <c r="K4807" s="51" t="str">
        <f t="shared" si="517"/>
        <v xml:space="preserve">, </v>
      </c>
      <c r="L4807" s="51">
        <f t="shared" si="519"/>
        <v>8</v>
      </c>
      <c r="M4807" s="51">
        <f t="shared" si="520"/>
        <v>8</v>
      </c>
      <c r="N4807" s="51" t="str">
        <f t="shared" si="521"/>
        <v xml:space="preserve"> months</v>
      </c>
      <c r="O4807" s="52" t="str">
        <f t="shared" si="522"/>
        <v>91 years, 8 months</v>
      </c>
    </row>
    <row r="4808" spans="8:15" x14ac:dyDescent="0.25">
      <c r="H4808" s="49">
        <v>4765</v>
      </c>
      <c r="I4808" s="51">
        <f t="shared" si="518"/>
        <v>91</v>
      </c>
      <c r="J4808" s="51" t="str">
        <f t="shared" si="516"/>
        <v xml:space="preserve"> years</v>
      </c>
      <c r="K4808" s="51" t="str">
        <f t="shared" si="517"/>
        <v xml:space="preserve">, </v>
      </c>
      <c r="L4808" s="51">
        <f t="shared" si="519"/>
        <v>8</v>
      </c>
      <c r="M4808" s="51">
        <f t="shared" si="520"/>
        <v>8</v>
      </c>
      <c r="N4808" s="51" t="str">
        <f t="shared" si="521"/>
        <v xml:space="preserve"> months</v>
      </c>
      <c r="O4808" s="52" t="str">
        <f t="shared" si="522"/>
        <v>91 years, 8 months</v>
      </c>
    </row>
    <row r="4809" spans="8:15" x14ac:dyDescent="0.25">
      <c r="H4809" s="49">
        <v>4766</v>
      </c>
      <c r="I4809" s="51">
        <f t="shared" si="518"/>
        <v>91</v>
      </c>
      <c r="J4809" s="51" t="str">
        <f t="shared" si="516"/>
        <v xml:space="preserve"> years</v>
      </c>
      <c r="K4809" s="51" t="str">
        <f t="shared" si="517"/>
        <v xml:space="preserve">, </v>
      </c>
      <c r="L4809" s="51">
        <f t="shared" si="519"/>
        <v>8</v>
      </c>
      <c r="M4809" s="51">
        <f t="shared" si="520"/>
        <v>8</v>
      </c>
      <c r="N4809" s="51" t="str">
        <f t="shared" si="521"/>
        <v xml:space="preserve"> months</v>
      </c>
      <c r="O4809" s="52" t="str">
        <f t="shared" si="522"/>
        <v>91 years, 8 months</v>
      </c>
    </row>
    <row r="4810" spans="8:15" x14ac:dyDescent="0.25">
      <c r="H4810" s="49">
        <v>4767</v>
      </c>
      <c r="I4810" s="51">
        <f t="shared" si="518"/>
        <v>91</v>
      </c>
      <c r="J4810" s="51" t="str">
        <f t="shared" si="516"/>
        <v xml:space="preserve"> years</v>
      </c>
      <c r="K4810" s="51" t="str">
        <f t="shared" si="517"/>
        <v xml:space="preserve">, </v>
      </c>
      <c r="L4810" s="51">
        <f t="shared" si="519"/>
        <v>9</v>
      </c>
      <c r="M4810" s="51">
        <f t="shared" si="520"/>
        <v>9</v>
      </c>
      <c r="N4810" s="51" t="str">
        <f t="shared" si="521"/>
        <v xml:space="preserve"> months</v>
      </c>
      <c r="O4810" s="52" t="str">
        <f t="shared" si="522"/>
        <v>91 years, 9 months</v>
      </c>
    </row>
    <row r="4811" spans="8:15" x14ac:dyDescent="0.25">
      <c r="H4811" s="49">
        <v>4768</v>
      </c>
      <c r="I4811" s="51">
        <f t="shared" si="518"/>
        <v>91</v>
      </c>
      <c r="J4811" s="51" t="str">
        <f t="shared" si="516"/>
        <v xml:space="preserve"> years</v>
      </c>
      <c r="K4811" s="51" t="str">
        <f t="shared" si="517"/>
        <v xml:space="preserve">, </v>
      </c>
      <c r="L4811" s="51">
        <f t="shared" si="519"/>
        <v>9</v>
      </c>
      <c r="M4811" s="51">
        <f t="shared" si="520"/>
        <v>9</v>
      </c>
      <c r="N4811" s="51" t="str">
        <f t="shared" si="521"/>
        <v xml:space="preserve"> months</v>
      </c>
      <c r="O4811" s="52" t="str">
        <f t="shared" si="522"/>
        <v>91 years, 9 months</v>
      </c>
    </row>
    <row r="4812" spans="8:15" x14ac:dyDescent="0.25">
      <c r="H4812" s="49">
        <v>4769</v>
      </c>
      <c r="I4812" s="51">
        <f t="shared" si="518"/>
        <v>91</v>
      </c>
      <c r="J4812" s="51" t="str">
        <f t="shared" si="516"/>
        <v xml:space="preserve"> years</v>
      </c>
      <c r="K4812" s="51" t="str">
        <f t="shared" si="517"/>
        <v xml:space="preserve">, </v>
      </c>
      <c r="L4812" s="51">
        <f t="shared" si="519"/>
        <v>9</v>
      </c>
      <c r="M4812" s="51">
        <f t="shared" si="520"/>
        <v>9</v>
      </c>
      <c r="N4812" s="51" t="str">
        <f t="shared" si="521"/>
        <v xml:space="preserve"> months</v>
      </c>
      <c r="O4812" s="52" t="str">
        <f t="shared" si="522"/>
        <v>91 years, 9 months</v>
      </c>
    </row>
    <row r="4813" spans="8:15" x14ac:dyDescent="0.25">
      <c r="H4813" s="49">
        <v>4770</v>
      </c>
      <c r="I4813" s="51">
        <f t="shared" si="518"/>
        <v>91</v>
      </c>
      <c r="J4813" s="51" t="str">
        <f t="shared" si="516"/>
        <v xml:space="preserve"> years</v>
      </c>
      <c r="K4813" s="51" t="str">
        <f t="shared" si="517"/>
        <v xml:space="preserve">, </v>
      </c>
      <c r="L4813" s="51">
        <f t="shared" si="519"/>
        <v>9</v>
      </c>
      <c r="M4813" s="51">
        <f t="shared" si="520"/>
        <v>9</v>
      </c>
      <c r="N4813" s="51" t="str">
        <f t="shared" si="521"/>
        <v xml:space="preserve"> months</v>
      </c>
      <c r="O4813" s="52" t="str">
        <f t="shared" si="522"/>
        <v>91 years, 9 months</v>
      </c>
    </row>
    <row r="4814" spans="8:15" x14ac:dyDescent="0.25">
      <c r="H4814" s="49">
        <v>4771</v>
      </c>
      <c r="I4814" s="51">
        <f t="shared" si="518"/>
        <v>91</v>
      </c>
      <c r="J4814" s="51" t="str">
        <f t="shared" si="516"/>
        <v xml:space="preserve"> years</v>
      </c>
      <c r="K4814" s="51" t="str">
        <f t="shared" si="517"/>
        <v xml:space="preserve">, </v>
      </c>
      <c r="L4814" s="51">
        <f t="shared" si="519"/>
        <v>9</v>
      </c>
      <c r="M4814" s="51">
        <f t="shared" si="520"/>
        <v>9</v>
      </c>
      <c r="N4814" s="51" t="str">
        <f t="shared" si="521"/>
        <v xml:space="preserve"> months</v>
      </c>
      <c r="O4814" s="52" t="str">
        <f t="shared" si="522"/>
        <v>91 years, 9 months</v>
      </c>
    </row>
    <row r="4815" spans="8:15" x14ac:dyDescent="0.25">
      <c r="H4815" s="49">
        <v>4772</v>
      </c>
      <c r="I4815" s="51">
        <f t="shared" si="518"/>
        <v>91</v>
      </c>
      <c r="J4815" s="51" t="str">
        <f t="shared" si="516"/>
        <v xml:space="preserve"> years</v>
      </c>
      <c r="K4815" s="51" t="str">
        <f t="shared" si="517"/>
        <v xml:space="preserve">, </v>
      </c>
      <c r="L4815" s="51">
        <f t="shared" si="519"/>
        <v>10</v>
      </c>
      <c r="M4815" s="51">
        <f t="shared" si="520"/>
        <v>10</v>
      </c>
      <c r="N4815" s="51" t="str">
        <f t="shared" si="521"/>
        <v xml:space="preserve"> months</v>
      </c>
      <c r="O4815" s="52" t="str">
        <f t="shared" si="522"/>
        <v>91 years, 10 months</v>
      </c>
    </row>
    <row r="4816" spans="8:15" x14ac:dyDescent="0.25">
      <c r="H4816" s="49">
        <v>4773</v>
      </c>
      <c r="I4816" s="51">
        <f t="shared" si="518"/>
        <v>91</v>
      </c>
      <c r="J4816" s="51" t="str">
        <f t="shared" si="516"/>
        <v xml:space="preserve"> years</v>
      </c>
      <c r="K4816" s="51" t="str">
        <f t="shared" si="517"/>
        <v xml:space="preserve">, </v>
      </c>
      <c r="L4816" s="51">
        <f t="shared" si="519"/>
        <v>10</v>
      </c>
      <c r="M4816" s="51">
        <f t="shared" si="520"/>
        <v>10</v>
      </c>
      <c r="N4816" s="51" t="str">
        <f t="shared" si="521"/>
        <v xml:space="preserve"> months</v>
      </c>
      <c r="O4816" s="52" t="str">
        <f t="shared" si="522"/>
        <v>91 years, 10 months</v>
      </c>
    </row>
    <row r="4817" spans="8:15" x14ac:dyDescent="0.25">
      <c r="H4817" s="49">
        <v>4774</v>
      </c>
      <c r="I4817" s="51">
        <f t="shared" si="518"/>
        <v>91</v>
      </c>
      <c r="J4817" s="51" t="str">
        <f t="shared" si="516"/>
        <v xml:space="preserve"> years</v>
      </c>
      <c r="K4817" s="51" t="str">
        <f t="shared" si="517"/>
        <v xml:space="preserve">, </v>
      </c>
      <c r="L4817" s="51">
        <f t="shared" si="519"/>
        <v>10</v>
      </c>
      <c r="M4817" s="51">
        <f t="shared" si="520"/>
        <v>10</v>
      </c>
      <c r="N4817" s="51" t="str">
        <f t="shared" si="521"/>
        <v xml:space="preserve"> months</v>
      </c>
      <c r="O4817" s="52" t="str">
        <f t="shared" si="522"/>
        <v>91 years, 10 months</v>
      </c>
    </row>
    <row r="4818" spans="8:15" x14ac:dyDescent="0.25">
      <c r="H4818" s="49">
        <v>4775</v>
      </c>
      <c r="I4818" s="51">
        <f t="shared" si="518"/>
        <v>91</v>
      </c>
      <c r="J4818" s="51" t="str">
        <f t="shared" si="516"/>
        <v xml:space="preserve"> years</v>
      </c>
      <c r="K4818" s="51" t="str">
        <f t="shared" si="517"/>
        <v xml:space="preserve">, </v>
      </c>
      <c r="L4818" s="51">
        <f t="shared" si="519"/>
        <v>10</v>
      </c>
      <c r="M4818" s="51">
        <f t="shared" si="520"/>
        <v>10</v>
      </c>
      <c r="N4818" s="51" t="str">
        <f t="shared" si="521"/>
        <v xml:space="preserve"> months</v>
      </c>
      <c r="O4818" s="52" t="str">
        <f t="shared" si="522"/>
        <v>91 years, 10 months</v>
      </c>
    </row>
    <row r="4819" spans="8:15" x14ac:dyDescent="0.25">
      <c r="H4819" s="49">
        <v>4776</v>
      </c>
      <c r="I4819" s="51">
        <f t="shared" si="518"/>
        <v>91</v>
      </c>
      <c r="J4819" s="51" t="str">
        <f t="shared" si="516"/>
        <v xml:space="preserve"> years</v>
      </c>
      <c r="K4819" s="51" t="str">
        <f t="shared" si="517"/>
        <v xml:space="preserve">, </v>
      </c>
      <c r="L4819" s="51">
        <f t="shared" si="519"/>
        <v>11</v>
      </c>
      <c r="M4819" s="51">
        <f t="shared" si="520"/>
        <v>11</v>
      </c>
      <c r="N4819" s="51" t="str">
        <f t="shared" si="521"/>
        <v xml:space="preserve"> months</v>
      </c>
      <c r="O4819" s="52" t="str">
        <f t="shared" si="522"/>
        <v>91 years, 11 months</v>
      </c>
    </row>
    <row r="4820" spans="8:15" x14ac:dyDescent="0.25">
      <c r="H4820" s="49">
        <v>4777</v>
      </c>
      <c r="I4820" s="51">
        <f t="shared" si="518"/>
        <v>91</v>
      </c>
      <c r="J4820" s="51" t="str">
        <f t="shared" si="516"/>
        <v xml:space="preserve"> years</v>
      </c>
      <c r="K4820" s="51" t="str">
        <f t="shared" si="517"/>
        <v xml:space="preserve">, </v>
      </c>
      <c r="L4820" s="51">
        <f t="shared" si="519"/>
        <v>11</v>
      </c>
      <c r="M4820" s="51">
        <f t="shared" si="520"/>
        <v>11</v>
      </c>
      <c r="N4820" s="51" t="str">
        <f t="shared" si="521"/>
        <v xml:space="preserve"> months</v>
      </c>
      <c r="O4820" s="52" t="str">
        <f t="shared" si="522"/>
        <v>91 years, 11 months</v>
      </c>
    </row>
    <row r="4821" spans="8:15" x14ac:dyDescent="0.25">
      <c r="H4821" s="49">
        <v>4778</v>
      </c>
      <c r="I4821" s="51">
        <f t="shared" si="518"/>
        <v>91</v>
      </c>
      <c r="J4821" s="51" t="str">
        <f t="shared" si="516"/>
        <v xml:space="preserve"> years</v>
      </c>
      <c r="K4821" s="51" t="str">
        <f t="shared" si="517"/>
        <v xml:space="preserve">, </v>
      </c>
      <c r="L4821" s="51">
        <f t="shared" si="519"/>
        <v>11</v>
      </c>
      <c r="M4821" s="51">
        <f t="shared" si="520"/>
        <v>11</v>
      </c>
      <c r="N4821" s="51" t="str">
        <f t="shared" si="521"/>
        <v xml:space="preserve"> months</v>
      </c>
      <c r="O4821" s="52" t="str">
        <f t="shared" si="522"/>
        <v>91 years, 11 months</v>
      </c>
    </row>
    <row r="4822" spans="8:15" x14ac:dyDescent="0.25">
      <c r="H4822" s="49">
        <v>4779</v>
      </c>
      <c r="I4822" s="51">
        <f t="shared" si="518"/>
        <v>91</v>
      </c>
      <c r="J4822" s="51" t="str">
        <f t="shared" si="516"/>
        <v xml:space="preserve"> years</v>
      </c>
      <c r="K4822" s="51" t="str">
        <f t="shared" si="517"/>
        <v xml:space="preserve">, </v>
      </c>
      <c r="L4822" s="51">
        <f t="shared" si="519"/>
        <v>11</v>
      </c>
      <c r="M4822" s="51">
        <f t="shared" si="520"/>
        <v>11</v>
      </c>
      <c r="N4822" s="51" t="str">
        <f t="shared" si="521"/>
        <v xml:space="preserve"> months</v>
      </c>
      <c r="O4822" s="52" t="str">
        <f t="shared" si="522"/>
        <v>91 years, 11 months</v>
      </c>
    </row>
    <row r="4823" spans="8:15" x14ac:dyDescent="0.25">
      <c r="H4823" s="49">
        <v>4780</v>
      </c>
      <c r="I4823" s="51">
        <f t="shared" si="518"/>
        <v>92</v>
      </c>
      <c r="J4823" s="51" t="str">
        <f t="shared" si="516"/>
        <v xml:space="preserve"> years</v>
      </c>
      <c r="K4823" s="51" t="str">
        <f t="shared" si="517"/>
        <v/>
      </c>
      <c r="L4823" s="51">
        <f t="shared" si="519"/>
        <v>12</v>
      </c>
      <c r="M4823" s="51" t="str">
        <f t="shared" si="520"/>
        <v/>
      </c>
      <c r="N4823" s="51" t="str">
        <f t="shared" si="521"/>
        <v/>
      </c>
      <c r="O4823" s="52" t="str">
        <f t="shared" si="522"/>
        <v>92 years</v>
      </c>
    </row>
    <row r="4824" spans="8:15" x14ac:dyDescent="0.25">
      <c r="H4824" s="49">
        <v>4781</v>
      </c>
      <c r="I4824" s="51">
        <f t="shared" si="518"/>
        <v>92</v>
      </c>
      <c r="J4824" s="51" t="str">
        <f t="shared" si="516"/>
        <v xml:space="preserve"> years</v>
      </c>
      <c r="K4824" s="51" t="str">
        <f t="shared" si="517"/>
        <v/>
      </c>
      <c r="L4824" s="51">
        <f t="shared" si="519"/>
        <v>12</v>
      </c>
      <c r="M4824" s="51" t="str">
        <f t="shared" si="520"/>
        <v/>
      </c>
      <c r="N4824" s="51" t="str">
        <f t="shared" si="521"/>
        <v/>
      </c>
      <c r="O4824" s="52" t="str">
        <f t="shared" si="522"/>
        <v>92 years</v>
      </c>
    </row>
    <row r="4825" spans="8:15" x14ac:dyDescent="0.25">
      <c r="H4825" s="49">
        <v>4782</v>
      </c>
      <c r="I4825" s="51">
        <f t="shared" si="518"/>
        <v>92</v>
      </c>
      <c r="J4825" s="51" t="str">
        <f t="shared" si="516"/>
        <v xml:space="preserve"> years</v>
      </c>
      <c r="K4825" s="51" t="str">
        <f t="shared" si="517"/>
        <v/>
      </c>
      <c r="L4825" s="51">
        <f t="shared" si="519"/>
        <v>12</v>
      </c>
      <c r="M4825" s="51" t="str">
        <f t="shared" si="520"/>
        <v/>
      </c>
      <c r="N4825" s="51" t="str">
        <f t="shared" si="521"/>
        <v/>
      </c>
      <c r="O4825" s="52" t="str">
        <f t="shared" si="522"/>
        <v>92 years</v>
      </c>
    </row>
    <row r="4826" spans="8:15" x14ac:dyDescent="0.25">
      <c r="H4826" s="49">
        <v>4783</v>
      </c>
      <c r="I4826" s="51">
        <f t="shared" si="518"/>
        <v>92</v>
      </c>
      <c r="J4826" s="51" t="str">
        <f t="shared" si="516"/>
        <v xml:space="preserve"> years</v>
      </c>
      <c r="K4826" s="51" t="str">
        <f t="shared" si="517"/>
        <v/>
      </c>
      <c r="L4826" s="51">
        <f t="shared" si="519"/>
        <v>12</v>
      </c>
      <c r="M4826" s="51" t="str">
        <f t="shared" si="520"/>
        <v/>
      </c>
      <c r="N4826" s="51" t="str">
        <f t="shared" si="521"/>
        <v/>
      </c>
      <c r="O4826" s="52" t="str">
        <f t="shared" si="522"/>
        <v>92 years</v>
      </c>
    </row>
    <row r="4827" spans="8:15" x14ac:dyDescent="0.25">
      <c r="H4827" s="49">
        <v>4784</v>
      </c>
      <c r="I4827" s="51">
        <f t="shared" si="518"/>
        <v>92</v>
      </c>
      <c r="J4827" s="51" t="str">
        <f t="shared" si="516"/>
        <v xml:space="preserve"> years</v>
      </c>
      <c r="K4827" s="51" t="str">
        <f t="shared" si="517"/>
        <v/>
      </c>
      <c r="L4827" s="51">
        <f t="shared" si="519"/>
        <v>0</v>
      </c>
      <c r="M4827" s="51" t="str">
        <f t="shared" si="520"/>
        <v/>
      </c>
      <c r="N4827" s="51" t="str">
        <f t="shared" si="521"/>
        <v/>
      </c>
      <c r="O4827" s="52" t="str">
        <f t="shared" si="522"/>
        <v>92 years</v>
      </c>
    </row>
    <row r="4828" spans="8:15" x14ac:dyDescent="0.25">
      <c r="H4828" s="49">
        <v>4785</v>
      </c>
      <c r="I4828" s="51">
        <f t="shared" si="518"/>
        <v>92</v>
      </c>
      <c r="J4828" s="51" t="str">
        <f t="shared" ref="J4828:J4891" si="523">IF(I4828=1," year"," years")</f>
        <v xml:space="preserve"> years</v>
      </c>
      <c r="K4828" s="51" t="str">
        <f t="shared" ref="K4828:K4891" si="524">IF(OR(L4828=12,L4828=0),"",", ")</f>
        <v xml:space="preserve">, </v>
      </c>
      <c r="L4828" s="51">
        <f t="shared" si="519"/>
        <v>1</v>
      </c>
      <c r="M4828" s="51">
        <f t="shared" si="520"/>
        <v>1</v>
      </c>
      <c r="N4828" s="51" t="str">
        <f t="shared" si="521"/>
        <v xml:space="preserve"> month</v>
      </c>
      <c r="O4828" s="52" t="str">
        <f t="shared" si="522"/>
        <v>92 years, 1 month</v>
      </c>
    </row>
    <row r="4829" spans="8:15" x14ac:dyDescent="0.25">
      <c r="H4829" s="49">
        <v>4786</v>
      </c>
      <c r="I4829" s="51">
        <f t="shared" si="518"/>
        <v>92</v>
      </c>
      <c r="J4829" s="51" t="str">
        <f t="shared" si="523"/>
        <v xml:space="preserve"> years</v>
      </c>
      <c r="K4829" s="51" t="str">
        <f t="shared" si="524"/>
        <v xml:space="preserve">, </v>
      </c>
      <c r="L4829" s="51">
        <f t="shared" si="519"/>
        <v>1</v>
      </c>
      <c r="M4829" s="51">
        <f t="shared" si="520"/>
        <v>1</v>
      </c>
      <c r="N4829" s="51" t="str">
        <f t="shared" si="521"/>
        <v xml:space="preserve"> month</v>
      </c>
      <c r="O4829" s="52" t="str">
        <f t="shared" si="522"/>
        <v>92 years, 1 month</v>
      </c>
    </row>
    <row r="4830" spans="8:15" x14ac:dyDescent="0.25">
      <c r="H4830" s="49">
        <v>4787</v>
      </c>
      <c r="I4830" s="51">
        <f t="shared" si="518"/>
        <v>92</v>
      </c>
      <c r="J4830" s="51" t="str">
        <f t="shared" si="523"/>
        <v xml:space="preserve"> years</v>
      </c>
      <c r="K4830" s="51" t="str">
        <f t="shared" si="524"/>
        <v xml:space="preserve">, </v>
      </c>
      <c r="L4830" s="51">
        <f t="shared" si="519"/>
        <v>1</v>
      </c>
      <c r="M4830" s="51">
        <f t="shared" si="520"/>
        <v>1</v>
      </c>
      <c r="N4830" s="51" t="str">
        <f t="shared" si="521"/>
        <v xml:space="preserve"> month</v>
      </c>
      <c r="O4830" s="52" t="str">
        <f t="shared" si="522"/>
        <v>92 years, 1 month</v>
      </c>
    </row>
    <row r="4831" spans="8:15" x14ac:dyDescent="0.25">
      <c r="H4831" s="49">
        <v>4788</v>
      </c>
      <c r="I4831" s="51">
        <f t="shared" si="518"/>
        <v>92</v>
      </c>
      <c r="J4831" s="51" t="str">
        <f t="shared" si="523"/>
        <v xml:space="preserve"> years</v>
      </c>
      <c r="K4831" s="51" t="str">
        <f t="shared" si="524"/>
        <v xml:space="preserve">, </v>
      </c>
      <c r="L4831" s="51">
        <f t="shared" si="519"/>
        <v>1</v>
      </c>
      <c r="M4831" s="51">
        <f t="shared" si="520"/>
        <v>1</v>
      </c>
      <c r="N4831" s="51" t="str">
        <f t="shared" si="521"/>
        <v xml:space="preserve"> month</v>
      </c>
      <c r="O4831" s="52" t="str">
        <f t="shared" si="522"/>
        <v>92 years, 1 month</v>
      </c>
    </row>
    <row r="4832" spans="8:15" x14ac:dyDescent="0.25">
      <c r="H4832" s="49">
        <v>4789</v>
      </c>
      <c r="I4832" s="51">
        <f t="shared" ref="I4832:I4895" si="525">IF(INT(H4832/52)=0,"",INT(H4832/52))+IF(L4832=12,1,0)</f>
        <v>92</v>
      </c>
      <c r="J4832" s="51" t="str">
        <f t="shared" si="523"/>
        <v xml:space="preserve"> years</v>
      </c>
      <c r="K4832" s="51" t="str">
        <f t="shared" si="524"/>
        <v xml:space="preserve">, </v>
      </c>
      <c r="L4832" s="51">
        <f t="shared" si="519"/>
        <v>2</v>
      </c>
      <c r="M4832" s="51">
        <f t="shared" si="520"/>
        <v>2</v>
      </c>
      <c r="N4832" s="51" t="str">
        <f t="shared" si="521"/>
        <v xml:space="preserve"> months</v>
      </c>
      <c r="O4832" s="52" t="str">
        <f t="shared" si="522"/>
        <v>92 years, 2 months</v>
      </c>
    </row>
    <row r="4833" spans="8:15" x14ac:dyDescent="0.25">
      <c r="H4833" s="49">
        <v>4790</v>
      </c>
      <c r="I4833" s="51">
        <f t="shared" si="525"/>
        <v>92</v>
      </c>
      <c r="J4833" s="51" t="str">
        <f t="shared" si="523"/>
        <v xml:space="preserve"> years</v>
      </c>
      <c r="K4833" s="51" t="str">
        <f t="shared" si="524"/>
        <v xml:space="preserve">, </v>
      </c>
      <c r="L4833" s="51">
        <f t="shared" si="519"/>
        <v>2</v>
      </c>
      <c r="M4833" s="51">
        <f t="shared" si="520"/>
        <v>2</v>
      </c>
      <c r="N4833" s="51" t="str">
        <f t="shared" si="521"/>
        <v xml:space="preserve"> months</v>
      </c>
      <c r="O4833" s="52" t="str">
        <f t="shared" si="522"/>
        <v>92 years, 2 months</v>
      </c>
    </row>
    <row r="4834" spans="8:15" x14ac:dyDescent="0.25">
      <c r="H4834" s="49">
        <v>4791</v>
      </c>
      <c r="I4834" s="51">
        <f t="shared" si="525"/>
        <v>92</v>
      </c>
      <c r="J4834" s="51" t="str">
        <f t="shared" si="523"/>
        <v xml:space="preserve"> years</v>
      </c>
      <c r="K4834" s="51" t="str">
        <f t="shared" si="524"/>
        <v xml:space="preserve">, </v>
      </c>
      <c r="L4834" s="51">
        <f t="shared" si="519"/>
        <v>2</v>
      </c>
      <c r="M4834" s="51">
        <f t="shared" si="520"/>
        <v>2</v>
      </c>
      <c r="N4834" s="51" t="str">
        <f t="shared" si="521"/>
        <v xml:space="preserve"> months</v>
      </c>
      <c r="O4834" s="52" t="str">
        <f t="shared" si="522"/>
        <v>92 years, 2 months</v>
      </c>
    </row>
    <row r="4835" spans="8:15" x14ac:dyDescent="0.25">
      <c r="H4835" s="49">
        <v>4792</v>
      </c>
      <c r="I4835" s="51">
        <f t="shared" si="525"/>
        <v>92</v>
      </c>
      <c r="J4835" s="51" t="str">
        <f t="shared" si="523"/>
        <v xml:space="preserve"> years</v>
      </c>
      <c r="K4835" s="51" t="str">
        <f t="shared" si="524"/>
        <v xml:space="preserve">, </v>
      </c>
      <c r="L4835" s="51">
        <f t="shared" si="519"/>
        <v>2</v>
      </c>
      <c r="M4835" s="51">
        <f t="shared" si="520"/>
        <v>2</v>
      </c>
      <c r="N4835" s="51" t="str">
        <f t="shared" si="521"/>
        <v xml:space="preserve"> months</v>
      </c>
      <c r="O4835" s="52" t="str">
        <f t="shared" si="522"/>
        <v>92 years, 2 months</v>
      </c>
    </row>
    <row r="4836" spans="8:15" x14ac:dyDescent="0.25">
      <c r="H4836" s="49">
        <v>4793</v>
      </c>
      <c r="I4836" s="51">
        <f t="shared" si="525"/>
        <v>92</v>
      </c>
      <c r="J4836" s="51" t="str">
        <f t="shared" si="523"/>
        <v xml:space="preserve"> years</v>
      </c>
      <c r="K4836" s="51" t="str">
        <f t="shared" si="524"/>
        <v xml:space="preserve">, </v>
      </c>
      <c r="L4836" s="51">
        <f t="shared" si="519"/>
        <v>3</v>
      </c>
      <c r="M4836" s="51">
        <f t="shared" si="520"/>
        <v>3</v>
      </c>
      <c r="N4836" s="51" t="str">
        <f t="shared" si="521"/>
        <v xml:space="preserve"> months</v>
      </c>
      <c r="O4836" s="52" t="str">
        <f t="shared" si="522"/>
        <v>92 years, 3 months</v>
      </c>
    </row>
    <row r="4837" spans="8:15" x14ac:dyDescent="0.25">
      <c r="H4837" s="49">
        <v>4794</v>
      </c>
      <c r="I4837" s="51">
        <f t="shared" si="525"/>
        <v>92</v>
      </c>
      <c r="J4837" s="51" t="str">
        <f t="shared" si="523"/>
        <v xml:space="preserve"> years</v>
      </c>
      <c r="K4837" s="51" t="str">
        <f t="shared" si="524"/>
        <v xml:space="preserve">, </v>
      </c>
      <c r="L4837" s="51">
        <f t="shared" si="519"/>
        <v>3</v>
      </c>
      <c r="M4837" s="51">
        <f t="shared" si="520"/>
        <v>3</v>
      </c>
      <c r="N4837" s="51" t="str">
        <f t="shared" si="521"/>
        <v xml:space="preserve"> months</v>
      </c>
      <c r="O4837" s="52" t="str">
        <f t="shared" si="522"/>
        <v>92 years, 3 months</v>
      </c>
    </row>
    <row r="4838" spans="8:15" x14ac:dyDescent="0.25">
      <c r="H4838" s="49">
        <v>4795</v>
      </c>
      <c r="I4838" s="51">
        <f t="shared" si="525"/>
        <v>92</v>
      </c>
      <c r="J4838" s="51" t="str">
        <f t="shared" si="523"/>
        <v xml:space="preserve"> years</v>
      </c>
      <c r="K4838" s="51" t="str">
        <f t="shared" si="524"/>
        <v xml:space="preserve">, </v>
      </c>
      <c r="L4838" s="51">
        <f t="shared" si="519"/>
        <v>3</v>
      </c>
      <c r="M4838" s="51">
        <f t="shared" si="520"/>
        <v>3</v>
      </c>
      <c r="N4838" s="51" t="str">
        <f t="shared" si="521"/>
        <v xml:space="preserve"> months</v>
      </c>
      <c r="O4838" s="52" t="str">
        <f t="shared" si="522"/>
        <v>92 years, 3 months</v>
      </c>
    </row>
    <row r="4839" spans="8:15" x14ac:dyDescent="0.25">
      <c r="H4839" s="49">
        <v>4796</v>
      </c>
      <c r="I4839" s="51">
        <f t="shared" si="525"/>
        <v>92</v>
      </c>
      <c r="J4839" s="51" t="str">
        <f t="shared" si="523"/>
        <v xml:space="preserve"> years</v>
      </c>
      <c r="K4839" s="51" t="str">
        <f t="shared" si="524"/>
        <v xml:space="preserve">, </v>
      </c>
      <c r="L4839" s="51">
        <f t="shared" si="519"/>
        <v>3</v>
      </c>
      <c r="M4839" s="51">
        <f t="shared" si="520"/>
        <v>3</v>
      </c>
      <c r="N4839" s="51" t="str">
        <f t="shared" si="521"/>
        <v xml:space="preserve"> months</v>
      </c>
      <c r="O4839" s="52" t="str">
        <f t="shared" si="522"/>
        <v>92 years, 3 months</v>
      </c>
    </row>
    <row r="4840" spans="8:15" x14ac:dyDescent="0.25">
      <c r="H4840" s="49">
        <v>4797</v>
      </c>
      <c r="I4840" s="51">
        <f t="shared" si="525"/>
        <v>92</v>
      </c>
      <c r="J4840" s="51" t="str">
        <f t="shared" si="523"/>
        <v xml:space="preserve"> years</v>
      </c>
      <c r="K4840" s="51" t="str">
        <f t="shared" si="524"/>
        <v xml:space="preserve">, </v>
      </c>
      <c r="L4840" s="51">
        <f t="shared" si="519"/>
        <v>3</v>
      </c>
      <c r="M4840" s="51">
        <f t="shared" si="520"/>
        <v>3</v>
      </c>
      <c r="N4840" s="51" t="str">
        <f t="shared" si="521"/>
        <v xml:space="preserve"> months</v>
      </c>
      <c r="O4840" s="52" t="str">
        <f t="shared" si="522"/>
        <v>92 years, 3 months</v>
      </c>
    </row>
    <row r="4841" spans="8:15" x14ac:dyDescent="0.25">
      <c r="H4841" s="49">
        <v>4798</v>
      </c>
      <c r="I4841" s="51">
        <f t="shared" si="525"/>
        <v>92</v>
      </c>
      <c r="J4841" s="51" t="str">
        <f t="shared" si="523"/>
        <v xml:space="preserve"> years</v>
      </c>
      <c r="K4841" s="51" t="str">
        <f t="shared" si="524"/>
        <v xml:space="preserve">, </v>
      </c>
      <c r="L4841" s="51">
        <f t="shared" si="519"/>
        <v>4</v>
      </c>
      <c r="M4841" s="51">
        <f t="shared" si="520"/>
        <v>4</v>
      </c>
      <c r="N4841" s="51" t="str">
        <f t="shared" si="521"/>
        <v xml:space="preserve"> months</v>
      </c>
      <c r="O4841" s="52" t="str">
        <f t="shared" si="522"/>
        <v>92 years, 4 months</v>
      </c>
    </row>
    <row r="4842" spans="8:15" x14ac:dyDescent="0.25">
      <c r="H4842" s="49">
        <v>4799</v>
      </c>
      <c r="I4842" s="51">
        <f t="shared" si="525"/>
        <v>92</v>
      </c>
      <c r="J4842" s="51" t="str">
        <f t="shared" si="523"/>
        <v xml:space="preserve"> years</v>
      </c>
      <c r="K4842" s="51" t="str">
        <f t="shared" si="524"/>
        <v xml:space="preserve">, </v>
      </c>
      <c r="L4842" s="51">
        <f t="shared" si="519"/>
        <v>4</v>
      </c>
      <c r="M4842" s="51">
        <f t="shared" si="520"/>
        <v>4</v>
      </c>
      <c r="N4842" s="51" t="str">
        <f t="shared" si="521"/>
        <v xml:space="preserve"> months</v>
      </c>
      <c r="O4842" s="52" t="str">
        <f t="shared" si="522"/>
        <v>92 years, 4 months</v>
      </c>
    </row>
    <row r="4843" spans="8:15" x14ac:dyDescent="0.25">
      <c r="H4843" s="49">
        <v>4800</v>
      </c>
      <c r="I4843" s="51">
        <f t="shared" si="525"/>
        <v>92</v>
      </c>
      <c r="J4843" s="51" t="str">
        <f t="shared" si="523"/>
        <v xml:space="preserve"> years</v>
      </c>
      <c r="K4843" s="51" t="str">
        <f t="shared" si="524"/>
        <v xml:space="preserve">, </v>
      </c>
      <c r="L4843" s="51">
        <f t="shared" si="519"/>
        <v>4</v>
      </c>
      <c r="M4843" s="51">
        <f t="shared" si="520"/>
        <v>4</v>
      </c>
      <c r="N4843" s="51" t="str">
        <f t="shared" si="521"/>
        <v xml:space="preserve"> months</v>
      </c>
      <c r="O4843" s="52" t="str">
        <f t="shared" si="522"/>
        <v>92 years, 4 months</v>
      </c>
    </row>
    <row r="4844" spans="8:15" x14ac:dyDescent="0.25">
      <c r="H4844" s="49">
        <v>4801</v>
      </c>
      <c r="I4844" s="51">
        <f t="shared" si="525"/>
        <v>92</v>
      </c>
      <c r="J4844" s="51" t="str">
        <f t="shared" si="523"/>
        <v xml:space="preserve"> years</v>
      </c>
      <c r="K4844" s="51" t="str">
        <f t="shared" si="524"/>
        <v xml:space="preserve">, </v>
      </c>
      <c r="L4844" s="51">
        <f t="shared" si="519"/>
        <v>4</v>
      </c>
      <c r="M4844" s="51">
        <f t="shared" si="520"/>
        <v>4</v>
      </c>
      <c r="N4844" s="51" t="str">
        <f t="shared" si="521"/>
        <v xml:space="preserve"> months</v>
      </c>
      <c r="O4844" s="52" t="str">
        <f t="shared" si="522"/>
        <v>92 years, 4 months</v>
      </c>
    </row>
    <row r="4845" spans="8:15" x14ac:dyDescent="0.25">
      <c r="H4845" s="49">
        <v>4802</v>
      </c>
      <c r="I4845" s="51">
        <f t="shared" si="525"/>
        <v>92</v>
      </c>
      <c r="J4845" s="51" t="str">
        <f t="shared" si="523"/>
        <v xml:space="preserve"> years</v>
      </c>
      <c r="K4845" s="51" t="str">
        <f t="shared" si="524"/>
        <v xml:space="preserve">, </v>
      </c>
      <c r="L4845" s="51">
        <f t="shared" ref="L4845:L4908" si="526">IF((H4845/52*12-INT(H4845/52*12))=0,(H4845/52-INT(H4845/52))*12,INT((H4845/52-INT(H4845/52))*12)+1)</f>
        <v>5</v>
      </c>
      <c r="M4845" s="51">
        <f t="shared" ref="M4845:M4908" si="527">IF(OR(L4845=0,L4845=12),"",L4845)</f>
        <v>5</v>
      </c>
      <c r="N4845" s="51" t="str">
        <f t="shared" ref="N4845:N4908" si="528">IF(L4845=1," month",IF(OR(L4845=0,L4845=12),""," months"))</f>
        <v xml:space="preserve"> months</v>
      </c>
      <c r="O4845" s="52" t="str">
        <f t="shared" ref="O4845:O4908" si="529">CONCATENATE(I4845&amp;J4845&amp;K4845&amp;M4845&amp;N4845)</f>
        <v>92 years, 5 months</v>
      </c>
    </row>
    <row r="4846" spans="8:15" x14ac:dyDescent="0.25">
      <c r="H4846" s="49">
        <v>4803</v>
      </c>
      <c r="I4846" s="51">
        <f t="shared" si="525"/>
        <v>92</v>
      </c>
      <c r="J4846" s="51" t="str">
        <f t="shared" si="523"/>
        <v xml:space="preserve"> years</v>
      </c>
      <c r="K4846" s="51" t="str">
        <f t="shared" si="524"/>
        <v xml:space="preserve">, </v>
      </c>
      <c r="L4846" s="51">
        <f t="shared" si="526"/>
        <v>5</v>
      </c>
      <c r="M4846" s="51">
        <f t="shared" si="527"/>
        <v>5</v>
      </c>
      <c r="N4846" s="51" t="str">
        <f t="shared" si="528"/>
        <v xml:space="preserve"> months</v>
      </c>
      <c r="O4846" s="52" t="str">
        <f t="shared" si="529"/>
        <v>92 years, 5 months</v>
      </c>
    </row>
    <row r="4847" spans="8:15" x14ac:dyDescent="0.25">
      <c r="H4847" s="49">
        <v>4804</v>
      </c>
      <c r="I4847" s="51">
        <f t="shared" si="525"/>
        <v>92</v>
      </c>
      <c r="J4847" s="51" t="str">
        <f t="shared" si="523"/>
        <v xml:space="preserve"> years</v>
      </c>
      <c r="K4847" s="51" t="str">
        <f t="shared" si="524"/>
        <v xml:space="preserve">, </v>
      </c>
      <c r="L4847" s="51">
        <f t="shared" si="526"/>
        <v>5</v>
      </c>
      <c r="M4847" s="51">
        <f t="shared" si="527"/>
        <v>5</v>
      </c>
      <c r="N4847" s="51" t="str">
        <f t="shared" si="528"/>
        <v xml:space="preserve"> months</v>
      </c>
      <c r="O4847" s="52" t="str">
        <f t="shared" si="529"/>
        <v>92 years, 5 months</v>
      </c>
    </row>
    <row r="4848" spans="8:15" x14ac:dyDescent="0.25">
      <c r="H4848" s="49">
        <v>4805</v>
      </c>
      <c r="I4848" s="51">
        <f t="shared" si="525"/>
        <v>92</v>
      </c>
      <c r="J4848" s="51" t="str">
        <f t="shared" si="523"/>
        <v xml:space="preserve"> years</v>
      </c>
      <c r="K4848" s="51" t="str">
        <f t="shared" si="524"/>
        <v xml:space="preserve">, </v>
      </c>
      <c r="L4848" s="51">
        <f t="shared" si="526"/>
        <v>5</v>
      </c>
      <c r="M4848" s="51">
        <f t="shared" si="527"/>
        <v>5</v>
      </c>
      <c r="N4848" s="51" t="str">
        <f t="shared" si="528"/>
        <v xml:space="preserve"> months</v>
      </c>
      <c r="O4848" s="52" t="str">
        <f t="shared" si="529"/>
        <v>92 years, 5 months</v>
      </c>
    </row>
    <row r="4849" spans="8:15" x14ac:dyDescent="0.25">
      <c r="H4849" s="49">
        <v>4806</v>
      </c>
      <c r="I4849" s="51">
        <f t="shared" si="525"/>
        <v>92</v>
      </c>
      <c r="J4849" s="51" t="str">
        <f t="shared" si="523"/>
        <v xml:space="preserve"> years</v>
      </c>
      <c r="K4849" s="51" t="str">
        <f t="shared" si="524"/>
        <v xml:space="preserve">, </v>
      </c>
      <c r="L4849" s="51">
        <f t="shared" si="526"/>
        <v>6</v>
      </c>
      <c r="M4849" s="51">
        <f t="shared" si="527"/>
        <v>6</v>
      </c>
      <c r="N4849" s="51" t="str">
        <f t="shared" si="528"/>
        <v xml:space="preserve"> months</v>
      </c>
      <c r="O4849" s="52" t="str">
        <f t="shared" si="529"/>
        <v>92 years, 6 months</v>
      </c>
    </row>
    <row r="4850" spans="8:15" x14ac:dyDescent="0.25">
      <c r="H4850" s="49">
        <v>4807</v>
      </c>
      <c r="I4850" s="51">
        <f t="shared" si="525"/>
        <v>92</v>
      </c>
      <c r="J4850" s="51" t="str">
        <f t="shared" si="523"/>
        <v xml:space="preserve"> years</v>
      </c>
      <c r="K4850" s="51" t="str">
        <f t="shared" si="524"/>
        <v xml:space="preserve">, </v>
      </c>
      <c r="L4850" s="51">
        <f t="shared" si="526"/>
        <v>6</v>
      </c>
      <c r="M4850" s="51">
        <f t="shared" si="527"/>
        <v>6</v>
      </c>
      <c r="N4850" s="51" t="str">
        <f t="shared" si="528"/>
        <v xml:space="preserve"> months</v>
      </c>
      <c r="O4850" s="52" t="str">
        <f t="shared" si="529"/>
        <v>92 years, 6 months</v>
      </c>
    </row>
    <row r="4851" spans="8:15" x14ac:dyDescent="0.25">
      <c r="H4851" s="49">
        <v>4808</v>
      </c>
      <c r="I4851" s="51">
        <f t="shared" si="525"/>
        <v>92</v>
      </c>
      <c r="J4851" s="51" t="str">
        <f t="shared" si="523"/>
        <v xml:space="preserve"> years</v>
      </c>
      <c r="K4851" s="51" t="str">
        <f t="shared" si="524"/>
        <v xml:space="preserve">, </v>
      </c>
      <c r="L4851" s="51">
        <f t="shared" si="526"/>
        <v>6</v>
      </c>
      <c r="M4851" s="51">
        <f t="shared" si="527"/>
        <v>6</v>
      </c>
      <c r="N4851" s="51" t="str">
        <f t="shared" si="528"/>
        <v xml:space="preserve"> months</v>
      </c>
      <c r="O4851" s="52" t="str">
        <f t="shared" si="529"/>
        <v>92 years, 6 months</v>
      </c>
    </row>
    <row r="4852" spans="8:15" x14ac:dyDescent="0.25">
      <c r="H4852" s="49">
        <v>4809</v>
      </c>
      <c r="I4852" s="51">
        <f t="shared" si="525"/>
        <v>92</v>
      </c>
      <c r="J4852" s="51" t="str">
        <f t="shared" si="523"/>
        <v xml:space="preserve"> years</v>
      </c>
      <c r="K4852" s="51" t="str">
        <f t="shared" si="524"/>
        <v xml:space="preserve">, </v>
      </c>
      <c r="L4852" s="51">
        <f t="shared" si="526"/>
        <v>6</v>
      </c>
      <c r="M4852" s="51">
        <f t="shared" si="527"/>
        <v>6</v>
      </c>
      <c r="N4852" s="51" t="str">
        <f t="shared" si="528"/>
        <v xml:space="preserve"> months</v>
      </c>
      <c r="O4852" s="52" t="str">
        <f t="shared" si="529"/>
        <v>92 years, 6 months</v>
      </c>
    </row>
    <row r="4853" spans="8:15" x14ac:dyDescent="0.25">
      <c r="H4853" s="49">
        <v>4810</v>
      </c>
      <c r="I4853" s="51">
        <f t="shared" si="525"/>
        <v>92</v>
      </c>
      <c r="J4853" s="51" t="str">
        <f t="shared" si="523"/>
        <v xml:space="preserve"> years</v>
      </c>
      <c r="K4853" s="51" t="str">
        <f t="shared" si="524"/>
        <v xml:space="preserve">, </v>
      </c>
      <c r="L4853" s="51">
        <f t="shared" si="526"/>
        <v>6</v>
      </c>
      <c r="M4853" s="51">
        <f t="shared" si="527"/>
        <v>6</v>
      </c>
      <c r="N4853" s="51" t="str">
        <f t="shared" si="528"/>
        <v xml:space="preserve"> months</v>
      </c>
      <c r="O4853" s="52" t="str">
        <f t="shared" si="529"/>
        <v>92 years, 6 months</v>
      </c>
    </row>
    <row r="4854" spans="8:15" x14ac:dyDescent="0.25">
      <c r="H4854" s="49">
        <v>4811</v>
      </c>
      <c r="I4854" s="51">
        <f t="shared" si="525"/>
        <v>92</v>
      </c>
      <c r="J4854" s="51" t="str">
        <f t="shared" si="523"/>
        <v xml:space="preserve"> years</v>
      </c>
      <c r="K4854" s="51" t="str">
        <f t="shared" si="524"/>
        <v xml:space="preserve">, </v>
      </c>
      <c r="L4854" s="51">
        <f t="shared" si="526"/>
        <v>7</v>
      </c>
      <c r="M4854" s="51">
        <f t="shared" si="527"/>
        <v>7</v>
      </c>
      <c r="N4854" s="51" t="str">
        <f t="shared" si="528"/>
        <v xml:space="preserve"> months</v>
      </c>
      <c r="O4854" s="52" t="str">
        <f t="shared" si="529"/>
        <v>92 years, 7 months</v>
      </c>
    </row>
    <row r="4855" spans="8:15" x14ac:dyDescent="0.25">
      <c r="H4855" s="49">
        <v>4812</v>
      </c>
      <c r="I4855" s="51">
        <f t="shared" si="525"/>
        <v>92</v>
      </c>
      <c r="J4855" s="51" t="str">
        <f t="shared" si="523"/>
        <v xml:space="preserve"> years</v>
      </c>
      <c r="K4855" s="51" t="str">
        <f t="shared" si="524"/>
        <v xml:space="preserve">, </v>
      </c>
      <c r="L4855" s="51">
        <f t="shared" si="526"/>
        <v>7</v>
      </c>
      <c r="M4855" s="51">
        <f t="shared" si="527"/>
        <v>7</v>
      </c>
      <c r="N4855" s="51" t="str">
        <f t="shared" si="528"/>
        <v xml:space="preserve"> months</v>
      </c>
      <c r="O4855" s="52" t="str">
        <f t="shared" si="529"/>
        <v>92 years, 7 months</v>
      </c>
    </row>
    <row r="4856" spans="8:15" x14ac:dyDescent="0.25">
      <c r="H4856" s="49">
        <v>4813</v>
      </c>
      <c r="I4856" s="51">
        <f t="shared" si="525"/>
        <v>92</v>
      </c>
      <c r="J4856" s="51" t="str">
        <f t="shared" si="523"/>
        <v xml:space="preserve"> years</v>
      </c>
      <c r="K4856" s="51" t="str">
        <f t="shared" si="524"/>
        <v xml:space="preserve">, </v>
      </c>
      <c r="L4856" s="51">
        <f t="shared" si="526"/>
        <v>7</v>
      </c>
      <c r="M4856" s="51">
        <f t="shared" si="527"/>
        <v>7</v>
      </c>
      <c r="N4856" s="51" t="str">
        <f t="shared" si="528"/>
        <v xml:space="preserve"> months</v>
      </c>
      <c r="O4856" s="52" t="str">
        <f t="shared" si="529"/>
        <v>92 years, 7 months</v>
      </c>
    </row>
    <row r="4857" spans="8:15" x14ac:dyDescent="0.25">
      <c r="H4857" s="49">
        <v>4814</v>
      </c>
      <c r="I4857" s="51">
        <f t="shared" si="525"/>
        <v>92</v>
      </c>
      <c r="J4857" s="51" t="str">
        <f t="shared" si="523"/>
        <v xml:space="preserve"> years</v>
      </c>
      <c r="K4857" s="51" t="str">
        <f t="shared" si="524"/>
        <v xml:space="preserve">, </v>
      </c>
      <c r="L4857" s="51">
        <f t="shared" si="526"/>
        <v>7</v>
      </c>
      <c r="M4857" s="51">
        <f t="shared" si="527"/>
        <v>7</v>
      </c>
      <c r="N4857" s="51" t="str">
        <f t="shared" si="528"/>
        <v xml:space="preserve"> months</v>
      </c>
      <c r="O4857" s="52" t="str">
        <f t="shared" si="529"/>
        <v>92 years, 7 months</v>
      </c>
    </row>
    <row r="4858" spans="8:15" x14ac:dyDescent="0.25">
      <c r="H4858" s="49">
        <v>4815</v>
      </c>
      <c r="I4858" s="51">
        <f t="shared" si="525"/>
        <v>92</v>
      </c>
      <c r="J4858" s="51" t="str">
        <f t="shared" si="523"/>
        <v xml:space="preserve"> years</v>
      </c>
      <c r="K4858" s="51" t="str">
        <f t="shared" si="524"/>
        <v xml:space="preserve">, </v>
      </c>
      <c r="L4858" s="51">
        <f t="shared" si="526"/>
        <v>8</v>
      </c>
      <c r="M4858" s="51">
        <f t="shared" si="527"/>
        <v>8</v>
      </c>
      <c r="N4858" s="51" t="str">
        <f t="shared" si="528"/>
        <v xml:space="preserve"> months</v>
      </c>
      <c r="O4858" s="52" t="str">
        <f t="shared" si="529"/>
        <v>92 years, 8 months</v>
      </c>
    </row>
    <row r="4859" spans="8:15" x14ac:dyDescent="0.25">
      <c r="H4859" s="49">
        <v>4816</v>
      </c>
      <c r="I4859" s="51">
        <f t="shared" si="525"/>
        <v>92</v>
      </c>
      <c r="J4859" s="51" t="str">
        <f t="shared" si="523"/>
        <v xml:space="preserve"> years</v>
      </c>
      <c r="K4859" s="51" t="str">
        <f t="shared" si="524"/>
        <v xml:space="preserve">, </v>
      </c>
      <c r="L4859" s="51">
        <f t="shared" si="526"/>
        <v>8</v>
      </c>
      <c r="M4859" s="51">
        <f t="shared" si="527"/>
        <v>8</v>
      </c>
      <c r="N4859" s="51" t="str">
        <f t="shared" si="528"/>
        <v xml:space="preserve"> months</v>
      </c>
      <c r="O4859" s="52" t="str">
        <f t="shared" si="529"/>
        <v>92 years, 8 months</v>
      </c>
    </row>
    <row r="4860" spans="8:15" x14ac:dyDescent="0.25">
      <c r="H4860" s="49">
        <v>4817</v>
      </c>
      <c r="I4860" s="51">
        <f t="shared" si="525"/>
        <v>92</v>
      </c>
      <c r="J4860" s="51" t="str">
        <f t="shared" si="523"/>
        <v xml:space="preserve"> years</v>
      </c>
      <c r="K4860" s="51" t="str">
        <f t="shared" si="524"/>
        <v xml:space="preserve">, </v>
      </c>
      <c r="L4860" s="51">
        <f t="shared" si="526"/>
        <v>8</v>
      </c>
      <c r="M4860" s="51">
        <f t="shared" si="527"/>
        <v>8</v>
      </c>
      <c r="N4860" s="51" t="str">
        <f t="shared" si="528"/>
        <v xml:space="preserve"> months</v>
      </c>
      <c r="O4860" s="52" t="str">
        <f t="shared" si="529"/>
        <v>92 years, 8 months</v>
      </c>
    </row>
    <row r="4861" spans="8:15" x14ac:dyDescent="0.25">
      <c r="H4861" s="49">
        <v>4818</v>
      </c>
      <c r="I4861" s="51">
        <f t="shared" si="525"/>
        <v>92</v>
      </c>
      <c r="J4861" s="51" t="str">
        <f t="shared" si="523"/>
        <v xml:space="preserve"> years</v>
      </c>
      <c r="K4861" s="51" t="str">
        <f t="shared" si="524"/>
        <v xml:space="preserve">, </v>
      </c>
      <c r="L4861" s="51">
        <f t="shared" si="526"/>
        <v>8</v>
      </c>
      <c r="M4861" s="51">
        <f t="shared" si="527"/>
        <v>8</v>
      </c>
      <c r="N4861" s="51" t="str">
        <f t="shared" si="528"/>
        <v xml:space="preserve"> months</v>
      </c>
      <c r="O4861" s="52" t="str">
        <f t="shared" si="529"/>
        <v>92 years, 8 months</v>
      </c>
    </row>
    <row r="4862" spans="8:15" x14ac:dyDescent="0.25">
      <c r="H4862" s="49">
        <v>4819</v>
      </c>
      <c r="I4862" s="51">
        <f t="shared" si="525"/>
        <v>92</v>
      </c>
      <c r="J4862" s="51" t="str">
        <f t="shared" si="523"/>
        <v xml:space="preserve"> years</v>
      </c>
      <c r="K4862" s="51" t="str">
        <f t="shared" si="524"/>
        <v xml:space="preserve">, </v>
      </c>
      <c r="L4862" s="51">
        <f t="shared" si="526"/>
        <v>9</v>
      </c>
      <c r="M4862" s="51">
        <f t="shared" si="527"/>
        <v>9</v>
      </c>
      <c r="N4862" s="51" t="str">
        <f t="shared" si="528"/>
        <v xml:space="preserve"> months</v>
      </c>
      <c r="O4862" s="52" t="str">
        <f t="shared" si="529"/>
        <v>92 years, 9 months</v>
      </c>
    </row>
    <row r="4863" spans="8:15" x14ac:dyDescent="0.25">
      <c r="H4863" s="49">
        <v>4820</v>
      </c>
      <c r="I4863" s="51">
        <f t="shared" si="525"/>
        <v>92</v>
      </c>
      <c r="J4863" s="51" t="str">
        <f t="shared" si="523"/>
        <v xml:space="preserve"> years</v>
      </c>
      <c r="K4863" s="51" t="str">
        <f t="shared" si="524"/>
        <v xml:space="preserve">, </v>
      </c>
      <c r="L4863" s="51">
        <f t="shared" si="526"/>
        <v>9</v>
      </c>
      <c r="M4863" s="51">
        <f t="shared" si="527"/>
        <v>9</v>
      </c>
      <c r="N4863" s="51" t="str">
        <f t="shared" si="528"/>
        <v xml:space="preserve"> months</v>
      </c>
      <c r="O4863" s="52" t="str">
        <f t="shared" si="529"/>
        <v>92 years, 9 months</v>
      </c>
    </row>
    <row r="4864" spans="8:15" x14ac:dyDescent="0.25">
      <c r="H4864" s="49">
        <v>4821</v>
      </c>
      <c r="I4864" s="51">
        <f t="shared" si="525"/>
        <v>92</v>
      </c>
      <c r="J4864" s="51" t="str">
        <f t="shared" si="523"/>
        <v xml:space="preserve"> years</v>
      </c>
      <c r="K4864" s="51" t="str">
        <f t="shared" si="524"/>
        <v xml:space="preserve">, </v>
      </c>
      <c r="L4864" s="51">
        <f t="shared" si="526"/>
        <v>9</v>
      </c>
      <c r="M4864" s="51">
        <f t="shared" si="527"/>
        <v>9</v>
      </c>
      <c r="N4864" s="51" t="str">
        <f t="shared" si="528"/>
        <v xml:space="preserve"> months</v>
      </c>
      <c r="O4864" s="52" t="str">
        <f t="shared" si="529"/>
        <v>92 years, 9 months</v>
      </c>
    </row>
    <row r="4865" spans="8:15" x14ac:dyDescent="0.25">
      <c r="H4865" s="49">
        <v>4822</v>
      </c>
      <c r="I4865" s="51">
        <f t="shared" si="525"/>
        <v>92</v>
      </c>
      <c r="J4865" s="51" t="str">
        <f t="shared" si="523"/>
        <v xml:space="preserve"> years</v>
      </c>
      <c r="K4865" s="51" t="str">
        <f t="shared" si="524"/>
        <v xml:space="preserve">, </v>
      </c>
      <c r="L4865" s="51">
        <f t="shared" si="526"/>
        <v>9</v>
      </c>
      <c r="M4865" s="51">
        <f t="shared" si="527"/>
        <v>9</v>
      </c>
      <c r="N4865" s="51" t="str">
        <f t="shared" si="528"/>
        <v xml:space="preserve"> months</v>
      </c>
      <c r="O4865" s="52" t="str">
        <f t="shared" si="529"/>
        <v>92 years, 9 months</v>
      </c>
    </row>
    <row r="4866" spans="8:15" x14ac:dyDescent="0.25">
      <c r="H4866" s="49">
        <v>4823</v>
      </c>
      <c r="I4866" s="51">
        <f t="shared" si="525"/>
        <v>92</v>
      </c>
      <c r="J4866" s="51" t="str">
        <f t="shared" si="523"/>
        <v xml:space="preserve"> years</v>
      </c>
      <c r="K4866" s="51" t="str">
        <f t="shared" si="524"/>
        <v xml:space="preserve">, </v>
      </c>
      <c r="L4866" s="51">
        <f t="shared" si="526"/>
        <v>9</v>
      </c>
      <c r="M4866" s="51">
        <f t="shared" si="527"/>
        <v>9</v>
      </c>
      <c r="N4866" s="51" t="str">
        <f t="shared" si="528"/>
        <v xml:space="preserve"> months</v>
      </c>
      <c r="O4866" s="52" t="str">
        <f t="shared" si="529"/>
        <v>92 years, 9 months</v>
      </c>
    </row>
    <row r="4867" spans="8:15" x14ac:dyDescent="0.25">
      <c r="H4867" s="49">
        <v>4824</v>
      </c>
      <c r="I4867" s="51">
        <f t="shared" si="525"/>
        <v>92</v>
      </c>
      <c r="J4867" s="51" t="str">
        <f t="shared" si="523"/>
        <v xml:space="preserve"> years</v>
      </c>
      <c r="K4867" s="51" t="str">
        <f t="shared" si="524"/>
        <v xml:space="preserve">, </v>
      </c>
      <c r="L4867" s="51">
        <f t="shared" si="526"/>
        <v>10</v>
      </c>
      <c r="M4867" s="51">
        <f t="shared" si="527"/>
        <v>10</v>
      </c>
      <c r="N4867" s="51" t="str">
        <f t="shared" si="528"/>
        <v xml:space="preserve"> months</v>
      </c>
      <c r="O4867" s="52" t="str">
        <f t="shared" si="529"/>
        <v>92 years, 10 months</v>
      </c>
    </row>
    <row r="4868" spans="8:15" x14ac:dyDescent="0.25">
      <c r="H4868" s="49">
        <v>4825</v>
      </c>
      <c r="I4868" s="51">
        <f t="shared" si="525"/>
        <v>92</v>
      </c>
      <c r="J4868" s="51" t="str">
        <f t="shared" si="523"/>
        <v xml:space="preserve"> years</v>
      </c>
      <c r="K4868" s="51" t="str">
        <f t="shared" si="524"/>
        <v xml:space="preserve">, </v>
      </c>
      <c r="L4868" s="51">
        <f t="shared" si="526"/>
        <v>10</v>
      </c>
      <c r="M4868" s="51">
        <f t="shared" si="527"/>
        <v>10</v>
      </c>
      <c r="N4868" s="51" t="str">
        <f t="shared" si="528"/>
        <v xml:space="preserve"> months</v>
      </c>
      <c r="O4868" s="52" t="str">
        <f t="shared" si="529"/>
        <v>92 years, 10 months</v>
      </c>
    </row>
    <row r="4869" spans="8:15" x14ac:dyDescent="0.25">
      <c r="H4869" s="49">
        <v>4826</v>
      </c>
      <c r="I4869" s="51">
        <f t="shared" si="525"/>
        <v>92</v>
      </c>
      <c r="J4869" s="51" t="str">
        <f t="shared" si="523"/>
        <v xml:space="preserve"> years</v>
      </c>
      <c r="K4869" s="51" t="str">
        <f t="shared" si="524"/>
        <v xml:space="preserve">, </v>
      </c>
      <c r="L4869" s="51">
        <f t="shared" si="526"/>
        <v>10</v>
      </c>
      <c r="M4869" s="51">
        <f t="shared" si="527"/>
        <v>10</v>
      </c>
      <c r="N4869" s="51" t="str">
        <f t="shared" si="528"/>
        <v xml:space="preserve"> months</v>
      </c>
      <c r="O4869" s="52" t="str">
        <f t="shared" si="529"/>
        <v>92 years, 10 months</v>
      </c>
    </row>
    <row r="4870" spans="8:15" x14ac:dyDescent="0.25">
      <c r="H4870" s="49">
        <v>4827</v>
      </c>
      <c r="I4870" s="51">
        <f t="shared" si="525"/>
        <v>92</v>
      </c>
      <c r="J4870" s="51" t="str">
        <f t="shared" si="523"/>
        <v xml:space="preserve"> years</v>
      </c>
      <c r="K4870" s="51" t="str">
        <f t="shared" si="524"/>
        <v xml:space="preserve">, </v>
      </c>
      <c r="L4870" s="51">
        <f t="shared" si="526"/>
        <v>10</v>
      </c>
      <c r="M4870" s="51">
        <f t="shared" si="527"/>
        <v>10</v>
      </c>
      <c r="N4870" s="51" t="str">
        <f t="shared" si="528"/>
        <v xml:space="preserve"> months</v>
      </c>
      <c r="O4870" s="52" t="str">
        <f t="shared" si="529"/>
        <v>92 years, 10 months</v>
      </c>
    </row>
    <row r="4871" spans="8:15" x14ac:dyDescent="0.25">
      <c r="H4871" s="49">
        <v>4828</v>
      </c>
      <c r="I4871" s="51">
        <f t="shared" si="525"/>
        <v>92</v>
      </c>
      <c r="J4871" s="51" t="str">
        <f t="shared" si="523"/>
        <v xml:space="preserve"> years</v>
      </c>
      <c r="K4871" s="51" t="str">
        <f t="shared" si="524"/>
        <v xml:space="preserve">, </v>
      </c>
      <c r="L4871" s="51">
        <f t="shared" si="526"/>
        <v>11</v>
      </c>
      <c r="M4871" s="51">
        <f t="shared" si="527"/>
        <v>11</v>
      </c>
      <c r="N4871" s="51" t="str">
        <f t="shared" si="528"/>
        <v xml:space="preserve"> months</v>
      </c>
      <c r="O4871" s="52" t="str">
        <f t="shared" si="529"/>
        <v>92 years, 11 months</v>
      </c>
    </row>
    <row r="4872" spans="8:15" x14ac:dyDescent="0.25">
      <c r="H4872" s="49">
        <v>4829</v>
      </c>
      <c r="I4872" s="51">
        <f t="shared" si="525"/>
        <v>92</v>
      </c>
      <c r="J4872" s="51" t="str">
        <f t="shared" si="523"/>
        <v xml:space="preserve"> years</v>
      </c>
      <c r="K4872" s="51" t="str">
        <f t="shared" si="524"/>
        <v xml:space="preserve">, </v>
      </c>
      <c r="L4872" s="51">
        <f t="shared" si="526"/>
        <v>11</v>
      </c>
      <c r="M4872" s="51">
        <f t="shared" si="527"/>
        <v>11</v>
      </c>
      <c r="N4872" s="51" t="str">
        <f t="shared" si="528"/>
        <v xml:space="preserve"> months</v>
      </c>
      <c r="O4872" s="52" t="str">
        <f t="shared" si="529"/>
        <v>92 years, 11 months</v>
      </c>
    </row>
    <row r="4873" spans="8:15" x14ac:dyDescent="0.25">
      <c r="H4873" s="49">
        <v>4830</v>
      </c>
      <c r="I4873" s="51">
        <f t="shared" si="525"/>
        <v>92</v>
      </c>
      <c r="J4873" s="51" t="str">
        <f t="shared" si="523"/>
        <v xml:space="preserve"> years</v>
      </c>
      <c r="K4873" s="51" t="str">
        <f t="shared" si="524"/>
        <v xml:space="preserve">, </v>
      </c>
      <c r="L4873" s="51">
        <f t="shared" si="526"/>
        <v>11</v>
      </c>
      <c r="M4873" s="51">
        <f t="shared" si="527"/>
        <v>11</v>
      </c>
      <c r="N4873" s="51" t="str">
        <f t="shared" si="528"/>
        <v xml:space="preserve"> months</v>
      </c>
      <c r="O4873" s="52" t="str">
        <f t="shared" si="529"/>
        <v>92 years, 11 months</v>
      </c>
    </row>
    <row r="4874" spans="8:15" x14ac:dyDescent="0.25">
      <c r="H4874" s="49">
        <v>4831</v>
      </c>
      <c r="I4874" s="51">
        <f t="shared" si="525"/>
        <v>92</v>
      </c>
      <c r="J4874" s="51" t="str">
        <f t="shared" si="523"/>
        <v xml:space="preserve"> years</v>
      </c>
      <c r="K4874" s="51" t="str">
        <f t="shared" si="524"/>
        <v xml:space="preserve">, </v>
      </c>
      <c r="L4874" s="51">
        <f t="shared" si="526"/>
        <v>11</v>
      </c>
      <c r="M4874" s="51">
        <f t="shared" si="527"/>
        <v>11</v>
      </c>
      <c r="N4874" s="51" t="str">
        <f t="shared" si="528"/>
        <v xml:space="preserve"> months</v>
      </c>
      <c r="O4874" s="52" t="str">
        <f t="shared" si="529"/>
        <v>92 years, 11 months</v>
      </c>
    </row>
    <row r="4875" spans="8:15" x14ac:dyDescent="0.25">
      <c r="H4875" s="49">
        <v>4832</v>
      </c>
      <c r="I4875" s="51">
        <f t="shared" si="525"/>
        <v>93</v>
      </c>
      <c r="J4875" s="51" t="str">
        <f t="shared" si="523"/>
        <v xml:space="preserve"> years</v>
      </c>
      <c r="K4875" s="51" t="str">
        <f t="shared" si="524"/>
        <v/>
      </c>
      <c r="L4875" s="51">
        <f t="shared" si="526"/>
        <v>12</v>
      </c>
      <c r="M4875" s="51" t="str">
        <f t="shared" si="527"/>
        <v/>
      </c>
      <c r="N4875" s="51" t="str">
        <f t="shared" si="528"/>
        <v/>
      </c>
      <c r="O4875" s="52" t="str">
        <f t="shared" si="529"/>
        <v>93 years</v>
      </c>
    </row>
    <row r="4876" spans="8:15" x14ac:dyDescent="0.25">
      <c r="H4876" s="49">
        <v>4833</v>
      </c>
      <c r="I4876" s="51">
        <f t="shared" si="525"/>
        <v>93</v>
      </c>
      <c r="J4876" s="51" t="str">
        <f t="shared" si="523"/>
        <v xml:space="preserve"> years</v>
      </c>
      <c r="K4876" s="51" t="str">
        <f t="shared" si="524"/>
        <v/>
      </c>
      <c r="L4876" s="51">
        <f t="shared" si="526"/>
        <v>12</v>
      </c>
      <c r="M4876" s="51" t="str">
        <f t="shared" si="527"/>
        <v/>
      </c>
      <c r="N4876" s="51" t="str">
        <f t="shared" si="528"/>
        <v/>
      </c>
      <c r="O4876" s="52" t="str">
        <f t="shared" si="529"/>
        <v>93 years</v>
      </c>
    </row>
    <row r="4877" spans="8:15" x14ac:dyDescent="0.25">
      <c r="H4877" s="49">
        <v>4834</v>
      </c>
      <c r="I4877" s="51">
        <f t="shared" si="525"/>
        <v>93</v>
      </c>
      <c r="J4877" s="51" t="str">
        <f t="shared" si="523"/>
        <v xml:space="preserve"> years</v>
      </c>
      <c r="K4877" s="51" t="str">
        <f t="shared" si="524"/>
        <v/>
      </c>
      <c r="L4877" s="51">
        <f t="shared" si="526"/>
        <v>12</v>
      </c>
      <c r="M4877" s="51" t="str">
        <f t="shared" si="527"/>
        <v/>
      </c>
      <c r="N4877" s="51" t="str">
        <f t="shared" si="528"/>
        <v/>
      </c>
      <c r="O4877" s="52" t="str">
        <f t="shared" si="529"/>
        <v>93 years</v>
      </c>
    </row>
    <row r="4878" spans="8:15" x14ac:dyDescent="0.25">
      <c r="H4878" s="49">
        <v>4835</v>
      </c>
      <c r="I4878" s="51">
        <f t="shared" si="525"/>
        <v>93</v>
      </c>
      <c r="J4878" s="51" t="str">
        <f t="shared" si="523"/>
        <v xml:space="preserve"> years</v>
      </c>
      <c r="K4878" s="51" t="str">
        <f t="shared" si="524"/>
        <v/>
      </c>
      <c r="L4878" s="51">
        <f t="shared" si="526"/>
        <v>12</v>
      </c>
      <c r="M4878" s="51" t="str">
        <f t="shared" si="527"/>
        <v/>
      </c>
      <c r="N4878" s="51" t="str">
        <f t="shared" si="528"/>
        <v/>
      </c>
      <c r="O4878" s="52" t="str">
        <f t="shared" si="529"/>
        <v>93 years</v>
      </c>
    </row>
    <row r="4879" spans="8:15" x14ac:dyDescent="0.25">
      <c r="H4879" s="49">
        <v>4836</v>
      </c>
      <c r="I4879" s="51">
        <f t="shared" si="525"/>
        <v>93</v>
      </c>
      <c r="J4879" s="51" t="str">
        <f t="shared" si="523"/>
        <v xml:space="preserve"> years</v>
      </c>
      <c r="K4879" s="51" t="str">
        <f t="shared" si="524"/>
        <v/>
      </c>
      <c r="L4879" s="51">
        <f t="shared" si="526"/>
        <v>0</v>
      </c>
      <c r="M4879" s="51" t="str">
        <f t="shared" si="527"/>
        <v/>
      </c>
      <c r="N4879" s="51" t="str">
        <f t="shared" si="528"/>
        <v/>
      </c>
      <c r="O4879" s="52" t="str">
        <f t="shared" si="529"/>
        <v>93 years</v>
      </c>
    </row>
    <row r="4880" spans="8:15" x14ac:dyDescent="0.25">
      <c r="H4880" s="49">
        <v>4837</v>
      </c>
      <c r="I4880" s="51">
        <f t="shared" si="525"/>
        <v>93</v>
      </c>
      <c r="J4880" s="51" t="str">
        <f t="shared" si="523"/>
        <v xml:space="preserve"> years</v>
      </c>
      <c r="K4880" s="51" t="str">
        <f t="shared" si="524"/>
        <v xml:space="preserve">, </v>
      </c>
      <c r="L4880" s="51">
        <f t="shared" si="526"/>
        <v>1</v>
      </c>
      <c r="M4880" s="51">
        <f t="shared" si="527"/>
        <v>1</v>
      </c>
      <c r="N4880" s="51" t="str">
        <f t="shared" si="528"/>
        <v xml:space="preserve"> month</v>
      </c>
      <c r="O4880" s="52" t="str">
        <f t="shared" si="529"/>
        <v>93 years, 1 month</v>
      </c>
    </row>
    <row r="4881" spans="8:15" x14ac:dyDescent="0.25">
      <c r="H4881" s="49">
        <v>4838</v>
      </c>
      <c r="I4881" s="51">
        <f t="shared" si="525"/>
        <v>93</v>
      </c>
      <c r="J4881" s="51" t="str">
        <f t="shared" si="523"/>
        <v xml:space="preserve"> years</v>
      </c>
      <c r="K4881" s="51" t="str">
        <f t="shared" si="524"/>
        <v xml:space="preserve">, </v>
      </c>
      <c r="L4881" s="51">
        <f t="shared" si="526"/>
        <v>1</v>
      </c>
      <c r="M4881" s="51">
        <f t="shared" si="527"/>
        <v>1</v>
      </c>
      <c r="N4881" s="51" t="str">
        <f t="shared" si="528"/>
        <v xml:space="preserve"> month</v>
      </c>
      <c r="O4881" s="52" t="str">
        <f t="shared" si="529"/>
        <v>93 years, 1 month</v>
      </c>
    </row>
    <row r="4882" spans="8:15" x14ac:dyDescent="0.25">
      <c r="H4882" s="49">
        <v>4839</v>
      </c>
      <c r="I4882" s="51">
        <f t="shared" si="525"/>
        <v>93</v>
      </c>
      <c r="J4882" s="51" t="str">
        <f t="shared" si="523"/>
        <v xml:space="preserve"> years</v>
      </c>
      <c r="K4882" s="51" t="str">
        <f t="shared" si="524"/>
        <v xml:space="preserve">, </v>
      </c>
      <c r="L4882" s="51">
        <f t="shared" si="526"/>
        <v>1</v>
      </c>
      <c r="M4882" s="51">
        <f t="shared" si="527"/>
        <v>1</v>
      </c>
      <c r="N4882" s="51" t="str">
        <f t="shared" si="528"/>
        <v xml:space="preserve"> month</v>
      </c>
      <c r="O4882" s="52" t="str">
        <f t="shared" si="529"/>
        <v>93 years, 1 month</v>
      </c>
    </row>
    <row r="4883" spans="8:15" x14ac:dyDescent="0.25">
      <c r="H4883" s="49">
        <v>4840</v>
      </c>
      <c r="I4883" s="51">
        <f t="shared" si="525"/>
        <v>93</v>
      </c>
      <c r="J4883" s="51" t="str">
        <f t="shared" si="523"/>
        <v xml:space="preserve"> years</v>
      </c>
      <c r="K4883" s="51" t="str">
        <f t="shared" si="524"/>
        <v xml:space="preserve">, </v>
      </c>
      <c r="L4883" s="51">
        <f t="shared" si="526"/>
        <v>1</v>
      </c>
      <c r="M4883" s="51">
        <f t="shared" si="527"/>
        <v>1</v>
      </c>
      <c r="N4883" s="51" t="str">
        <f t="shared" si="528"/>
        <v xml:space="preserve"> month</v>
      </c>
      <c r="O4883" s="52" t="str">
        <f t="shared" si="529"/>
        <v>93 years, 1 month</v>
      </c>
    </row>
    <row r="4884" spans="8:15" x14ac:dyDescent="0.25">
      <c r="H4884" s="49">
        <v>4841</v>
      </c>
      <c r="I4884" s="51">
        <f t="shared" si="525"/>
        <v>93</v>
      </c>
      <c r="J4884" s="51" t="str">
        <f t="shared" si="523"/>
        <v xml:space="preserve"> years</v>
      </c>
      <c r="K4884" s="51" t="str">
        <f t="shared" si="524"/>
        <v xml:space="preserve">, </v>
      </c>
      <c r="L4884" s="51">
        <f t="shared" si="526"/>
        <v>2</v>
      </c>
      <c r="M4884" s="51">
        <f t="shared" si="527"/>
        <v>2</v>
      </c>
      <c r="N4884" s="51" t="str">
        <f t="shared" si="528"/>
        <v xml:space="preserve"> months</v>
      </c>
      <c r="O4884" s="52" t="str">
        <f t="shared" si="529"/>
        <v>93 years, 2 months</v>
      </c>
    </row>
    <row r="4885" spans="8:15" x14ac:dyDescent="0.25">
      <c r="H4885" s="49">
        <v>4842</v>
      </c>
      <c r="I4885" s="51">
        <f t="shared" si="525"/>
        <v>93</v>
      </c>
      <c r="J4885" s="51" t="str">
        <f t="shared" si="523"/>
        <v xml:space="preserve"> years</v>
      </c>
      <c r="K4885" s="51" t="str">
        <f t="shared" si="524"/>
        <v xml:space="preserve">, </v>
      </c>
      <c r="L4885" s="51">
        <f t="shared" si="526"/>
        <v>2</v>
      </c>
      <c r="M4885" s="51">
        <f t="shared" si="527"/>
        <v>2</v>
      </c>
      <c r="N4885" s="51" t="str">
        <f t="shared" si="528"/>
        <v xml:space="preserve"> months</v>
      </c>
      <c r="O4885" s="52" t="str">
        <f t="shared" si="529"/>
        <v>93 years, 2 months</v>
      </c>
    </row>
    <row r="4886" spans="8:15" x14ac:dyDescent="0.25">
      <c r="H4886" s="49">
        <v>4843</v>
      </c>
      <c r="I4886" s="51">
        <f t="shared" si="525"/>
        <v>93</v>
      </c>
      <c r="J4886" s="51" t="str">
        <f t="shared" si="523"/>
        <v xml:space="preserve"> years</v>
      </c>
      <c r="K4886" s="51" t="str">
        <f t="shared" si="524"/>
        <v xml:space="preserve">, </v>
      </c>
      <c r="L4886" s="51">
        <f t="shared" si="526"/>
        <v>2</v>
      </c>
      <c r="M4886" s="51">
        <f t="shared" si="527"/>
        <v>2</v>
      </c>
      <c r="N4886" s="51" t="str">
        <f t="shared" si="528"/>
        <v xml:space="preserve"> months</v>
      </c>
      <c r="O4886" s="52" t="str">
        <f t="shared" si="529"/>
        <v>93 years, 2 months</v>
      </c>
    </row>
    <row r="4887" spans="8:15" x14ac:dyDescent="0.25">
      <c r="H4887" s="49">
        <v>4844</v>
      </c>
      <c r="I4887" s="51">
        <f t="shared" si="525"/>
        <v>93</v>
      </c>
      <c r="J4887" s="51" t="str">
        <f t="shared" si="523"/>
        <v xml:space="preserve"> years</v>
      </c>
      <c r="K4887" s="51" t="str">
        <f t="shared" si="524"/>
        <v xml:space="preserve">, </v>
      </c>
      <c r="L4887" s="51">
        <f t="shared" si="526"/>
        <v>2</v>
      </c>
      <c r="M4887" s="51">
        <f t="shared" si="527"/>
        <v>2</v>
      </c>
      <c r="N4887" s="51" t="str">
        <f t="shared" si="528"/>
        <v xml:space="preserve"> months</v>
      </c>
      <c r="O4887" s="52" t="str">
        <f t="shared" si="529"/>
        <v>93 years, 2 months</v>
      </c>
    </row>
    <row r="4888" spans="8:15" x14ac:dyDescent="0.25">
      <c r="H4888" s="49">
        <v>4845</v>
      </c>
      <c r="I4888" s="51">
        <f t="shared" si="525"/>
        <v>93</v>
      </c>
      <c r="J4888" s="51" t="str">
        <f t="shared" si="523"/>
        <v xml:space="preserve"> years</v>
      </c>
      <c r="K4888" s="51" t="str">
        <f t="shared" si="524"/>
        <v xml:space="preserve">, </v>
      </c>
      <c r="L4888" s="51">
        <f t="shared" si="526"/>
        <v>3</v>
      </c>
      <c r="M4888" s="51">
        <f t="shared" si="527"/>
        <v>3</v>
      </c>
      <c r="N4888" s="51" t="str">
        <f t="shared" si="528"/>
        <v xml:space="preserve"> months</v>
      </c>
      <c r="O4888" s="52" t="str">
        <f t="shared" si="529"/>
        <v>93 years, 3 months</v>
      </c>
    </row>
    <row r="4889" spans="8:15" x14ac:dyDescent="0.25">
      <c r="H4889" s="49">
        <v>4846</v>
      </c>
      <c r="I4889" s="51">
        <f t="shared" si="525"/>
        <v>93</v>
      </c>
      <c r="J4889" s="51" t="str">
        <f t="shared" si="523"/>
        <v xml:space="preserve"> years</v>
      </c>
      <c r="K4889" s="51" t="str">
        <f t="shared" si="524"/>
        <v xml:space="preserve">, </v>
      </c>
      <c r="L4889" s="51">
        <f t="shared" si="526"/>
        <v>3</v>
      </c>
      <c r="M4889" s="51">
        <f t="shared" si="527"/>
        <v>3</v>
      </c>
      <c r="N4889" s="51" t="str">
        <f t="shared" si="528"/>
        <v xml:space="preserve"> months</v>
      </c>
      <c r="O4889" s="52" t="str">
        <f t="shared" si="529"/>
        <v>93 years, 3 months</v>
      </c>
    </row>
    <row r="4890" spans="8:15" x14ac:dyDescent="0.25">
      <c r="H4890" s="49">
        <v>4847</v>
      </c>
      <c r="I4890" s="51">
        <f t="shared" si="525"/>
        <v>93</v>
      </c>
      <c r="J4890" s="51" t="str">
        <f t="shared" si="523"/>
        <v xml:space="preserve"> years</v>
      </c>
      <c r="K4890" s="51" t="str">
        <f t="shared" si="524"/>
        <v xml:space="preserve">, </v>
      </c>
      <c r="L4890" s="51">
        <f t="shared" si="526"/>
        <v>3</v>
      </c>
      <c r="M4890" s="51">
        <f t="shared" si="527"/>
        <v>3</v>
      </c>
      <c r="N4890" s="51" t="str">
        <f t="shared" si="528"/>
        <v xml:space="preserve"> months</v>
      </c>
      <c r="O4890" s="52" t="str">
        <f t="shared" si="529"/>
        <v>93 years, 3 months</v>
      </c>
    </row>
    <row r="4891" spans="8:15" x14ac:dyDescent="0.25">
      <c r="H4891" s="49">
        <v>4848</v>
      </c>
      <c r="I4891" s="51">
        <f t="shared" si="525"/>
        <v>93</v>
      </c>
      <c r="J4891" s="51" t="str">
        <f t="shared" si="523"/>
        <v xml:space="preserve"> years</v>
      </c>
      <c r="K4891" s="51" t="str">
        <f t="shared" si="524"/>
        <v xml:space="preserve">, </v>
      </c>
      <c r="L4891" s="51">
        <f t="shared" si="526"/>
        <v>3</v>
      </c>
      <c r="M4891" s="51">
        <f t="shared" si="527"/>
        <v>3</v>
      </c>
      <c r="N4891" s="51" t="str">
        <f t="shared" si="528"/>
        <v xml:space="preserve"> months</v>
      </c>
      <c r="O4891" s="52" t="str">
        <f t="shared" si="529"/>
        <v>93 years, 3 months</v>
      </c>
    </row>
    <row r="4892" spans="8:15" x14ac:dyDescent="0.25">
      <c r="H4892" s="49">
        <v>4849</v>
      </c>
      <c r="I4892" s="51">
        <f t="shared" si="525"/>
        <v>93</v>
      </c>
      <c r="J4892" s="51" t="str">
        <f t="shared" ref="J4892:J4955" si="530">IF(I4892=1," year"," years")</f>
        <v xml:space="preserve"> years</v>
      </c>
      <c r="K4892" s="51" t="str">
        <f t="shared" ref="K4892:K4955" si="531">IF(OR(L4892=12,L4892=0),"",", ")</f>
        <v xml:space="preserve">, </v>
      </c>
      <c r="L4892" s="51">
        <f t="shared" si="526"/>
        <v>3</v>
      </c>
      <c r="M4892" s="51">
        <f t="shared" si="527"/>
        <v>3</v>
      </c>
      <c r="N4892" s="51" t="str">
        <f t="shared" si="528"/>
        <v xml:space="preserve"> months</v>
      </c>
      <c r="O4892" s="52" t="str">
        <f t="shared" si="529"/>
        <v>93 years, 3 months</v>
      </c>
    </row>
    <row r="4893" spans="8:15" x14ac:dyDescent="0.25">
      <c r="H4893" s="49">
        <v>4850</v>
      </c>
      <c r="I4893" s="51">
        <f t="shared" si="525"/>
        <v>93</v>
      </c>
      <c r="J4893" s="51" t="str">
        <f t="shared" si="530"/>
        <v xml:space="preserve"> years</v>
      </c>
      <c r="K4893" s="51" t="str">
        <f t="shared" si="531"/>
        <v xml:space="preserve">, </v>
      </c>
      <c r="L4893" s="51">
        <f t="shared" si="526"/>
        <v>4</v>
      </c>
      <c r="M4893" s="51">
        <f t="shared" si="527"/>
        <v>4</v>
      </c>
      <c r="N4893" s="51" t="str">
        <f t="shared" si="528"/>
        <v xml:space="preserve"> months</v>
      </c>
      <c r="O4893" s="52" t="str">
        <f t="shared" si="529"/>
        <v>93 years, 4 months</v>
      </c>
    </row>
    <row r="4894" spans="8:15" x14ac:dyDescent="0.25">
      <c r="H4894" s="49">
        <v>4851</v>
      </c>
      <c r="I4894" s="51">
        <f t="shared" si="525"/>
        <v>93</v>
      </c>
      <c r="J4894" s="51" t="str">
        <f t="shared" si="530"/>
        <v xml:space="preserve"> years</v>
      </c>
      <c r="K4894" s="51" t="str">
        <f t="shared" si="531"/>
        <v xml:space="preserve">, </v>
      </c>
      <c r="L4894" s="51">
        <f t="shared" si="526"/>
        <v>4</v>
      </c>
      <c r="M4894" s="51">
        <f t="shared" si="527"/>
        <v>4</v>
      </c>
      <c r="N4894" s="51" t="str">
        <f t="shared" si="528"/>
        <v xml:space="preserve"> months</v>
      </c>
      <c r="O4894" s="52" t="str">
        <f t="shared" si="529"/>
        <v>93 years, 4 months</v>
      </c>
    </row>
    <row r="4895" spans="8:15" x14ac:dyDescent="0.25">
      <c r="H4895" s="49">
        <v>4852</v>
      </c>
      <c r="I4895" s="51">
        <f t="shared" si="525"/>
        <v>93</v>
      </c>
      <c r="J4895" s="51" t="str">
        <f t="shared" si="530"/>
        <v xml:space="preserve"> years</v>
      </c>
      <c r="K4895" s="51" t="str">
        <f t="shared" si="531"/>
        <v xml:space="preserve">, </v>
      </c>
      <c r="L4895" s="51">
        <f t="shared" si="526"/>
        <v>4</v>
      </c>
      <c r="M4895" s="51">
        <f t="shared" si="527"/>
        <v>4</v>
      </c>
      <c r="N4895" s="51" t="str">
        <f t="shared" si="528"/>
        <v xml:space="preserve"> months</v>
      </c>
      <c r="O4895" s="52" t="str">
        <f t="shared" si="529"/>
        <v>93 years, 4 months</v>
      </c>
    </row>
    <row r="4896" spans="8:15" x14ac:dyDescent="0.25">
      <c r="H4896" s="49">
        <v>4853</v>
      </c>
      <c r="I4896" s="51">
        <f t="shared" ref="I4896:I4959" si="532">IF(INT(H4896/52)=0,"",INT(H4896/52))+IF(L4896=12,1,0)</f>
        <v>93</v>
      </c>
      <c r="J4896" s="51" t="str">
        <f t="shared" si="530"/>
        <v xml:space="preserve"> years</v>
      </c>
      <c r="K4896" s="51" t="str">
        <f t="shared" si="531"/>
        <v xml:space="preserve">, </v>
      </c>
      <c r="L4896" s="51">
        <f t="shared" si="526"/>
        <v>4</v>
      </c>
      <c r="M4896" s="51">
        <f t="shared" si="527"/>
        <v>4</v>
      </c>
      <c r="N4896" s="51" t="str">
        <f t="shared" si="528"/>
        <v xml:space="preserve"> months</v>
      </c>
      <c r="O4896" s="52" t="str">
        <f t="shared" si="529"/>
        <v>93 years, 4 months</v>
      </c>
    </row>
    <row r="4897" spans="8:15" x14ac:dyDescent="0.25">
      <c r="H4897" s="49">
        <v>4854</v>
      </c>
      <c r="I4897" s="51">
        <f t="shared" si="532"/>
        <v>93</v>
      </c>
      <c r="J4897" s="51" t="str">
        <f t="shared" si="530"/>
        <v xml:space="preserve"> years</v>
      </c>
      <c r="K4897" s="51" t="str">
        <f t="shared" si="531"/>
        <v xml:space="preserve">, </v>
      </c>
      <c r="L4897" s="51">
        <f t="shared" si="526"/>
        <v>5</v>
      </c>
      <c r="M4897" s="51">
        <f t="shared" si="527"/>
        <v>5</v>
      </c>
      <c r="N4897" s="51" t="str">
        <f t="shared" si="528"/>
        <v xml:space="preserve"> months</v>
      </c>
      <c r="O4897" s="52" t="str">
        <f t="shared" si="529"/>
        <v>93 years, 5 months</v>
      </c>
    </row>
    <row r="4898" spans="8:15" x14ac:dyDescent="0.25">
      <c r="H4898" s="49">
        <v>4855</v>
      </c>
      <c r="I4898" s="51">
        <f t="shared" si="532"/>
        <v>93</v>
      </c>
      <c r="J4898" s="51" t="str">
        <f t="shared" si="530"/>
        <v xml:space="preserve"> years</v>
      </c>
      <c r="K4898" s="51" t="str">
        <f t="shared" si="531"/>
        <v xml:space="preserve">, </v>
      </c>
      <c r="L4898" s="51">
        <f t="shared" si="526"/>
        <v>5</v>
      </c>
      <c r="M4898" s="51">
        <f t="shared" si="527"/>
        <v>5</v>
      </c>
      <c r="N4898" s="51" t="str">
        <f t="shared" si="528"/>
        <v xml:space="preserve"> months</v>
      </c>
      <c r="O4898" s="52" t="str">
        <f t="shared" si="529"/>
        <v>93 years, 5 months</v>
      </c>
    </row>
    <row r="4899" spans="8:15" x14ac:dyDescent="0.25">
      <c r="H4899" s="49">
        <v>4856</v>
      </c>
      <c r="I4899" s="51">
        <f t="shared" si="532"/>
        <v>93</v>
      </c>
      <c r="J4899" s="51" t="str">
        <f t="shared" si="530"/>
        <v xml:space="preserve"> years</v>
      </c>
      <c r="K4899" s="51" t="str">
        <f t="shared" si="531"/>
        <v xml:space="preserve">, </v>
      </c>
      <c r="L4899" s="51">
        <f t="shared" si="526"/>
        <v>5</v>
      </c>
      <c r="M4899" s="51">
        <f t="shared" si="527"/>
        <v>5</v>
      </c>
      <c r="N4899" s="51" t="str">
        <f t="shared" si="528"/>
        <v xml:space="preserve"> months</v>
      </c>
      <c r="O4899" s="52" t="str">
        <f t="shared" si="529"/>
        <v>93 years, 5 months</v>
      </c>
    </row>
    <row r="4900" spans="8:15" x14ac:dyDescent="0.25">
      <c r="H4900" s="49">
        <v>4857</v>
      </c>
      <c r="I4900" s="51">
        <f t="shared" si="532"/>
        <v>93</v>
      </c>
      <c r="J4900" s="51" t="str">
        <f t="shared" si="530"/>
        <v xml:space="preserve"> years</v>
      </c>
      <c r="K4900" s="51" t="str">
        <f t="shared" si="531"/>
        <v xml:space="preserve">, </v>
      </c>
      <c r="L4900" s="51">
        <f t="shared" si="526"/>
        <v>5</v>
      </c>
      <c r="M4900" s="51">
        <f t="shared" si="527"/>
        <v>5</v>
      </c>
      <c r="N4900" s="51" t="str">
        <f t="shared" si="528"/>
        <v xml:space="preserve"> months</v>
      </c>
      <c r="O4900" s="52" t="str">
        <f t="shared" si="529"/>
        <v>93 years, 5 months</v>
      </c>
    </row>
    <row r="4901" spans="8:15" x14ac:dyDescent="0.25">
      <c r="H4901" s="49">
        <v>4858</v>
      </c>
      <c r="I4901" s="51">
        <f t="shared" si="532"/>
        <v>93</v>
      </c>
      <c r="J4901" s="51" t="str">
        <f t="shared" si="530"/>
        <v xml:space="preserve"> years</v>
      </c>
      <c r="K4901" s="51" t="str">
        <f t="shared" si="531"/>
        <v xml:space="preserve">, </v>
      </c>
      <c r="L4901" s="51">
        <f t="shared" si="526"/>
        <v>6</v>
      </c>
      <c r="M4901" s="51">
        <f t="shared" si="527"/>
        <v>6</v>
      </c>
      <c r="N4901" s="51" t="str">
        <f t="shared" si="528"/>
        <v xml:space="preserve"> months</v>
      </c>
      <c r="O4901" s="52" t="str">
        <f t="shared" si="529"/>
        <v>93 years, 6 months</v>
      </c>
    </row>
    <row r="4902" spans="8:15" x14ac:dyDescent="0.25">
      <c r="H4902" s="49">
        <v>4859</v>
      </c>
      <c r="I4902" s="51">
        <f t="shared" si="532"/>
        <v>93</v>
      </c>
      <c r="J4902" s="51" t="str">
        <f t="shared" si="530"/>
        <v xml:space="preserve"> years</v>
      </c>
      <c r="K4902" s="51" t="str">
        <f t="shared" si="531"/>
        <v xml:space="preserve">, </v>
      </c>
      <c r="L4902" s="51">
        <f t="shared" si="526"/>
        <v>6</v>
      </c>
      <c r="M4902" s="51">
        <f t="shared" si="527"/>
        <v>6</v>
      </c>
      <c r="N4902" s="51" t="str">
        <f t="shared" si="528"/>
        <v xml:space="preserve"> months</v>
      </c>
      <c r="O4902" s="52" t="str">
        <f t="shared" si="529"/>
        <v>93 years, 6 months</v>
      </c>
    </row>
    <row r="4903" spans="8:15" x14ac:dyDescent="0.25">
      <c r="H4903" s="49">
        <v>4860</v>
      </c>
      <c r="I4903" s="51">
        <f t="shared" si="532"/>
        <v>93</v>
      </c>
      <c r="J4903" s="51" t="str">
        <f t="shared" si="530"/>
        <v xml:space="preserve"> years</v>
      </c>
      <c r="K4903" s="51" t="str">
        <f t="shared" si="531"/>
        <v xml:space="preserve">, </v>
      </c>
      <c r="L4903" s="51">
        <f t="shared" si="526"/>
        <v>6</v>
      </c>
      <c r="M4903" s="51">
        <f t="shared" si="527"/>
        <v>6</v>
      </c>
      <c r="N4903" s="51" t="str">
        <f t="shared" si="528"/>
        <v xml:space="preserve"> months</v>
      </c>
      <c r="O4903" s="52" t="str">
        <f t="shared" si="529"/>
        <v>93 years, 6 months</v>
      </c>
    </row>
    <row r="4904" spans="8:15" x14ac:dyDescent="0.25">
      <c r="H4904" s="49">
        <v>4861</v>
      </c>
      <c r="I4904" s="51">
        <f t="shared" si="532"/>
        <v>93</v>
      </c>
      <c r="J4904" s="51" t="str">
        <f t="shared" si="530"/>
        <v xml:space="preserve"> years</v>
      </c>
      <c r="K4904" s="51" t="str">
        <f t="shared" si="531"/>
        <v xml:space="preserve">, </v>
      </c>
      <c r="L4904" s="51">
        <f t="shared" si="526"/>
        <v>6</v>
      </c>
      <c r="M4904" s="51">
        <f t="shared" si="527"/>
        <v>6</v>
      </c>
      <c r="N4904" s="51" t="str">
        <f t="shared" si="528"/>
        <v xml:space="preserve"> months</v>
      </c>
      <c r="O4904" s="52" t="str">
        <f t="shared" si="529"/>
        <v>93 years, 6 months</v>
      </c>
    </row>
    <row r="4905" spans="8:15" x14ac:dyDescent="0.25">
      <c r="H4905" s="49">
        <v>4862</v>
      </c>
      <c r="I4905" s="51">
        <f t="shared" si="532"/>
        <v>93</v>
      </c>
      <c r="J4905" s="51" t="str">
        <f t="shared" si="530"/>
        <v xml:space="preserve"> years</v>
      </c>
      <c r="K4905" s="51" t="str">
        <f t="shared" si="531"/>
        <v xml:space="preserve">, </v>
      </c>
      <c r="L4905" s="51">
        <f t="shared" si="526"/>
        <v>6</v>
      </c>
      <c r="M4905" s="51">
        <f t="shared" si="527"/>
        <v>6</v>
      </c>
      <c r="N4905" s="51" t="str">
        <f t="shared" si="528"/>
        <v xml:space="preserve"> months</v>
      </c>
      <c r="O4905" s="52" t="str">
        <f t="shared" si="529"/>
        <v>93 years, 6 months</v>
      </c>
    </row>
    <row r="4906" spans="8:15" x14ac:dyDescent="0.25">
      <c r="H4906" s="49">
        <v>4863</v>
      </c>
      <c r="I4906" s="51">
        <f t="shared" si="532"/>
        <v>93</v>
      </c>
      <c r="J4906" s="51" t="str">
        <f t="shared" si="530"/>
        <v xml:space="preserve"> years</v>
      </c>
      <c r="K4906" s="51" t="str">
        <f t="shared" si="531"/>
        <v xml:space="preserve">, </v>
      </c>
      <c r="L4906" s="51">
        <f t="shared" si="526"/>
        <v>7</v>
      </c>
      <c r="M4906" s="51">
        <f t="shared" si="527"/>
        <v>7</v>
      </c>
      <c r="N4906" s="51" t="str">
        <f t="shared" si="528"/>
        <v xml:space="preserve"> months</v>
      </c>
      <c r="O4906" s="52" t="str">
        <f t="shared" si="529"/>
        <v>93 years, 7 months</v>
      </c>
    </row>
    <row r="4907" spans="8:15" x14ac:dyDescent="0.25">
      <c r="H4907" s="49">
        <v>4864</v>
      </c>
      <c r="I4907" s="51">
        <f t="shared" si="532"/>
        <v>93</v>
      </c>
      <c r="J4907" s="51" t="str">
        <f t="shared" si="530"/>
        <v xml:space="preserve"> years</v>
      </c>
      <c r="K4907" s="51" t="str">
        <f t="shared" si="531"/>
        <v xml:space="preserve">, </v>
      </c>
      <c r="L4907" s="51">
        <f t="shared" si="526"/>
        <v>7</v>
      </c>
      <c r="M4907" s="51">
        <f t="shared" si="527"/>
        <v>7</v>
      </c>
      <c r="N4907" s="51" t="str">
        <f t="shared" si="528"/>
        <v xml:space="preserve"> months</v>
      </c>
      <c r="O4907" s="52" t="str">
        <f t="shared" si="529"/>
        <v>93 years, 7 months</v>
      </c>
    </row>
    <row r="4908" spans="8:15" x14ac:dyDescent="0.25">
      <c r="H4908" s="49">
        <v>4865</v>
      </c>
      <c r="I4908" s="51">
        <f t="shared" si="532"/>
        <v>93</v>
      </c>
      <c r="J4908" s="51" t="str">
        <f t="shared" si="530"/>
        <v xml:space="preserve"> years</v>
      </c>
      <c r="K4908" s="51" t="str">
        <f t="shared" si="531"/>
        <v xml:space="preserve">, </v>
      </c>
      <c r="L4908" s="51">
        <f t="shared" si="526"/>
        <v>7</v>
      </c>
      <c r="M4908" s="51">
        <f t="shared" si="527"/>
        <v>7</v>
      </c>
      <c r="N4908" s="51" t="str">
        <f t="shared" si="528"/>
        <v xml:space="preserve"> months</v>
      </c>
      <c r="O4908" s="52" t="str">
        <f t="shared" si="529"/>
        <v>93 years, 7 months</v>
      </c>
    </row>
    <row r="4909" spans="8:15" x14ac:dyDescent="0.25">
      <c r="H4909" s="49">
        <v>4866</v>
      </c>
      <c r="I4909" s="51">
        <f t="shared" si="532"/>
        <v>93</v>
      </c>
      <c r="J4909" s="51" t="str">
        <f t="shared" si="530"/>
        <v xml:space="preserve"> years</v>
      </c>
      <c r="K4909" s="51" t="str">
        <f t="shared" si="531"/>
        <v xml:space="preserve">, </v>
      </c>
      <c r="L4909" s="51">
        <f t="shared" ref="L4909:L4972" si="533">IF((H4909/52*12-INT(H4909/52*12))=0,(H4909/52-INT(H4909/52))*12,INT((H4909/52-INT(H4909/52))*12)+1)</f>
        <v>7</v>
      </c>
      <c r="M4909" s="51">
        <f t="shared" ref="M4909:M4972" si="534">IF(OR(L4909=0,L4909=12),"",L4909)</f>
        <v>7</v>
      </c>
      <c r="N4909" s="51" t="str">
        <f t="shared" ref="N4909:N4972" si="535">IF(L4909=1," month",IF(OR(L4909=0,L4909=12),""," months"))</f>
        <v xml:space="preserve"> months</v>
      </c>
      <c r="O4909" s="52" t="str">
        <f t="shared" ref="O4909:O4972" si="536">CONCATENATE(I4909&amp;J4909&amp;K4909&amp;M4909&amp;N4909)</f>
        <v>93 years, 7 months</v>
      </c>
    </row>
    <row r="4910" spans="8:15" x14ac:dyDescent="0.25">
      <c r="H4910" s="49">
        <v>4867</v>
      </c>
      <c r="I4910" s="51">
        <f t="shared" si="532"/>
        <v>93</v>
      </c>
      <c r="J4910" s="51" t="str">
        <f t="shared" si="530"/>
        <v xml:space="preserve"> years</v>
      </c>
      <c r="K4910" s="51" t="str">
        <f t="shared" si="531"/>
        <v xml:space="preserve">, </v>
      </c>
      <c r="L4910" s="51">
        <f t="shared" si="533"/>
        <v>8</v>
      </c>
      <c r="M4910" s="51">
        <f t="shared" si="534"/>
        <v>8</v>
      </c>
      <c r="N4910" s="51" t="str">
        <f t="shared" si="535"/>
        <v xml:space="preserve"> months</v>
      </c>
      <c r="O4910" s="52" t="str">
        <f t="shared" si="536"/>
        <v>93 years, 8 months</v>
      </c>
    </row>
    <row r="4911" spans="8:15" x14ac:dyDescent="0.25">
      <c r="H4911" s="49">
        <v>4868</v>
      </c>
      <c r="I4911" s="51">
        <f t="shared" si="532"/>
        <v>93</v>
      </c>
      <c r="J4911" s="51" t="str">
        <f t="shared" si="530"/>
        <v xml:space="preserve"> years</v>
      </c>
      <c r="K4911" s="51" t="str">
        <f t="shared" si="531"/>
        <v xml:space="preserve">, </v>
      </c>
      <c r="L4911" s="51">
        <f t="shared" si="533"/>
        <v>8</v>
      </c>
      <c r="M4911" s="51">
        <f t="shared" si="534"/>
        <v>8</v>
      </c>
      <c r="N4911" s="51" t="str">
        <f t="shared" si="535"/>
        <v xml:space="preserve"> months</v>
      </c>
      <c r="O4911" s="52" t="str">
        <f t="shared" si="536"/>
        <v>93 years, 8 months</v>
      </c>
    </row>
    <row r="4912" spans="8:15" x14ac:dyDescent="0.25">
      <c r="H4912" s="49">
        <v>4869</v>
      </c>
      <c r="I4912" s="51">
        <f t="shared" si="532"/>
        <v>93</v>
      </c>
      <c r="J4912" s="51" t="str">
        <f t="shared" si="530"/>
        <v xml:space="preserve"> years</v>
      </c>
      <c r="K4912" s="51" t="str">
        <f t="shared" si="531"/>
        <v xml:space="preserve">, </v>
      </c>
      <c r="L4912" s="51">
        <f t="shared" si="533"/>
        <v>8</v>
      </c>
      <c r="M4912" s="51">
        <f t="shared" si="534"/>
        <v>8</v>
      </c>
      <c r="N4912" s="51" t="str">
        <f t="shared" si="535"/>
        <v xml:space="preserve"> months</v>
      </c>
      <c r="O4912" s="52" t="str">
        <f t="shared" si="536"/>
        <v>93 years, 8 months</v>
      </c>
    </row>
    <row r="4913" spans="8:15" x14ac:dyDescent="0.25">
      <c r="H4913" s="49">
        <v>4870</v>
      </c>
      <c r="I4913" s="51">
        <f t="shared" si="532"/>
        <v>93</v>
      </c>
      <c r="J4913" s="51" t="str">
        <f t="shared" si="530"/>
        <v xml:space="preserve"> years</v>
      </c>
      <c r="K4913" s="51" t="str">
        <f t="shared" si="531"/>
        <v xml:space="preserve">, </v>
      </c>
      <c r="L4913" s="51">
        <f t="shared" si="533"/>
        <v>8</v>
      </c>
      <c r="M4913" s="51">
        <f t="shared" si="534"/>
        <v>8</v>
      </c>
      <c r="N4913" s="51" t="str">
        <f t="shared" si="535"/>
        <v xml:space="preserve"> months</v>
      </c>
      <c r="O4913" s="52" t="str">
        <f t="shared" si="536"/>
        <v>93 years, 8 months</v>
      </c>
    </row>
    <row r="4914" spans="8:15" x14ac:dyDescent="0.25">
      <c r="H4914" s="49">
        <v>4871</v>
      </c>
      <c r="I4914" s="51">
        <f t="shared" si="532"/>
        <v>93</v>
      </c>
      <c r="J4914" s="51" t="str">
        <f t="shared" si="530"/>
        <v xml:space="preserve"> years</v>
      </c>
      <c r="K4914" s="51" t="str">
        <f t="shared" si="531"/>
        <v xml:space="preserve">, </v>
      </c>
      <c r="L4914" s="51">
        <f t="shared" si="533"/>
        <v>9</v>
      </c>
      <c r="M4914" s="51">
        <f t="shared" si="534"/>
        <v>9</v>
      </c>
      <c r="N4914" s="51" t="str">
        <f t="shared" si="535"/>
        <v xml:space="preserve"> months</v>
      </c>
      <c r="O4914" s="52" t="str">
        <f t="shared" si="536"/>
        <v>93 years, 9 months</v>
      </c>
    </row>
    <row r="4915" spans="8:15" x14ac:dyDescent="0.25">
      <c r="H4915" s="49">
        <v>4872</v>
      </c>
      <c r="I4915" s="51">
        <f t="shared" si="532"/>
        <v>93</v>
      </c>
      <c r="J4915" s="51" t="str">
        <f t="shared" si="530"/>
        <v xml:space="preserve"> years</v>
      </c>
      <c r="K4915" s="51" t="str">
        <f t="shared" si="531"/>
        <v xml:space="preserve">, </v>
      </c>
      <c r="L4915" s="51">
        <f t="shared" si="533"/>
        <v>9</v>
      </c>
      <c r="M4915" s="51">
        <f t="shared" si="534"/>
        <v>9</v>
      </c>
      <c r="N4915" s="51" t="str">
        <f t="shared" si="535"/>
        <v xml:space="preserve"> months</v>
      </c>
      <c r="O4915" s="52" t="str">
        <f t="shared" si="536"/>
        <v>93 years, 9 months</v>
      </c>
    </row>
    <row r="4916" spans="8:15" x14ac:dyDescent="0.25">
      <c r="H4916" s="49">
        <v>4873</v>
      </c>
      <c r="I4916" s="51">
        <f t="shared" si="532"/>
        <v>93</v>
      </c>
      <c r="J4916" s="51" t="str">
        <f t="shared" si="530"/>
        <v xml:space="preserve"> years</v>
      </c>
      <c r="K4916" s="51" t="str">
        <f t="shared" si="531"/>
        <v xml:space="preserve">, </v>
      </c>
      <c r="L4916" s="51">
        <f t="shared" si="533"/>
        <v>9</v>
      </c>
      <c r="M4916" s="51">
        <f t="shared" si="534"/>
        <v>9</v>
      </c>
      <c r="N4916" s="51" t="str">
        <f t="shared" si="535"/>
        <v xml:space="preserve"> months</v>
      </c>
      <c r="O4916" s="52" t="str">
        <f t="shared" si="536"/>
        <v>93 years, 9 months</v>
      </c>
    </row>
    <row r="4917" spans="8:15" x14ac:dyDescent="0.25">
      <c r="H4917" s="49">
        <v>4874</v>
      </c>
      <c r="I4917" s="51">
        <f t="shared" si="532"/>
        <v>93</v>
      </c>
      <c r="J4917" s="51" t="str">
        <f t="shared" si="530"/>
        <v xml:space="preserve"> years</v>
      </c>
      <c r="K4917" s="51" t="str">
        <f t="shared" si="531"/>
        <v xml:space="preserve">, </v>
      </c>
      <c r="L4917" s="51">
        <f t="shared" si="533"/>
        <v>9</v>
      </c>
      <c r="M4917" s="51">
        <f t="shared" si="534"/>
        <v>9</v>
      </c>
      <c r="N4917" s="51" t="str">
        <f t="shared" si="535"/>
        <v xml:space="preserve"> months</v>
      </c>
      <c r="O4917" s="52" t="str">
        <f t="shared" si="536"/>
        <v>93 years, 9 months</v>
      </c>
    </row>
    <row r="4918" spans="8:15" x14ac:dyDescent="0.25">
      <c r="H4918" s="49">
        <v>4875</v>
      </c>
      <c r="I4918" s="51">
        <f t="shared" si="532"/>
        <v>93</v>
      </c>
      <c r="J4918" s="51" t="str">
        <f t="shared" si="530"/>
        <v xml:space="preserve"> years</v>
      </c>
      <c r="K4918" s="51" t="str">
        <f t="shared" si="531"/>
        <v xml:space="preserve">, </v>
      </c>
      <c r="L4918" s="51">
        <f t="shared" si="533"/>
        <v>9</v>
      </c>
      <c r="M4918" s="51">
        <f t="shared" si="534"/>
        <v>9</v>
      </c>
      <c r="N4918" s="51" t="str">
        <f t="shared" si="535"/>
        <v xml:space="preserve"> months</v>
      </c>
      <c r="O4918" s="52" t="str">
        <f t="shared" si="536"/>
        <v>93 years, 9 months</v>
      </c>
    </row>
    <row r="4919" spans="8:15" x14ac:dyDescent="0.25">
      <c r="H4919" s="49">
        <v>4876</v>
      </c>
      <c r="I4919" s="51">
        <f t="shared" si="532"/>
        <v>93</v>
      </c>
      <c r="J4919" s="51" t="str">
        <f t="shared" si="530"/>
        <v xml:space="preserve"> years</v>
      </c>
      <c r="K4919" s="51" t="str">
        <f t="shared" si="531"/>
        <v xml:space="preserve">, </v>
      </c>
      <c r="L4919" s="51">
        <f t="shared" si="533"/>
        <v>10</v>
      </c>
      <c r="M4919" s="51">
        <f t="shared" si="534"/>
        <v>10</v>
      </c>
      <c r="N4919" s="51" t="str">
        <f t="shared" si="535"/>
        <v xml:space="preserve"> months</v>
      </c>
      <c r="O4919" s="52" t="str">
        <f t="shared" si="536"/>
        <v>93 years, 10 months</v>
      </c>
    </row>
    <row r="4920" spans="8:15" x14ac:dyDescent="0.25">
      <c r="H4920" s="49">
        <v>4877</v>
      </c>
      <c r="I4920" s="51">
        <f t="shared" si="532"/>
        <v>93</v>
      </c>
      <c r="J4920" s="51" t="str">
        <f t="shared" si="530"/>
        <v xml:space="preserve"> years</v>
      </c>
      <c r="K4920" s="51" t="str">
        <f t="shared" si="531"/>
        <v xml:space="preserve">, </v>
      </c>
      <c r="L4920" s="51">
        <f t="shared" si="533"/>
        <v>10</v>
      </c>
      <c r="M4920" s="51">
        <f t="shared" si="534"/>
        <v>10</v>
      </c>
      <c r="N4920" s="51" t="str">
        <f t="shared" si="535"/>
        <v xml:space="preserve"> months</v>
      </c>
      <c r="O4920" s="52" t="str">
        <f t="shared" si="536"/>
        <v>93 years, 10 months</v>
      </c>
    </row>
    <row r="4921" spans="8:15" x14ac:dyDescent="0.25">
      <c r="H4921" s="49">
        <v>4878</v>
      </c>
      <c r="I4921" s="51">
        <f t="shared" si="532"/>
        <v>93</v>
      </c>
      <c r="J4921" s="51" t="str">
        <f t="shared" si="530"/>
        <v xml:space="preserve"> years</v>
      </c>
      <c r="K4921" s="51" t="str">
        <f t="shared" si="531"/>
        <v xml:space="preserve">, </v>
      </c>
      <c r="L4921" s="51">
        <f t="shared" si="533"/>
        <v>10</v>
      </c>
      <c r="M4921" s="51">
        <f t="shared" si="534"/>
        <v>10</v>
      </c>
      <c r="N4921" s="51" t="str">
        <f t="shared" si="535"/>
        <v xml:space="preserve"> months</v>
      </c>
      <c r="O4921" s="52" t="str">
        <f t="shared" si="536"/>
        <v>93 years, 10 months</v>
      </c>
    </row>
    <row r="4922" spans="8:15" x14ac:dyDescent="0.25">
      <c r="H4922" s="49">
        <v>4879</v>
      </c>
      <c r="I4922" s="51">
        <f t="shared" si="532"/>
        <v>93</v>
      </c>
      <c r="J4922" s="51" t="str">
        <f t="shared" si="530"/>
        <v xml:space="preserve"> years</v>
      </c>
      <c r="K4922" s="51" t="str">
        <f t="shared" si="531"/>
        <v xml:space="preserve">, </v>
      </c>
      <c r="L4922" s="51">
        <f t="shared" si="533"/>
        <v>10</v>
      </c>
      <c r="M4922" s="51">
        <f t="shared" si="534"/>
        <v>10</v>
      </c>
      <c r="N4922" s="51" t="str">
        <f t="shared" si="535"/>
        <v xml:space="preserve"> months</v>
      </c>
      <c r="O4922" s="52" t="str">
        <f t="shared" si="536"/>
        <v>93 years, 10 months</v>
      </c>
    </row>
    <row r="4923" spans="8:15" x14ac:dyDescent="0.25">
      <c r="H4923" s="49">
        <v>4880</v>
      </c>
      <c r="I4923" s="51">
        <f t="shared" si="532"/>
        <v>93</v>
      </c>
      <c r="J4923" s="51" t="str">
        <f t="shared" si="530"/>
        <v xml:space="preserve"> years</v>
      </c>
      <c r="K4923" s="51" t="str">
        <f t="shared" si="531"/>
        <v xml:space="preserve">, </v>
      </c>
      <c r="L4923" s="51">
        <f t="shared" si="533"/>
        <v>11</v>
      </c>
      <c r="M4923" s="51">
        <f t="shared" si="534"/>
        <v>11</v>
      </c>
      <c r="N4923" s="51" t="str">
        <f t="shared" si="535"/>
        <v xml:space="preserve"> months</v>
      </c>
      <c r="O4923" s="52" t="str">
        <f t="shared" si="536"/>
        <v>93 years, 11 months</v>
      </c>
    </row>
    <row r="4924" spans="8:15" x14ac:dyDescent="0.25">
      <c r="H4924" s="49">
        <v>4881</v>
      </c>
      <c r="I4924" s="51">
        <f t="shared" si="532"/>
        <v>93</v>
      </c>
      <c r="J4924" s="51" t="str">
        <f t="shared" si="530"/>
        <v xml:space="preserve"> years</v>
      </c>
      <c r="K4924" s="51" t="str">
        <f t="shared" si="531"/>
        <v xml:space="preserve">, </v>
      </c>
      <c r="L4924" s="51">
        <f t="shared" si="533"/>
        <v>11</v>
      </c>
      <c r="M4924" s="51">
        <f t="shared" si="534"/>
        <v>11</v>
      </c>
      <c r="N4924" s="51" t="str">
        <f t="shared" si="535"/>
        <v xml:space="preserve"> months</v>
      </c>
      <c r="O4924" s="52" t="str">
        <f t="shared" si="536"/>
        <v>93 years, 11 months</v>
      </c>
    </row>
    <row r="4925" spans="8:15" x14ac:dyDescent="0.25">
      <c r="H4925" s="49">
        <v>4882</v>
      </c>
      <c r="I4925" s="51">
        <f t="shared" si="532"/>
        <v>93</v>
      </c>
      <c r="J4925" s="51" t="str">
        <f t="shared" si="530"/>
        <v xml:space="preserve"> years</v>
      </c>
      <c r="K4925" s="51" t="str">
        <f t="shared" si="531"/>
        <v xml:space="preserve">, </v>
      </c>
      <c r="L4925" s="51">
        <f t="shared" si="533"/>
        <v>11</v>
      </c>
      <c r="M4925" s="51">
        <f t="shared" si="534"/>
        <v>11</v>
      </c>
      <c r="N4925" s="51" t="str">
        <f t="shared" si="535"/>
        <v xml:space="preserve"> months</v>
      </c>
      <c r="O4925" s="52" t="str">
        <f t="shared" si="536"/>
        <v>93 years, 11 months</v>
      </c>
    </row>
    <row r="4926" spans="8:15" x14ac:dyDescent="0.25">
      <c r="H4926" s="49">
        <v>4883</v>
      </c>
      <c r="I4926" s="51">
        <f t="shared" si="532"/>
        <v>93</v>
      </c>
      <c r="J4926" s="51" t="str">
        <f t="shared" si="530"/>
        <v xml:space="preserve"> years</v>
      </c>
      <c r="K4926" s="51" t="str">
        <f t="shared" si="531"/>
        <v xml:space="preserve">, </v>
      </c>
      <c r="L4926" s="51">
        <f t="shared" si="533"/>
        <v>11</v>
      </c>
      <c r="M4926" s="51">
        <f t="shared" si="534"/>
        <v>11</v>
      </c>
      <c r="N4926" s="51" t="str">
        <f t="shared" si="535"/>
        <v xml:space="preserve"> months</v>
      </c>
      <c r="O4926" s="52" t="str">
        <f t="shared" si="536"/>
        <v>93 years, 11 months</v>
      </c>
    </row>
    <row r="4927" spans="8:15" x14ac:dyDescent="0.25">
      <c r="H4927" s="49">
        <v>4884</v>
      </c>
      <c r="I4927" s="51">
        <f t="shared" si="532"/>
        <v>94</v>
      </c>
      <c r="J4927" s="51" t="str">
        <f t="shared" si="530"/>
        <v xml:space="preserve"> years</v>
      </c>
      <c r="K4927" s="51" t="str">
        <f t="shared" si="531"/>
        <v/>
      </c>
      <c r="L4927" s="51">
        <f t="shared" si="533"/>
        <v>12</v>
      </c>
      <c r="M4927" s="51" t="str">
        <f t="shared" si="534"/>
        <v/>
      </c>
      <c r="N4927" s="51" t="str">
        <f t="shared" si="535"/>
        <v/>
      </c>
      <c r="O4927" s="52" t="str">
        <f t="shared" si="536"/>
        <v>94 years</v>
      </c>
    </row>
    <row r="4928" spans="8:15" x14ac:dyDescent="0.25">
      <c r="H4928" s="49">
        <v>4885</v>
      </c>
      <c r="I4928" s="51">
        <f t="shared" si="532"/>
        <v>94</v>
      </c>
      <c r="J4928" s="51" t="str">
        <f t="shared" si="530"/>
        <v xml:space="preserve"> years</v>
      </c>
      <c r="K4928" s="51" t="str">
        <f t="shared" si="531"/>
        <v/>
      </c>
      <c r="L4928" s="51">
        <f t="shared" si="533"/>
        <v>12</v>
      </c>
      <c r="M4928" s="51" t="str">
        <f t="shared" si="534"/>
        <v/>
      </c>
      <c r="N4928" s="51" t="str">
        <f t="shared" si="535"/>
        <v/>
      </c>
      <c r="O4928" s="52" t="str">
        <f t="shared" si="536"/>
        <v>94 years</v>
      </c>
    </row>
    <row r="4929" spans="8:15" x14ac:dyDescent="0.25">
      <c r="H4929" s="49">
        <v>4886</v>
      </c>
      <c r="I4929" s="51">
        <f t="shared" si="532"/>
        <v>94</v>
      </c>
      <c r="J4929" s="51" t="str">
        <f t="shared" si="530"/>
        <v xml:space="preserve"> years</v>
      </c>
      <c r="K4929" s="51" t="str">
        <f t="shared" si="531"/>
        <v/>
      </c>
      <c r="L4929" s="51">
        <f t="shared" si="533"/>
        <v>12</v>
      </c>
      <c r="M4929" s="51" t="str">
        <f t="shared" si="534"/>
        <v/>
      </c>
      <c r="N4929" s="51" t="str">
        <f t="shared" si="535"/>
        <v/>
      </c>
      <c r="O4929" s="52" t="str">
        <f t="shared" si="536"/>
        <v>94 years</v>
      </c>
    </row>
    <row r="4930" spans="8:15" x14ac:dyDescent="0.25">
      <c r="H4930" s="49">
        <v>4887</v>
      </c>
      <c r="I4930" s="51">
        <f t="shared" si="532"/>
        <v>94</v>
      </c>
      <c r="J4930" s="51" t="str">
        <f t="shared" si="530"/>
        <v xml:space="preserve"> years</v>
      </c>
      <c r="K4930" s="51" t="str">
        <f t="shared" si="531"/>
        <v/>
      </c>
      <c r="L4930" s="51">
        <f t="shared" si="533"/>
        <v>12</v>
      </c>
      <c r="M4930" s="51" t="str">
        <f t="shared" si="534"/>
        <v/>
      </c>
      <c r="N4930" s="51" t="str">
        <f t="shared" si="535"/>
        <v/>
      </c>
      <c r="O4930" s="52" t="str">
        <f t="shared" si="536"/>
        <v>94 years</v>
      </c>
    </row>
    <row r="4931" spans="8:15" x14ac:dyDescent="0.25">
      <c r="H4931" s="49">
        <v>4888</v>
      </c>
      <c r="I4931" s="51">
        <f t="shared" si="532"/>
        <v>94</v>
      </c>
      <c r="J4931" s="51" t="str">
        <f t="shared" si="530"/>
        <v xml:space="preserve"> years</v>
      </c>
      <c r="K4931" s="51" t="str">
        <f t="shared" si="531"/>
        <v/>
      </c>
      <c r="L4931" s="51">
        <f t="shared" si="533"/>
        <v>0</v>
      </c>
      <c r="M4931" s="51" t="str">
        <f t="shared" si="534"/>
        <v/>
      </c>
      <c r="N4931" s="51" t="str">
        <f t="shared" si="535"/>
        <v/>
      </c>
      <c r="O4931" s="52" t="str">
        <f t="shared" si="536"/>
        <v>94 years</v>
      </c>
    </row>
    <row r="4932" spans="8:15" x14ac:dyDescent="0.25">
      <c r="H4932" s="49">
        <v>4889</v>
      </c>
      <c r="I4932" s="51">
        <f t="shared" si="532"/>
        <v>94</v>
      </c>
      <c r="J4932" s="51" t="str">
        <f t="shared" si="530"/>
        <v xml:space="preserve"> years</v>
      </c>
      <c r="K4932" s="51" t="str">
        <f t="shared" si="531"/>
        <v xml:space="preserve">, </v>
      </c>
      <c r="L4932" s="51">
        <f t="shared" si="533"/>
        <v>1</v>
      </c>
      <c r="M4932" s="51">
        <f t="shared" si="534"/>
        <v>1</v>
      </c>
      <c r="N4932" s="51" t="str">
        <f t="shared" si="535"/>
        <v xml:space="preserve"> month</v>
      </c>
      <c r="O4932" s="52" t="str">
        <f t="shared" si="536"/>
        <v>94 years, 1 month</v>
      </c>
    </row>
    <row r="4933" spans="8:15" x14ac:dyDescent="0.25">
      <c r="H4933" s="49">
        <v>4890</v>
      </c>
      <c r="I4933" s="51">
        <f t="shared" si="532"/>
        <v>94</v>
      </c>
      <c r="J4933" s="51" t="str">
        <f t="shared" si="530"/>
        <v xml:space="preserve"> years</v>
      </c>
      <c r="K4933" s="51" t="str">
        <f t="shared" si="531"/>
        <v xml:space="preserve">, </v>
      </c>
      <c r="L4933" s="51">
        <f t="shared" si="533"/>
        <v>1</v>
      </c>
      <c r="M4933" s="51">
        <f t="shared" si="534"/>
        <v>1</v>
      </c>
      <c r="N4933" s="51" t="str">
        <f t="shared" si="535"/>
        <v xml:space="preserve"> month</v>
      </c>
      <c r="O4933" s="52" t="str">
        <f t="shared" si="536"/>
        <v>94 years, 1 month</v>
      </c>
    </row>
    <row r="4934" spans="8:15" x14ac:dyDescent="0.25">
      <c r="H4934" s="49">
        <v>4891</v>
      </c>
      <c r="I4934" s="51">
        <f t="shared" si="532"/>
        <v>94</v>
      </c>
      <c r="J4934" s="51" t="str">
        <f t="shared" si="530"/>
        <v xml:space="preserve"> years</v>
      </c>
      <c r="K4934" s="51" t="str">
        <f t="shared" si="531"/>
        <v xml:space="preserve">, </v>
      </c>
      <c r="L4934" s="51">
        <f t="shared" si="533"/>
        <v>1</v>
      </c>
      <c r="M4934" s="51">
        <f t="shared" si="534"/>
        <v>1</v>
      </c>
      <c r="N4934" s="51" t="str">
        <f t="shared" si="535"/>
        <v xml:space="preserve"> month</v>
      </c>
      <c r="O4934" s="52" t="str">
        <f t="shared" si="536"/>
        <v>94 years, 1 month</v>
      </c>
    </row>
    <row r="4935" spans="8:15" x14ac:dyDescent="0.25">
      <c r="H4935" s="49">
        <v>4892</v>
      </c>
      <c r="I4935" s="51">
        <f t="shared" si="532"/>
        <v>94</v>
      </c>
      <c r="J4935" s="51" t="str">
        <f t="shared" si="530"/>
        <v xml:space="preserve"> years</v>
      </c>
      <c r="K4935" s="51" t="str">
        <f t="shared" si="531"/>
        <v xml:space="preserve">, </v>
      </c>
      <c r="L4935" s="51">
        <f t="shared" si="533"/>
        <v>1</v>
      </c>
      <c r="M4935" s="51">
        <f t="shared" si="534"/>
        <v>1</v>
      </c>
      <c r="N4935" s="51" t="str">
        <f t="shared" si="535"/>
        <v xml:space="preserve"> month</v>
      </c>
      <c r="O4935" s="52" t="str">
        <f t="shared" si="536"/>
        <v>94 years, 1 month</v>
      </c>
    </row>
    <row r="4936" spans="8:15" x14ac:dyDescent="0.25">
      <c r="H4936" s="49">
        <v>4893</v>
      </c>
      <c r="I4936" s="51">
        <f t="shared" si="532"/>
        <v>94</v>
      </c>
      <c r="J4936" s="51" t="str">
        <f t="shared" si="530"/>
        <v xml:space="preserve"> years</v>
      </c>
      <c r="K4936" s="51" t="str">
        <f t="shared" si="531"/>
        <v xml:space="preserve">, </v>
      </c>
      <c r="L4936" s="51">
        <f t="shared" si="533"/>
        <v>2</v>
      </c>
      <c r="M4936" s="51">
        <f t="shared" si="534"/>
        <v>2</v>
      </c>
      <c r="N4936" s="51" t="str">
        <f t="shared" si="535"/>
        <v xml:space="preserve"> months</v>
      </c>
      <c r="O4936" s="52" t="str">
        <f t="shared" si="536"/>
        <v>94 years, 2 months</v>
      </c>
    </row>
    <row r="4937" spans="8:15" x14ac:dyDescent="0.25">
      <c r="H4937" s="49">
        <v>4894</v>
      </c>
      <c r="I4937" s="51">
        <f t="shared" si="532"/>
        <v>94</v>
      </c>
      <c r="J4937" s="51" t="str">
        <f t="shared" si="530"/>
        <v xml:space="preserve"> years</v>
      </c>
      <c r="K4937" s="51" t="str">
        <f t="shared" si="531"/>
        <v xml:space="preserve">, </v>
      </c>
      <c r="L4937" s="51">
        <f t="shared" si="533"/>
        <v>2</v>
      </c>
      <c r="M4937" s="51">
        <f t="shared" si="534"/>
        <v>2</v>
      </c>
      <c r="N4937" s="51" t="str">
        <f t="shared" si="535"/>
        <v xml:space="preserve"> months</v>
      </c>
      <c r="O4937" s="52" t="str">
        <f t="shared" si="536"/>
        <v>94 years, 2 months</v>
      </c>
    </row>
    <row r="4938" spans="8:15" x14ac:dyDescent="0.25">
      <c r="H4938" s="49">
        <v>4895</v>
      </c>
      <c r="I4938" s="51">
        <f t="shared" si="532"/>
        <v>94</v>
      </c>
      <c r="J4938" s="51" t="str">
        <f t="shared" si="530"/>
        <v xml:space="preserve"> years</v>
      </c>
      <c r="K4938" s="51" t="str">
        <f t="shared" si="531"/>
        <v xml:space="preserve">, </v>
      </c>
      <c r="L4938" s="51">
        <f t="shared" si="533"/>
        <v>2</v>
      </c>
      <c r="M4938" s="51">
        <f t="shared" si="534"/>
        <v>2</v>
      </c>
      <c r="N4938" s="51" t="str">
        <f t="shared" si="535"/>
        <v xml:space="preserve"> months</v>
      </c>
      <c r="O4938" s="52" t="str">
        <f t="shared" si="536"/>
        <v>94 years, 2 months</v>
      </c>
    </row>
    <row r="4939" spans="8:15" x14ac:dyDescent="0.25">
      <c r="H4939" s="49">
        <v>4896</v>
      </c>
      <c r="I4939" s="51">
        <f t="shared" si="532"/>
        <v>94</v>
      </c>
      <c r="J4939" s="51" t="str">
        <f t="shared" si="530"/>
        <v xml:space="preserve"> years</v>
      </c>
      <c r="K4939" s="51" t="str">
        <f t="shared" si="531"/>
        <v xml:space="preserve">, </v>
      </c>
      <c r="L4939" s="51">
        <f t="shared" si="533"/>
        <v>2</v>
      </c>
      <c r="M4939" s="51">
        <f t="shared" si="534"/>
        <v>2</v>
      </c>
      <c r="N4939" s="51" t="str">
        <f t="shared" si="535"/>
        <v xml:space="preserve"> months</v>
      </c>
      <c r="O4939" s="52" t="str">
        <f t="shared" si="536"/>
        <v>94 years, 2 months</v>
      </c>
    </row>
    <row r="4940" spans="8:15" x14ac:dyDescent="0.25">
      <c r="H4940" s="49">
        <v>4897</v>
      </c>
      <c r="I4940" s="51">
        <f t="shared" si="532"/>
        <v>94</v>
      </c>
      <c r="J4940" s="51" t="str">
        <f t="shared" si="530"/>
        <v xml:space="preserve"> years</v>
      </c>
      <c r="K4940" s="51" t="str">
        <f t="shared" si="531"/>
        <v xml:space="preserve">, </v>
      </c>
      <c r="L4940" s="51">
        <f t="shared" si="533"/>
        <v>3</v>
      </c>
      <c r="M4940" s="51">
        <f t="shared" si="534"/>
        <v>3</v>
      </c>
      <c r="N4940" s="51" t="str">
        <f t="shared" si="535"/>
        <v xml:space="preserve"> months</v>
      </c>
      <c r="O4940" s="52" t="str">
        <f t="shared" si="536"/>
        <v>94 years, 3 months</v>
      </c>
    </row>
    <row r="4941" spans="8:15" x14ac:dyDescent="0.25">
      <c r="H4941" s="49">
        <v>4898</v>
      </c>
      <c r="I4941" s="51">
        <f t="shared" si="532"/>
        <v>94</v>
      </c>
      <c r="J4941" s="51" t="str">
        <f t="shared" si="530"/>
        <v xml:space="preserve"> years</v>
      </c>
      <c r="K4941" s="51" t="str">
        <f t="shared" si="531"/>
        <v xml:space="preserve">, </v>
      </c>
      <c r="L4941" s="51">
        <f t="shared" si="533"/>
        <v>3</v>
      </c>
      <c r="M4941" s="51">
        <f t="shared" si="534"/>
        <v>3</v>
      </c>
      <c r="N4941" s="51" t="str">
        <f t="shared" si="535"/>
        <v xml:space="preserve"> months</v>
      </c>
      <c r="O4941" s="52" t="str">
        <f t="shared" si="536"/>
        <v>94 years, 3 months</v>
      </c>
    </row>
    <row r="4942" spans="8:15" x14ac:dyDescent="0.25">
      <c r="H4942" s="49">
        <v>4899</v>
      </c>
      <c r="I4942" s="51">
        <f t="shared" si="532"/>
        <v>94</v>
      </c>
      <c r="J4942" s="51" t="str">
        <f t="shared" si="530"/>
        <v xml:space="preserve"> years</v>
      </c>
      <c r="K4942" s="51" t="str">
        <f t="shared" si="531"/>
        <v xml:space="preserve">, </v>
      </c>
      <c r="L4942" s="51">
        <f t="shared" si="533"/>
        <v>3</v>
      </c>
      <c r="M4942" s="51">
        <f t="shared" si="534"/>
        <v>3</v>
      </c>
      <c r="N4942" s="51" t="str">
        <f t="shared" si="535"/>
        <v xml:space="preserve"> months</v>
      </c>
      <c r="O4942" s="52" t="str">
        <f t="shared" si="536"/>
        <v>94 years, 3 months</v>
      </c>
    </row>
    <row r="4943" spans="8:15" x14ac:dyDescent="0.25">
      <c r="H4943" s="49">
        <v>4900</v>
      </c>
      <c r="I4943" s="51">
        <f t="shared" si="532"/>
        <v>94</v>
      </c>
      <c r="J4943" s="51" t="str">
        <f t="shared" si="530"/>
        <v xml:space="preserve"> years</v>
      </c>
      <c r="K4943" s="51" t="str">
        <f t="shared" si="531"/>
        <v xml:space="preserve">, </v>
      </c>
      <c r="L4943" s="51">
        <f t="shared" si="533"/>
        <v>3</v>
      </c>
      <c r="M4943" s="51">
        <f t="shared" si="534"/>
        <v>3</v>
      </c>
      <c r="N4943" s="51" t="str">
        <f t="shared" si="535"/>
        <v xml:space="preserve"> months</v>
      </c>
      <c r="O4943" s="52" t="str">
        <f t="shared" si="536"/>
        <v>94 years, 3 months</v>
      </c>
    </row>
    <row r="4944" spans="8:15" x14ac:dyDescent="0.25">
      <c r="H4944" s="49">
        <v>4901</v>
      </c>
      <c r="I4944" s="51">
        <f t="shared" si="532"/>
        <v>94</v>
      </c>
      <c r="J4944" s="51" t="str">
        <f t="shared" si="530"/>
        <v xml:space="preserve"> years</v>
      </c>
      <c r="K4944" s="51" t="str">
        <f t="shared" si="531"/>
        <v xml:space="preserve">, </v>
      </c>
      <c r="L4944" s="51">
        <f t="shared" si="533"/>
        <v>3</v>
      </c>
      <c r="M4944" s="51">
        <f t="shared" si="534"/>
        <v>3</v>
      </c>
      <c r="N4944" s="51" t="str">
        <f t="shared" si="535"/>
        <v xml:space="preserve"> months</v>
      </c>
      <c r="O4944" s="52" t="str">
        <f t="shared" si="536"/>
        <v>94 years, 3 months</v>
      </c>
    </row>
    <row r="4945" spans="8:15" x14ac:dyDescent="0.25">
      <c r="H4945" s="49">
        <v>4902</v>
      </c>
      <c r="I4945" s="51">
        <f t="shared" si="532"/>
        <v>94</v>
      </c>
      <c r="J4945" s="51" t="str">
        <f t="shared" si="530"/>
        <v xml:space="preserve"> years</v>
      </c>
      <c r="K4945" s="51" t="str">
        <f t="shared" si="531"/>
        <v xml:space="preserve">, </v>
      </c>
      <c r="L4945" s="51">
        <f t="shared" si="533"/>
        <v>4</v>
      </c>
      <c r="M4945" s="51">
        <f t="shared" si="534"/>
        <v>4</v>
      </c>
      <c r="N4945" s="51" t="str">
        <f t="shared" si="535"/>
        <v xml:space="preserve"> months</v>
      </c>
      <c r="O4945" s="52" t="str">
        <f t="shared" si="536"/>
        <v>94 years, 4 months</v>
      </c>
    </row>
    <row r="4946" spans="8:15" x14ac:dyDescent="0.25">
      <c r="H4946" s="49">
        <v>4903</v>
      </c>
      <c r="I4946" s="51">
        <f t="shared" si="532"/>
        <v>94</v>
      </c>
      <c r="J4946" s="51" t="str">
        <f t="shared" si="530"/>
        <v xml:space="preserve"> years</v>
      </c>
      <c r="K4946" s="51" t="str">
        <f t="shared" si="531"/>
        <v xml:space="preserve">, </v>
      </c>
      <c r="L4946" s="51">
        <f t="shared" si="533"/>
        <v>4</v>
      </c>
      <c r="M4946" s="51">
        <f t="shared" si="534"/>
        <v>4</v>
      </c>
      <c r="N4946" s="51" t="str">
        <f t="shared" si="535"/>
        <v xml:space="preserve"> months</v>
      </c>
      <c r="O4946" s="52" t="str">
        <f t="shared" si="536"/>
        <v>94 years, 4 months</v>
      </c>
    </row>
    <row r="4947" spans="8:15" x14ac:dyDescent="0.25">
      <c r="H4947" s="49">
        <v>4904</v>
      </c>
      <c r="I4947" s="51">
        <f t="shared" si="532"/>
        <v>94</v>
      </c>
      <c r="J4947" s="51" t="str">
        <f t="shared" si="530"/>
        <v xml:space="preserve"> years</v>
      </c>
      <c r="K4947" s="51" t="str">
        <f t="shared" si="531"/>
        <v xml:space="preserve">, </v>
      </c>
      <c r="L4947" s="51">
        <f t="shared" si="533"/>
        <v>4</v>
      </c>
      <c r="M4947" s="51">
        <f t="shared" si="534"/>
        <v>4</v>
      </c>
      <c r="N4947" s="51" t="str">
        <f t="shared" si="535"/>
        <v xml:space="preserve"> months</v>
      </c>
      <c r="O4947" s="52" t="str">
        <f t="shared" si="536"/>
        <v>94 years, 4 months</v>
      </c>
    </row>
    <row r="4948" spans="8:15" x14ac:dyDescent="0.25">
      <c r="H4948" s="49">
        <v>4905</v>
      </c>
      <c r="I4948" s="51">
        <f t="shared" si="532"/>
        <v>94</v>
      </c>
      <c r="J4948" s="51" t="str">
        <f t="shared" si="530"/>
        <v xml:space="preserve"> years</v>
      </c>
      <c r="K4948" s="51" t="str">
        <f t="shared" si="531"/>
        <v xml:space="preserve">, </v>
      </c>
      <c r="L4948" s="51">
        <f t="shared" si="533"/>
        <v>4</v>
      </c>
      <c r="M4948" s="51">
        <f t="shared" si="534"/>
        <v>4</v>
      </c>
      <c r="N4948" s="51" t="str">
        <f t="shared" si="535"/>
        <v xml:space="preserve"> months</v>
      </c>
      <c r="O4948" s="52" t="str">
        <f t="shared" si="536"/>
        <v>94 years, 4 months</v>
      </c>
    </row>
    <row r="4949" spans="8:15" x14ac:dyDescent="0.25">
      <c r="H4949" s="49">
        <v>4906</v>
      </c>
      <c r="I4949" s="51">
        <f t="shared" si="532"/>
        <v>94</v>
      </c>
      <c r="J4949" s="51" t="str">
        <f t="shared" si="530"/>
        <v xml:space="preserve"> years</v>
      </c>
      <c r="K4949" s="51" t="str">
        <f t="shared" si="531"/>
        <v xml:space="preserve">, </v>
      </c>
      <c r="L4949" s="51">
        <f t="shared" si="533"/>
        <v>5</v>
      </c>
      <c r="M4949" s="51">
        <f t="shared" si="534"/>
        <v>5</v>
      </c>
      <c r="N4949" s="51" t="str">
        <f t="shared" si="535"/>
        <v xml:space="preserve"> months</v>
      </c>
      <c r="O4949" s="52" t="str">
        <f t="shared" si="536"/>
        <v>94 years, 5 months</v>
      </c>
    </row>
    <row r="4950" spans="8:15" x14ac:dyDescent="0.25">
      <c r="H4950" s="49">
        <v>4907</v>
      </c>
      <c r="I4950" s="51">
        <f t="shared" si="532"/>
        <v>94</v>
      </c>
      <c r="J4950" s="51" t="str">
        <f t="shared" si="530"/>
        <v xml:space="preserve"> years</v>
      </c>
      <c r="K4950" s="51" t="str">
        <f t="shared" si="531"/>
        <v xml:space="preserve">, </v>
      </c>
      <c r="L4950" s="51">
        <f t="shared" si="533"/>
        <v>5</v>
      </c>
      <c r="M4950" s="51">
        <f t="shared" si="534"/>
        <v>5</v>
      </c>
      <c r="N4950" s="51" t="str">
        <f t="shared" si="535"/>
        <v xml:space="preserve"> months</v>
      </c>
      <c r="O4950" s="52" t="str">
        <f t="shared" si="536"/>
        <v>94 years, 5 months</v>
      </c>
    </row>
    <row r="4951" spans="8:15" x14ac:dyDescent="0.25">
      <c r="H4951" s="49">
        <v>4908</v>
      </c>
      <c r="I4951" s="51">
        <f t="shared" si="532"/>
        <v>94</v>
      </c>
      <c r="J4951" s="51" t="str">
        <f t="shared" si="530"/>
        <v xml:space="preserve"> years</v>
      </c>
      <c r="K4951" s="51" t="str">
        <f t="shared" si="531"/>
        <v xml:space="preserve">, </v>
      </c>
      <c r="L4951" s="51">
        <f t="shared" si="533"/>
        <v>5</v>
      </c>
      <c r="M4951" s="51">
        <f t="shared" si="534"/>
        <v>5</v>
      </c>
      <c r="N4951" s="51" t="str">
        <f t="shared" si="535"/>
        <v xml:space="preserve"> months</v>
      </c>
      <c r="O4951" s="52" t="str">
        <f t="shared" si="536"/>
        <v>94 years, 5 months</v>
      </c>
    </row>
    <row r="4952" spans="8:15" x14ac:dyDescent="0.25">
      <c r="H4952" s="49">
        <v>4909</v>
      </c>
      <c r="I4952" s="51">
        <f t="shared" si="532"/>
        <v>94</v>
      </c>
      <c r="J4952" s="51" t="str">
        <f t="shared" si="530"/>
        <v xml:space="preserve"> years</v>
      </c>
      <c r="K4952" s="51" t="str">
        <f t="shared" si="531"/>
        <v xml:space="preserve">, </v>
      </c>
      <c r="L4952" s="51">
        <f t="shared" si="533"/>
        <v>5</v>
      </c>
      <c r="M4952" s="51">
        <f t="shared" si="534"/>
        <v>5</v>
      </c>
      <c r="N4952" s="51" t="str">
        <f t="shared" si="535"/>
        <v xml:space="preserve"> months</v>
      </c>
      <c r="O4952" s="52" t="str">
        <f t="shared" si="536"/>
        <v>94 years, 5 months</v>
      </c>
    </row>
    <row r="4953" spans="8:15" x14ac:dyDescent="0.25">
      <c r="H4953" s="49">
        <v>4910</v>
      </c>
      <c r="I4953" s="51">
        <f t="shared" si="532"/>
        <v>94</v>
      </c>
      <c r="J4953" s="51" t="str">
        <f t="shared" si="530"/>
        <v xml:space="preserve"> years</v>
      </c>
      <c r="K4953" s="51" t="str">
        <f t="shared" si="531"/>
        <v xml:space="preserve">, </v>
      </c>
      <c r="L4953" s="51">
        <f t="shared" si="533"/>
        <v>6</v>
      </c>
      <c r="M4953" s="51">
        <f t="shared" si="534"/>
        <v>6</v>
      </c>
      <c r="N4953" s="51" t="str">
        <f t="shared" si="535"/>
        <v xml:space="preserve"> months</v>
      </c>
      <c r="O4953" s="52" t="str">
        <f t="shared" si="536"/>
        <v>94 years, 6 months</v>
      </c>
    </row>
    <row r="4954" spans="8:15" x14ac:dyDescent="0.25">
      <c r="H4954" s="49">
        <v>4911</v>
      </c>
      <c r="I4954" s="51">
        <f t="shared" si="532"/>
        <v>94</v>
      </c>
      <c r="J4954" s="51" t="str">
        <f t="shared" si="530"/>
        <v xml:space="preserve"> years</v>
      </c>
      <c r="K4954" s="51" t="str">
        <f t="shared" si="531"/>
        <v xml:space="preserve">, </v>
      </c>
      <c r="L4954" s="51">
        <f t="shared" si="533"/>
        <v>6</v>
      </c>
      <c r="M4954" s="51">
        <f t="shared" si="534"/>
        <v>6</v>
      </c>
      <c r="N4954" s="51" t="str">
        <f t="shared" si="535"/>
        <v xml:space="preserve"> months</v>
      </c>
      <c r="O4954" s="52" t="str">
        <f t="shared" si="536"/>
        <v>94 years, 6 months</v>
      </c>
    </row>
    <row r="4955" spans="8:15" x14ac:dyDescent="0.25">
      <c r="H4955" s="49">
        <v>4912</v>
      </c>
      <c r="I4955" s="51">
        <f t="shared" si="532"/>
        <v>94</v>
      </c>
      <c r="J4955" s="51" t="str">
        <f t="shared" si="530"/>
        <v xml:space="preserve"> years</v>
      </c>
      <c r="K4955" s="51" t="str">
        <f t="shared" si="531"/>
        <v xml:space="preserve">, </v>
      </c>
      <c r="L4955" s="51">
        <f t="shared" si="533"/>
        <v>6</v>
      </c>
      <c r="M4955" s="51">
        <f t="shared" si="534"/>
        <v>6</v>
      </c>
      <c r="N4955" s="51" t="str">
        <f t="shared" si="535"/>
        <v xml:space="preserve"> months</v>
      </c>
      <c r="O4955" s="52" t="str">
        <f t="shared" si="536"/>
        <v>94 years, 6 months</v>
      </c>
    </row>
    <row r="4956" spans="8:15" x14ac:dyDescent="0.25">
      <c r="H4956" s="49">
        <v>4913</v>
      </c>
      <c r="I4956" s="51">
        <f t="shared" si="532"/>
        <v>94</v>
      </c>
      <c r="J4956" s="51" t="str">
        <f t="shared" ref="J4956:J5019" si="537">IF(I4956=1," year"," years")</f>
        <v xml:space="preserve"> years</v>
      </c>
      <c r="K4956" s="51" t="str">
        <f t="shared" ref="K4956:K5019" si="538">IF(OR(L4956=12,L4956=0),"",", ")</f>
        <v xml:space="preserve">, </v>
      </c>
      <c r="L4956" s="51">
        <f t="shared" si="533"/>
        <v>6</v>
      </c>
      <c r="M4956" s="51">
        <f t="shared" si="534"/>
        <v>6</v>
      </c>
      <c r="N4956" s="51" t="str">
        <f t="shared" si="535"/>
        <v xml:space="preserve"> months</v>
      </c>
      <c r="O4956" s="52" t="str">
        <f t="shared" si="536"/>
        <v>94 years, 6 months</v>
      </c>
    </row>
    <row r="4957" spans="8:15" x14ac:dyDescent="0.25">
      <c r="H4957" s="49">
        <v>4914</v>
      </c>
      <c r="I4957" s="51">
        <f t="shared" si="532"/>
        <v>94</v>
      </c>
      <c r="J4957" s="51" t="str">
        <f t="shared" si="537"/>
        <v xml:space="preserve"> years</v>
      </c>
      <c r="K4957" s="51" t="str">
        <f t="shared" si="538"/>
        <v xml:space="preserve">, </v>
      </c>
      <c r="L4957" s="51">
        <f t="shared" si="533"/>
        <v>6</v>
      </c>
      <c r="M4957" s="51">
        <f t="shared" si="534"/>
        <v>6</v>
      </c>
      <c r="N4957" s="51" t="str">
        <f t="shared" si="535"/>
        <v xml:space="preserve"> months</v>
      </c>
      <c r="O4957" s="52" t="str">
        <f t="shared" si="536"/>
        <v>94 years, 6 months</v>
      </c>
    </row>
    <row r="4958" spans="8:15" x14ac:dyDescent="0.25">
      <c r="H4958" s="49">
        <v>4915</v>
      </c>
      <c r="I4958" s="51">
        <f t="shared" si="532"/>
        <v>94</v>
      </c>
      <c r="J4958" s="51" t="str">
        <f t="shared" si="537"/>
        <v xml:space="preserve"> years</v>
      </c>
      <c r="K4958" s="51" t="str">
        <f t="shared" si="538"/>
        <v xml:space="preserve">, </v>
      </c>
      <c r="L4958" s="51">
        <f t="shared" si="533"/>
        <v>7</v>
      </c>
      <c r="M4958" s="51">
        <f t="shared" si="534"/>
        <v>7</v>
      </c>
      <c r="N4958" s="51" t="str">
        <f t="shared" si="535"/>
        <v xml:space="preserve"> months</v>
      </c>
      <c r="O4958" s="52" t="str">
        <f t="shared" si="536"/>
        <v>94 years, 7 months</v>
      </c>
    </row>
    <row r="4959" spans="8:15" x14ac:dyDescent="0.25">
      <c r="H4959" s="49">
        <v>4916</v>
      </c>
      <c r="I4959" s="51">
        <f t="shared" si="532"/>
        <v>94</v>
      </c>
      <c r="J4959" s="51" t="str">
        <f t="shared" si="537"/>
        <v xml:space="preserve"> years</v>
      </c>
      <c r="K4959" s="51" t="str">
        <f t="shared" si="538"/>
        <v xml:space="preserve">, </v>
      </c>
      <c r="L4959" s="51">
        <f t="shared" si="533"/>
        <v>7</v>
      </c>
      <c r="M4959" s="51">
        <f t="shared" si="534"/>
        <v>7</v>
      </c>
      <c r="N4959" s="51" t="str">
        <f t="shared" si="535"/>
        <v xml:space="preserve"> months</v>
      </c>
      <c r="O4959" s="52" t="str">
        <f t="shared" si="536"/>
        <v>94 years, 7 months</v>
      </c>
    </row>
    <row r="4960" spans="8:15" x14ac:dyDescent="0.25">
      <c r="H4960" s="49">
        <v>4917</v>
      </c>
      <c r="I4960" s="51">
        <f t="shared" ref="I4960:I5023" si="539">IF(INT(H4960/52)=0,"",INT(H4960/52))+IF(L4960=12,1,0)</f>
        <v>94</v>
      </c>
      <c r="J4960" s="51" t="str">
        <f t="shared" si="537"/>
        <v xml:space="preserve"> years</v>
      </c>
      <c r="K4960" s="51" t="str">
        <f t="shared" si="538"/>
        <v xml:space="preserve">, </v>
      </c>
      <c r="L4960" s="51">
        <f t="shared" si="533"/>
        <v>7</v>
      </c>
      <c r="M4960" s="51">
        <f t="shared" si="534"/>
        <v>7</v>
      </c>
      <c r="N4960" s="51" t="str">
        <f t="shared" si="535"/>
        <v xml:space="preserve"> months</v>
      </c>
      <c r="O4960" s="52" t="str">
        <f t="shared" si="536"/>
        <v>94 years, 7 months</v>
      </c>
    </row>
    <row r="4961" spans="8:15" x14ac:dyDescent="0.25">
      <c r="H4961" s="49">
        <v>4918</v>
      </c>
      <c r="I4961" s="51">
        <f t="shared" si="539"/>
        <v>94</v>
      </c>
      <c r="J4961" s="51" t="str">
        <f t="shared" si="537"/>
        <v xml:space="preserve"> years</v>
      </c>
      <c r="K4961" s="51" t="str">
        <f t="shared" si="538"/>
        <v xml:space="preserve">, </v>
      </c>
      <c r="L4961" s="51">
        <f t="shared" si="533"/>
        <v>7</v>
      </c>
      <c r="M4961" s="51">
        <f t="shared" si="534"/>
        <v>7</v>
      </c>
      <c r="N4961" s="51" t="str">
        <f t="shared" si="535"/>
        <v xml:space="preserve"> months</v>
      </c>
      <c r="O4961" s="52" t="str">
        <f t="shared" si="536"/>
        <v>94 years, 7 months</v>
      </c>
    </row>
    <row r="4962" spans="8:15" x14ac:dyDescent="0.25">
      <c r="H4962" s="49">
        <v>4919</v>
      </c>
      <c r="I4962" s="51">
        <f t="shared" si="539"/>
        <v>94</v>
      </c>
      <c r="J4962" s="51" t="str">
        <f t="shared" si="537"/>
        <v xml:space="preserve"> years</v>
      </c>
      <c r="K4962" s="51" t="str">
        <f t="shared" si="538"/>
        <v xml:space="preserve">, </v>
      </c>
      <c r="L4962" s="51">
        <f t="shared" si="533"/>
        <v>8</v>
      </c>
      <c r="M4962" s="51">
        <f t="shared" si="534"/>
        <v>8</v>
      </c>
      <c r="N4962" s="51" t="str">
        <f t="shared" si="535"/>
        <v xml:space="preserve"> months</v>
      </c>
      <c r="O4962" s="52" t="str">
        <f t="shared" si="536"/>
        <v>94 years, 8 months</v>
      </c>
    </row>
    <row r="4963" spans="8:15" x14ac:dyDescent="0.25">
      <c r="H4963" s="49">
        <v>4920</v>
      </c>
      <c r="I4963" s="51">
        <f t="shared" si="539"/>
        <v>94</v>
      </c>
      <c r="J4963" s="51" t="str">
        <f t="shared" si="537"/>
        <v xml:space="preserve"> years</v>
      </c>
      <c r="K4963" s="51" t="str">
        <f t="shared" si="538"/>
        <v xml:space="preserve">, </v>
      </c>
      <c r="L4963" s="51">
        <f t="shared" si="533"/>
        <v>8</v>
      </c>
      <c r="M4963" s="51">
        <f t="shared" si="534"/>
        <v>8</v>
      </c>
      <c r="N4963" s="51" t="str">
        <f t="shared" si="535"/>
        <v xml:space="preserve"> months</v>
      </c>
      <c r="O4963" s="52" t="str">
        <f t="shared" si="536"/>
        <v>94 years, 8 months</v>
      </c>
    </row>
    <row r="4964" spans="8:15" x14ac:dyDescent="0.25">
      <c r="H4964" s="49">
        <v>4921</v>
      </c>
      <c r="I4964" s="51">
        <f t="shared" si="539"/>
        <v>94</v>
      </c>
      <c r="J4964" s="51" t="str">
        <f t="shared" si="537"/>
        <v xml:space="preserve"> years</v>
      </c>
      <c r="K4964" s="51" t="str">
        <f t="shared" si="538"/>
        <v xml:space="preserve">, </v>
      </c>
      <c r="L4964" s="51">
        <f t="shared" si="533"/>
        <v>8</v>
      </c>
      <c r="M4964" s="51">
        <f t="shared" si="534"/>
        <v>8</v>
      </c>
      <c r="N4964" s="51" t="str">
        <f t="shared" si="535"/>
        <v xml:space="preserve"> months</v>
      </c>
      <c r="O4964" s="52" t="str">
        <f t="shared" si="536"/>
        <v>94 years, 8 months</v>
      </c>
    </row>
    <row r="4965" spans="8:15" x14ac:dyDescent="0.25">
      <c r="H4965" s="49">
        <v>4922</v>
      </c>
      <c r="I4965" s="51">
        <f t="shared" si="539"/>
        <v>94</v>
      </c>
      <c r="J4965" s="51" t="str">
        <f t="shared" si="537"/>
        <v xml:space="preserve"> years</v>
      </c>
      <c r="K4965" s="51" t="str">
        <f t="shared" si="538"/>
        <v xml:space="preserve">, </v>
      </c>
      <c r="L4965" s="51">
        <f t="shared" si="533"/>
        <v>8</v>
      </c>
      <c r="M4965" s="51">
        <f t="shared" si="534"/>
        <v>8</v>
      </c>
      <c r="N4965" s="51" t="str">
        <f t="shared" si="535"/>
        <v xml:space="preserve"> months</v>
      </c>
      <c r="O4965" s="52" t="str">
        <f t="shared" si="536"/>
        <v>94 years, 8 months</v>
      </c>
    </row>
    <row r="4966" spans="8:15" x14ac:dyDescent="0.25">
      <c r="H4966" s="49">
        <v>4923</v>
      </c>
      <c r="I4966" s="51">
        <f t="shared" si="539"/>
        <v>94</v>
      </c>
      <c r="J4966" s="51" t="str">
        <f t="shared" si="537"/>
        <v xml:space="preserve"> years</v>
      </c>
      <c r="K4966" s="51" t="str">
        <f t="shared" si="538"/>
        <v xml:space="preserve">, </v>
      </c>
      <c r="L4966" s="51">
        <f t="shared" si="533"/>
        <v>9</v>
      </c>
      <c r="M4966" s="51">
        <f t="shared" si="534"/>
        <v>9</v>
      </c>
      <c r="N4966" s="51" t="str">
        <f t="shared" si="535"/>
        <v xml:space="preserve"> months</v>
      </c>
      <c r="O4966" s="52" t="str">
        <f t="shared" si="536"/>
        <v>94 years, 9 months</v>
      </c>
    </row>
    <row r="4967" spans="8:15" x14ac:dyDescent="0.25">
      <c r="H4967" s="49">
        <v>4924</v>
      </c>
      <c r="I4967" s="51">
        <f t="shared" si="539"/>
        <v>94</v>
      </c>
      <c r="J4967" s="51" t="str">
        <f t="shared" si="537"/>
        <v xml:space="preserve"> years</v>
      </c>
      <c r="K4967" s="51" t="str">
        <f t="shared" si="538"/>
        <v xml:space="preserve">, </v>
      </c>
      <c r="L4967" s="51">
        <f t="shared" si="533"/>
        <v>9</v>
      </c>
      <c r="M4967" s="51">
        <f t="shared" si="534"/>
        <v>9</v>
      </c>
      <c r="N4967" s="51" t="str">
        <f t="shared" si="535"/>
        <v xml:space="preserve"> months</v>
      </c>
      <c r="O4967" s="52" t="str">
        <f t="shared" si="536"/>
        <v>94 years, 9 months</v>
      </c>
    </row>
    <row r="4968" spans="8:15" x14ac:dyDescent="0.25">
      <c r="H4968" s="49">
        <v>4925</v>
      </c>
      <c r="I4968" s="51">
        <f t="shared" si="539"/>
        <v>94</v>
      </c>
      <c r="J4968" s="51" t="str">
        <f t="shared" si="537"/>
        <v xml:space="preserve"> years</v>
      </c>
      <c r="K4968" s="51" t="str">
        <f t="shared" si="538"/>
        <v xml:space="preserve">, </v>
      </c>
      <c r="L4968" s="51">
        <f t="shared" si="533"/>
        <v>9</v>
      </c>
      <c r="M4968" s="51">
        <f t="shared" si="534"/>
        <v>9</v>
      </c>
      <c r="N4968" s="51" t="str">
        <f t="shared" si="535"/>
        <v xml:space="preserve"> months</v>
      </c>
      <c r="O4968" s="52" t="str">
        <f t="shared" si="536"/>
        <v>94 years, 9 months</v>
      </c>
    </row>
    <row r="4969" spans="8:15" x14ac:dyDescent="0.25">
      <c r="H4969" s="49">
        <v>4926</v>
      </c>
      <c r="I4969" s="51">
        <f t="shared" si="539"/>
        <v>94</v>
      </c>
      <c r="J4969" s="51" t="str">
        <f t="shared" si="537"/>
        <v xml:space="preserve"> years</v>
      </c>
      <c r="K4969" s="51" t="str">
        <f t="shared" si="538"/>
        <v xml:space="preserve">, </v>
      </c>
      <c r="L4969" s="51">
        <f t="shared" si="533"/>
        <v>9</v>
      </c>
      <c r="M4969" s="51">
        <f t="shared" si="534"/>
        <v>9</v>
      </c>
      <c r="N4969" s="51" t="str">
        <f t="shared" si="535"/>
        <v xml:space="preserve"> months</v>
      </c>
      <c r="O4969" s="52" t="str">
        <f t="shared" si="536"/>
        <v>94 years, 9 months</v>
      </c>
    </row>
    <row r="4970" spans="8:15" x14ac:dyDescent="0.25">
      <c r="H4970" s="49">
        <v>4927</v>
      </c>
      <c r="I4970" s="51">
        <f t="shared" si="539"/>
        <v>94</v>
      </c>
      <c r="J4970" s="51" t="str">
        <f t="shared" si="537"/>
        <v xml:space="preserve"> years</v>
      </c>
      <c r="K4970" s="51" t="str">
        <f t="shared" si="538"/>
        <v xml:space="preserve">, </v>
      </c>
      <c r="L4970" s="51">
        <f t="shared" si="533"/>
        <v>9</v>
      </c>
      <c r="M4970" s="51">
        <f t="shared" si="534"/>
        <v>9</v>
      </c>
      <c r="N4970" s="51" t="str">
        <f t="shared" si="535"/>
        <v xml:space="preserve"> months</v>
      </c>
      <c r="O4970" s="52" t="str">
        <f t="shared" si="536"/>
        <v>94 years, 9 months</v>
      </c>
    </row>
    <row r="4971" spans="8:15" x14ac:dyDescent="0.25">
      <c r="H4971" s="49">
        <v>4928</v>
      </c>
      <c r="I4971" s="51">
        <f t="shared" si="539"/>
        <v>94</v>
      </c>
      <c r="J4971" s="51" t="str">
        <f t="shared" si="537"/>
        <v xml:space="preserve"> years</v>
      </c>
      <c r="K4971" s="51" t="str">
        <f t="shared" si="538"/>
        <v xml:space="preserve">, </v>
      </c>
      <c r="L4971" s="51">
        <f t="shared" si="533"/>
        <v>10</v>
      </c>
      <c r="M4971" s="51">
        <f t="shared" si="534"/>
        <v>10</v>
      </c>
      <c r="N4971" s="51" t="str">
        <f t="shared" si="535"/>
        <v xml:space="preserve"> months</v>
      </c>
      <c r="O4971" s="52" t="str">
        <f t="shared" si="536"/>
        <v>94 years, 10 months</v>
      </c>
    </row>
    <row r="4972" spans="8:15" x14ac:dyDescent="0.25">
      <c r="H4972" s="49">
        <v>4929</v>
      </c>
      <c r="I4972" s="51">
        <f t="shared" si="539"/>
        <v>94</v>
      </c>
      <c r="J4972" s="51" t="str">
        <f t="shared" si="537"/>
        <v xml:space="preserve"> years</v>
      </c>
      <c r="K4972" s="51" t="str">
        <f t="shared" si="538"/>
        <v xml:space="preserve">, </v>
      </c>
      <c r="L4972" s="51">
        <f t="shared" si="533"/>
        <v>10</v>
      </c>
      <c r="M4972" s="51">
        <f t="shared" si="534"/>
        <v>10</v>
      </c>
      <c r="N4972" s="51" t="str">
        <f t="shared" si="535"/>
        <v xml:space="preserve"> months</v>
      </c>
      <c r="O4972" s="52" t="str">
        <f t="shared" si="536"/>
        <v>94 years, 10 months</v>
      </c>
    </row>
    <row r="4973" spans="8:15" x14ac:dyDescent="0.25">
      <c r="H4973" s="49">
        <v>4930</v>
      </c>
      <c r="I4973" s="51">
        <f t="shared" si="539"/>
        <v>94</v>
      </c>
      <c r="J4973" s="51" t="str">
        <f t="shared" si="537"/>
        <v xml:space="preserve"> years</v>
      </c>
      <c r="K4973" s="51" t="str">
        <f t="shared" si="538"/>
        <v xml:space="preserve">, </v>
      </c>
      <c r="L4973" s="51">
        <f t="shared" ref="L4973:L5036" si="540">IF((H4973/52*12-INT(H4973/52*12))=0,(H4973/52-INT(H4973/52))*12,INT((H4973/52-INT(H4973/52))*12)+1)</f>
        <v>10</v>
      </c>
      <c r="M4973" s="51">
        <f t="shared" ref="M4973:M5036" si="541">IF(OR(L4973=0,L4973=12),"",L4973)</f>
        <v>10</v>
      </c>
      <c r="N4973" s="51" t="str">
        <f t="shared" ref="N4973:N5036" si="542">IF(L4973=1," month",IF(OR(L4973=0,L4973=12),""," months"))</f>
        <v xml:space="preserve"> months</v>
      </c>
      <c r="O4973" s="52" t="str">
        <f t="shared" ref="O4973:O5036" si="543">CONCATENATE(I4973&amp;J4973&amp;K4973&amp;M4973&amp;N4973)</f>
        <v>94 years, 10 months</v>
      </c>
    </row>
    <row r="4974" spans="8:15" x14ac:dyDescent="0.25">
      <c r="H4974" s="49">
        <v>4931</v>
      </c>
      <c r="I4974" s="51">
        <f t="shared" si="539"/>
        <v>94</v>
      </c>
      <c r="J4974" s="51" t="str">
        <f t="shared" si="537"/>
        <v xml:space="preserve"> years</v>
      </c>
      <c r="K4974" s="51" t="str">
        <f t="shared" si="538"/>
        <v xml:space="preserve">, </v>
      </c>
      <c r="L4974" s="51">
        <f t="shared" si="540"/>
        <v>10</v>
      </c>
      <c r="M4974" s="51">
        <f t="shared" si="541"/>
        <v>10</v>
      </c>
      <c r="N4974" s="51" t="str">
        <f t="shared" si="542"/>
        <v xml:space="preserve"> months</v>
      </c>
      <c r="O4974" s="52" t="str">
        <f t="shared" si="543"/>
        <v>94 years, 10 months</v>
      </c>
    </row>
    <row r="4975" spans="8:15" x14ac:dyDescent="0.25">
      <c r="H4975" s="49">
        <v>4932</v>
      </c>
      <c r="I4975" s="51">
        <f t="shared" si="539"/>
        <v>94</v>
      </c>
      <c r="J4975" s="51" t="str">
        <f t="shared" si="537"/>
        <v xml:space="preserve"> years</v>
      </c>
      <c r="K4975" s="51" t="str">
        <f t="shared" si="538"/>
        <v xml:space="preserve">, </v>
      </c>
      <c r="L4975" s="51">
        <f t="shared" si="540"/>
        <v>11</v>
      </c>
      <c r="M4975" s="51">
        <f t="shared" si="541"/>
        <v>11</v>
      </c>
      <c r="N4975" s="51" t="str">
        <f t="shared" si="542"/>
        <v xml:space="preserve"> months</v>
      </c>
      <c r="O4975" s="52" t="str">
        <f t="shared" si="543"/>
        <v>94 years, 11 months</v>
      </c>
    </row>
    <row r="4976" spans="8:15" x14ac:dyDescent="0.25">
      <c r="H4976" s="49">
        <v>4933</v>
      </c>
      <c r="I4976" s="51">
        <f t="shared" si="539"/>
        <v>94</v>
      </c>
      <c r="J4976" s="51" t="str">
        <f t="shared" si="537"/>
        <v xml:space="preserve"> years</v>
      </c>
      <c r="K4976" s="51" t="str">
        <f t="shared" si="538"/>
        <v xml:space="preserve">, </v>
      </c>
      <c r="L4976" s="51">
        <f t="shared" si="540"/>
        <v>11</v>
      </c>
      <c r="M4976" s="51">
        <f t="shared" si="541"/>
        <v>11</v>
      </c>
      <c r="N4976" s="51" t="str">
        <f t="shared" si="542"/>
        <v xml:space="preserve"> months</v>
      </c>
      <c r="O4976" s="52" t="str">
        <f t="shared" si="543"/>
        <v>94 years, 11 months</v>
      </c>
    </row>
    <row r="4977" spans="8:15" x14ac:dyDescent="0.25">
      <c r="H4977" s="49">
        <v>4934</v>
      </c>
      <c r="I4977" s="51">
        <f t="shared" si="539"/>
        <v>94</v>
      </c>
      <c r="J4977" s="51" t="str">
        <f t="shared" si="537"/>
        <v xml:space="preserve"> years</v>
      </c>
      <c r="K4977" s="51" t="str">
        <f t="shared" si="538"/>
        <v xml:space="preserve">, </v>
      </c>
      <c r="L4977" s="51">
        <f t="shared" si="540"/>
        <v>11</v>
      </c>
      <c r="M4977" s="51">
        <f t="shared" si="541"/>
        <v>11</v>
      </c>
      <c r="N4977" s="51" t="str">
        <f t="shared" si="542"/>
        <v xml:space="preserve"> months</v>
      </c>
      <c r="O4977" s="52" t="str">
        <f t="shared" si="543"/>
        <v>94 years, 11 months</v>
      </c>
    </row>
    <row r="4978" spans="8:15" x14ac:dyDescent="0.25">
      <c r="H4978" s="49">
        <v>4935</v>
      </c>
      <c r="I4978" s="51">
        <f t="shared" si="539"/>
        <v>94</v>
      </c>
      <c r="J4978" s="51" t="str">
        <f t="shared" si="537"/>
        <v xml:space="preserve"> years</v>
      </c>
      <c r="K4978" s="51" t="str">
        <f t="shared" si="538"/>
        <v xml:space="preserve">, </v>
      </c>
      <c r="L4978" s="51">
        <f t="shared" si="540"/>
        <v>11</v>
      </c>
      <c r="M4978" s="51">
        <f t="shared" si="541"/>
        <v>11</v>
      </c>
      <c r="N4978" s="51" t="str">
        <f t="shared" si="542"/>
        <v xml:space="preserve"> months</v>
      </c>
      <c r="O4978" s="52" t="str">
        <f t="shared" si="543"/>
        <v>94 years, 11 months</v>
      </c>
    </row>
    <row r="4979" spans="8:15" x14ac:dyDescent="0.25">
      <c r="H4979" s="49">
        <v>4936</v>
      </c>
      <c r="I4979" s="51">
        <f t="shared" si="539"/>
        <v>95</v>
      </c>
      <c r="J4979" s="51" t="str">
        <f t="shared" si="537"/>
        <v xml:space="preserve"> years</v>
      </c>
      <c r="K4979" s="51" t="str">
        <f t="shared" si="538"/>
        <v/>
      </c>
      <c r="L4979" s="51">
        <f t="shared" si="540"/>
        <v>12</v>
      </c>
      <c r="M4979" s="51" t="str">
        <f t="shared" si="541"/>
        <v/>
      </c>
      <c r="N4979" s="51" t="str">
        <f t="shared" si="542"/>
        <v/>
      </c>
      <c r="O4979" s="52" t="str">
        <f t="shared" si="543"/>
        <v>95 years</v>
      </c>
    </row>
    <row r="4980" spans="8:15" x14ac:dyDescent="0.25">
      <c r="H4980" s="49">
        <v>4937</v>
      </c>
      <c r="I4980" s="51">
        <f t="shared" si="539"/>
        <v>95</v>
      </c>
      <c r="J4980" s="51" t="str">
        <f t="shared" si="537"/>
        <v xml:space="preserve"> years</v>
      </c>
      <c r="K4980" s="51" t="str">
        <f t="shared" si="538"/>
        <v/>
      </c>
      <c r="L4980" s="51">
        <f t="shared" si="540"/>
        <v>12</v>
      </c>
      <c r="M4980" s="51" t="str">
        <f t="shared" si="541"/>
        <v/>
      </c>
      <c r="N4980" s="51" t="str">
        <f t="shared" si="542"/>
        <v/>
      </c>
      <c r="O4980" s="52" t="str">
        <f t="shared" si="543"/>
        <v>95 years</v>
      </c>
    </row>
    <row r="4981" spans="8:15" x14ac:dyDescent="0.25">
      <c r="H4981" s="49">
        <v>4938</v>
      </c>
      <c r="I4981" s="51">
        <f t="shared" si="539"/>
        <v>95</v>
      </c>
      <c r="J4981" s="51" t="str">
        <f t="shared" si="537"/>
        <v xml:space="preserve"> years</v>
      </c>
      <c r="K4981" s="51" t="str">
        <f t="shared" si="538"/>
        <v/>
      </c>
      <c r="L4981" s="51">
        <f t="shared" si="540"/>
        <v>12</v>
      </c>
      <c r="M4981" s="51" t="str">
        <f t="shared" si="541"/>
        <v/>
      </c>
      <c r="N4981" s="51" t="str">
        <f t="shared" si="542"/>
        <v/>
      </c>
      <c r="O4981" s="52" t="str">
        <f t="shared" si="543"/>
        <v>95 years</v>
      </c>
    </row>
    <row r="4982" spans="8:15" x14ac:dyDescent="0.25">
      <c r="H4982" s="49">
        <v>4939</v>
      </c>
      <c r="I4982" s="51">
        <f t="shared" si="539"/>
        <v>95</v>
      </c>
      <c r="J4982" s="51" t="str">
        <f t="shared" si="537"/>
        <v xml:space="preserve"> years</v>
      </c>
      <c r="K4982" s="51" t="str">
        <f t="shared" si="538"/>
        <v/>
      </c>
      <c r="L4982" s="51">
        <f t="shared" si="540"/>
        <v>12</v>
      </c>
      <c r="M4982" s="51" t="str">
        <f t="shared" si="541"/>
        <v/>
      </c>
      <c r="N4982" s="51" t="str">
        <f t="shared" si="542"/>
        <v/>
      </c>
      <c r="O4982" s="52" t="str">
        <f t="shared" si="543"/>
        <v>95 years</v>
      </c>
    </row>
    <row r="4983" spans="8:15" x14ac:dyDescent="0.25">
      <c r="H4983" s="49">
        <v>4940</v>
      </c>
      <c r="I4983" s="51">
        <f t="shared" si="539"/>
        <v>95</v>
      </c>
      <c r="J4983" s="51" t="str">
        <f t="shared" si="537"/>
        <v xml:space="preserve"> years</v>
      </c>
      <c r="K4983" s="51" t="str">
        <f t="shared" si="538"/>
        <v/>
      </c>
      <c r="L4983" s="51">
        <f t="shared" si="540"/>
        <v>0</v>
      </c>
      <c r="M4983" s="51" t="str">
        <f t="shared" si="541"/>
        <v/>
      </c>
      <c r="N4983" s="51" t="str">
        <f t="shared" si="542"/>
        <v/>
      </c>
      <c r="O4983" s="52" t="str">
        <f t="shared" si="543"/>
        <v>95 years</v>
      </c>
    </row>
    <row r="4984" spans="8:15" x14ac:dyDescent="0.25">
      <c r="H4984" s="49">
        <v>4941</v>
      </c>
      <c r="I4984" s="51">
        <f t="shared" si="539"/>
        <v>95</v>
      </c>
      <c r="J4984" s="51" t="str">
        <f t="shared" si="537"/>
        <v xml:space="preserve"> years</v>
      </c>
      <c r="K4984" s="51" t="str">
        <f t="shared" si="538"/>
        <v xml:space="preserve">, </v>
      </c>
      <c r="L4984" s="51">
        <f t="shared" si="540"/>
        <v>1</v>
      </c>
      <c r="M4984" s="51">
        <f t="shared" si="541"/>
        <v>1</v>
      </c>
      <c r="N4984" s="51" t="str">
        <f t="shared" si="542"/>
        <v xml:space="preserve"> month</v>
      </c>
      <c r="O4984" s="52" t="str">
        <f t="shared" si="543"/>
        <v>95 years, 1 month</v>
      </c>
    </row>
    <row r="4985" spans="8:15" x14ac:dyDescent="0.25">
      <c r="H4985" s="49">
        <v>4942</v>
      </c>
      <c r="I4985" s="51">
        <f t="shared" si="539"/>
        <v>95</v>
      </c>
      <c r="J4985" s="51" t="str">
        <f t="shared" si="537"/>
        <v xml:space="preserve"> years</v>
      </c>
      <c r="K4985" s="51" t="str">
        <f t="shared" si="538"/>
        <v xml:space="preserve">, </v>
      </c>
      <c r="L4985" s="51">
        <f t="shared" si="540"/>
        <v>1</v>
      </c>
      <c r="M4985" s="51">
        <f t="shared" si="541"/>
        <v>1</v>
      </c>
      <c r="N4985" s="51" t="str">
        <f t="shared" si="542"/>
        <v xml:space="preserve"> month</v>
      </c>
      <c r="O4985" s="52" t="str">
        <f t="shared" si="543"/>
        <v>95 years, 1 month</v>
      </c>
    </row>
    <row r="4986" spans="8:15" x14ac:dyDescent="0.25">
      <c r="H4986" s="49">
        <v>4943</v>
      </c>
      <c r="I4986" s="51">
        <f t="shared" si="539"/>
        <v>95</v>
      </c>
      <c r="J4986" s="51" t="str">
        <f t="shared" si="537"/>
        <v xml:space="preserve"> years</v>
      </c>
      <c r="K4986" s="51" t="str">
        <f t="shared" si="538"/>
        <v xml:space="preserve">, </v>
      </c>
      <c r="L4986" s="51">
        <f t="shared" si="540"/>
        <v>1</v>
      </c>
      <c r="M4986" s="51">
        <f t="shared" si="541"/>
        <v>1</v>
      </c>
      <c r="N4986" s="51" t="str">
        <f t="shared" si="542"/>
        <v xml:space="preserve"> month</v>
      </c>
      <c r="O4986" s="52" t="str">
        <f t="shared" si="543"/>
        <v>95 years, 1 month</v>
      </c>
    </row>
    <row r="4987" spans="8:15" x14ac:dyDescent="0.25">
      <c r="H4987" s="49">
        <v>4944</v>
      </c>
      <c r="I4987" s="51">
        <f t="shared" si="539"/>
        <v>95</v>
      </c>
      <c r="J4987" s="51" t="str">
        <f t="shared" si="537"/>
        <v xml:space="preserve"> years</v>
      </c>
      <c r="K4987" s="51" t="str">
        <f t="shared" si="538"/>
        <v xml:space="preserve">, </v>
      </c>
      <c r="L4987" s="51">
        <f t="shared" si="540"/>
        <v>1</v>
      </c>
      <c r="M4987" s="51">
        <f t="shared" si="541"/>
        <v>1</v>
      </c>
      <c r="N4987" s="51" t="str">
        <f t="shared" si="542"/>
        <v xml:space="preserve"> month</v>
      </c>
      <c r="O4987" s="52" t="str">
        <f t="shared" si="543"/>
        <v>95 years, 1 month</v>
      </c>
    </row>
    <row r="4988" spans="8:15" x14ac:dyDescent="0.25">
      <c r="H4988" s="49">
        <v>4945</v>
      </c>
      <c r="I4988" s="51">
        <f t="shared" si="539"/>
        <v>95</v>
      </c>
      <c r="J4988" s="51" t="str">
        <f t="shared" si="537"/>
        <v xml:space="preserve"> years</v>
      </c>
      <c r="K4988" s="51" t="str">
        <f t="shared" si="538"/>
        <v xml:space="preserve">, </v>
      </c>
      <c r="L4988" s="51">
        <f t="shared" si="540"/>
        <v>2</v>
      </c>
      <c r="M4988" s="51">
        <f t="shared" si="541"/>
        <v>2</v>
      </c>
      <c r="N4988" s="51" t="str">
        <f t="shared" si="542"/>
        <v xml:space="preserve"> months</v>
      </c>
      <c r="O4988" s="52" t="str">
        <f t="shared" si="543"/>
        <v>95 years, 2 months</v>
      </c>
    </row>
    <row r="4989" spans="8:15" x14ac:dyDescent="0.25">
      <c r="H4989" s="49">
        <v>4946</v>
      </c>
      <c r="I4989" s="51">
        <f t="shared" si="539"/>
        <v>95</v>
      </c>
      <c r="J4989" s="51" t="str">
        <f t="shared" si="537"/>
        <v xml:space="preserve"> years</v>
      </c>
      <c r="K4989" s="51" t="str">
        <f t="shared" si="538"/>
        <v xml:space="preserve">, </v>
      </c>
      <c r="L4989" s="51">
        <f t="shared" si="540"/>
        <v>2</v>
      </c>
      <c r="M4989" s="51">
        <f t="shared" si="541"/>
        <v>2</v>
      </c>
      <c r="N4989" s="51" t="str">
        <f t="shared" si="542"/>
        <v xml:space="preserve"> months</v>
      </c>
      <c r="O4989" s="52" t="str">
        <f t="shared" si="543"/>
        <v>95 years, 2 months</v>
      </c>
    </row>
    <row r="4990" spans="8:15" x14ac:dyDescent="0.25">
      <c r="H4990" s="49">
        <v>4947</v>
      </c>
      <c r="I4990" s="51">
        <f t="shared" si="539"/>
        <v>95</v>
      </c>
      <c r="J4990" s="51" t="str">
        <f t="shared" si="537"/>
        <v xml:space="preserve"> years</v>
      </c>
      <c r="K4990" s="51" t="str">
        <f t="shared" si="538"/>
        <v xml:space="preserve">, </v>
      </c>
      <c r="L4990" s="51">
        <f t="shared" si="540"/>
        <v>2</v>
      </c>
      <c r="M4990" s="51">
        <f t="shared" si="541"/>
        <v>2</v>
      </c>
      <c r="N4990" s="51" t="str">
        <f t="shared" si="542"/>
        <v xml:space="preserve"> months</v>
      </c>
      <c r="O4990" s="52" t="str">
        <f t="shared" si="543"/>
        <v>95 years, 2 months</v>
      </c>
    </row>
    <row r="4991" spans="8:15" x14ac:dyDescent="0.25">
      <c r="H4991" s="49">
        <v>4948</v>
      </c>
      <c r="I4991" s="51">
        <f t="shared" si="539"/>
        <v>95</v>
      </c>
      <c r="J4991" s="51" t="str">
        <f t="shared" si="537"/>
        <v xml:space="preserve"> years</v>
      </c>
      <c r="K4991" s="51" t="str">
        <f t="shared" si="538"/>
        <v xml:space="preserve">, </v>
      </c>
      <c r="L4991" s="51">
        <f t="shared" si="540"/>
        <v>2</v>
      </c>
      <c r="M4991" s="51">
        <f t="shared" si="541"/>
        <v>2</v>
      </c>
      <c r="N4991" s="51" t="str">
        <f t="shared" si="542"/>
        <v xml:space="preserve"> months</v>
      </c>
      <c r="O4991" s="52" t="str">
        <f t="shared" si="543"/>
        <v>95 years, 2 months</v>
      </c>
    </row>
    <row r="4992" spans="8:15" x14ac:dyDescent="0.25">
      <c r="H4992" s="49">
        <v>4949</v>
      </c>
      <c r="I4992" s="51">
        <f t="shared" si="539"/>
        <v>95</v>
      </c>
      <c r="J4992" s="51" t="str">
        <f t="shared" si="537"/>
        <v xml:space="preserve"> years</v>
      </c>
      <c r="K4992" s="51" t="str">
        <f t="shared" si="538"/>
        <v xml:space="preserve">, </v>
      </c>
      <c r="L4992" s="51">
        <f t="shared" si="540"/>
        <v>3</v>
      </c>
      <c r="M4992" s="51">
        <f t="shared" si="541"/>
        <v>3</v>
      </c>
      <c r="N4992" s="51" t="str">
        <f t="shared" si="542"/>
        <v xml:space="preserve"> months</v>
      </c>
      <c r="O4992" s="52" t="str">
        <f t="shared" si="543"/>
        <v>95 years, 3 months</v>
      </c>
    </row>
    <row r="4993" spans="8:15" x14ac:dyDescent="0.25">
      <c r="H4993" s="49">
        <v>4950</v>
      </c>
      <c r="I4993" s="51">
        <f t="shared" si="539"/>
        <v>95</v>
      </c>
      <c r="J4993" s="51" t="str">
        <f t="shared" si="537"/>
        <v xml:space="preserve"> years</v>
      </c>
      <c r="K4993" s="51" t="str">
        <f t="shared" si="538"/>
        <v xml:space="preserve">, </v>
      </c>
      <c r="L4993" s="51">
        <f t="shared" si="540"/>
        <v>3</v>
      </c>
      <c r="M4993" s="51">
        <f t="shared" si="541"/>
        <v>3</v>
      </c>
      <c r="N4993" s="51" t="str">
        <f t="shared" si="542"/>
        <v xml:space="preserve"> months</v>
      </c>
      <c r="O4993" s="52" t="str">
        <f t="shared" si="543"/>
        <v>95 years, 3 months</v>
      </c>
    </row>
    <row r="4994" spans="8:15" x14ac:dyDescent="0.25">
      <c r="H4994" s="49">
        <v>4951</v>
      </c>
      <c r="I4994" s="51">
        <f t="shared" si="539"/>
        <v>95</v>
      </c>
      <c r="J4994" s="51" t="str">
        <f t="shared" si="537"/>
        <v xml:space="preserve"> years</v>
      </c>
      <c r="K4994" s="51" t="str">
        <f t="shared" si="538"/>
        <v xml:space="preserve">, </v>
      </c>
      <c r="L4994" s="51">
        <f t="shared" si="540"/>
        <v>3</v>
      </c>
      <c r="M4994" s="51">
        <f t="shared" si="541"/>
        <v>3</v>
      </c>
      <c r="N4994" s="51" t="str">
        <f t="shared" si="542"/>
        <v xml:space="preserve"> months</v>
      </c>
      <c r="O4994" s="52" t="str">
        <f t="shared" si="543"/>
        <v>95 years, 3 months</v>
      </c>
    </row>
    <row r="4995" spans="8:15" x14ac:dyDescent="0.25">
      <c r="H4995" s="49">
        <v>4952</v>
      </c>
      <c r="I4995" s="51">
        <f t="shared" si="539"/>
        <v>95</v>
      </c>
      <c r="J4995" s="51" t="str">
        <f t="shared" si="537"/>
        <v xml:space="preserve"> years</v>
      </c>
      <c r="K4995" s="51" t="str">
        <f t="shared" si="538"/>
        <v xml:space="preserve">, </v>
      </c>
      <c r="L4995" s="51">
        <f t="shared" si="540"/>
        <v>3</v>
      </c>
      <c r="M4995" s="51">
        <f t="shared" si="541"/>
        <v>3</v>
      </c>
      <c r="N4995" s="51" t="str">
        <f t="shared" si="542"/>
        <v xml:space="preserve"> months</v>
      </c>
      <c r="O4995" s="52" t="str">
        <f t="shared" si="543"/>
        <v>95 years, 3 months</v>
      </c>
    </row>
    <row r="4996" spans="8:15" x14ac:dyDescent="0.25">
      <c r="H4996" s="49">
        <v>4953</v>
      </c>
      <c r="I4996" s="51">
        <f t="shared" si="539"/>
        <v>95</v>
      </c>
      <c r="J4996" s="51" t="str">
        <f t="shared" si="537"/>
        <v xml:space="preserve"> years</v>
      </c>
      <c r="K4996" s="51" t="str">
        <f t="shared" si="538"/>
        <v xml:space="preserve">, </v>
      </c>
      <c r="L4996" s="51">
        <f t="shared" si="540"/>
        <v>3</v>
      </c>
      <c r="M4996" s="51">
        <f t="shared" si="541"/>
        <v>3</v>
      </c>
      <c r="N4996" s="51" t="str">
        <f t="shared" si="542"/>
        <v xml:space="preserve"> months</v>
      </c>
      <c r="O4996" s="52" t="str">
        <f t="shared" si="543"/>
        <v>95 years, 3 months</v>
      </c>
    </row>
    <row r="4997" spans="8:15" x14ac:dyDescent="0.25">
      <c r="H4997" s="49">
        <v>4954</v>
      </c>
      <c r="I4997" s="51">
        <f t="shared" si="539"/>
        <v>95</v>
      </c>
      <c r="J4997" s="51" t="str">
        <f t="shared" si="537"/>
        <v xml:space="preserve"> years</v>
      </c>
      <c r="K4997" s="51" t="str">
        <f t="shared" si="538"/>
        <v xml:space="preserve">, </v>
      </c>
      <c r="L4997" s="51">
        <f t="shared" si="540"/>
        <v>4</v>
      </c>
      <c r="M4997" s="51">
        <f t="shared" si="541"/>
        <v>4</v>
      </c>
      <c r="N4997" s="51" t="str">
        <f t="shared" si="542"/>
        <v xml:space="preserve"> months</v>
      </c>
      <c r="O4997" s="52" t="str">
        <f t="shared" si="543"/>
        <v>95 years, 4 months</v>
      </c>
    </row>
    <row r="4998" spans="8:15" x14ac:dyDescent="0.25">
      <c r="H4998" s="49">
        <v>4955</v>
      </c>
      <c r="I4998" s="51">
        <f t="shared" si="539"/>
        <v>95</v>
      </c>
      <c r="J4998" s="51" t="str">
        <f t="shared" si="537"/>
        <v xml:space="preserve"> years</v>
      </c>
      <c r="K4998" s="51" t="str">
        <f t="shared" si="538"/>
        <v xml:space="preserve">, </v>
      </c>
      <c r="L4998" s="51">
        <f t="shared" si="540"/>
        <v>4</v>
      </c>
      <c r="M4998" s="51">
        <f t="shared" si="541"/>
        <v>4</v>
      </c>
      <c r="N4998" s="51" t="str">
        <f t="shared" si="542"/>
        <v xml:space="preserve"> months</v>
      </c>
      <c r="O4998" s="52" t="str">
        <f t="shared" si="543"/>
        <v>95 years, 4 months</v>
      </c>
    </row>
    <row r="4999" spans="8:15" x14ac:dyDescent="0.25">
      <c r="H4999" s="49">
        <v>4956</v>
      </c>
      <c r="I4999" s="51">
        <f t="shared" si="539"/>
        <v>95</v>
      </c>
      <c r="J4999" s="51" t="str">
        <f t="shared" si="537"/>
        <v xml:space="preserve"> years</v>
      </c>
      <c r="K4999" s="51" t="str">
        <f t="shared" si="538"/>
        <v xml:space="preserve">, </v>
      </c>
      <c r="L4999" s="51">
        <f t="shared" si="540"/>
        <v>4</v>
      </c>
      <c r="M4999" s="51">
        <f t="shared" si="541"/>
        <v>4</v>
      </c>
      <c r="N4999" s="51" t="str">
        <f t="shared" si="542"/>
        <v xml:space="preserve"> months</v>
      </c>
      <c r="O4999" s="52" t="str">
        <f t="shared" si="543"/>
        <v>95 years, 4 months</v>
      </c>
    </row>
    <row r="5000" spans="8:15" x14ac:dyDescent="0.25">
      <c r="H5000" s="49">
        <v>4957</v>
      </c>
      <c r="I5000" s="51">
        <f t="shared" si="539"/>
        <v>95</v>
      </c>
      <c r="J5000" s="51" t="str">
        <f t="shared" si="537"/>
        <v xml:space="preserve"> years</v>
      </c>
      <c r="K5000" s="51" t="str">
        <f t="shared" si="538"/>
        <v xml:space="preserve">, </v>
      </c>
      <c r="L5000" s="51">
        <f t="shared" si="540"/>
        <v>4</v>
      </c>
      <c r="M5000" s="51">
        <f t="shared" si="541"/>
        <v>4</v>
      </c>
      <c r="N5000" s="51" t="str">
        <f t="shared" si="542"/>
        <v xml:space="preserve"> months</v>
      </c>
      <c r="O5000" s="52" t="str">
        <f t="shared" si="543"/>
        <v>95 years, 4 months</v>
      </c>
    </row>
    <row r="5001" spans="8:15" x14ac:dyDescent="0.25">
      <c r="H5001" s="49">
        <v>4958</v>
      </c>
      <c r="I5001" s="51">
        <f t="shared" si="539"/>
        <v>95</v>
      </c>
      <c r="J5001" s="51" t="str">
        <f t="shared" si="537"/>
        <v xml:space="preserve"> years</v>
      </c>
      <c r="K5001" s="51" t="str">
        <f t="shared" si="538"/>
        <v xml:space="preserve">, </v>
      </c>
      <c r="L5001" s="51">
        <f t="shared" si="540"/>
        <v>5</v>
      </c>
      <c r="M5001" s="51">
        <f t="shared" si="541"/>
        <v>5</v>
      </c>
      <c r="N5001" s="51" t="str">
        <f t="shared" si="542"/>
        <v xml:space="preserve"> months</v>
      </c>
      <c r="O5001" s="52" t="str">
        <f t="shared" si="543"/>
        <v>95 years, 5 months</v>
      </c>
    </row>
    <row r="5002" spans="8:15" x14ac:dyDescent="0.25">
      <c r="H5002" s="49">
        <v>4959</v>
      </c>
      <c r="I5002" s="51">
        <f t="shared" si="539"/>
        <v>95</v>
      </c>
      <c r="J5002" s="51" t="str">
        <f t="shared" si="537"/>
        <v xml:space="preserve"> years</v>
      </c>
      <c r="K5002" s="51" t="str">
        <f t="shared" si="538"/>
        <v xml:space="preserve">, </v>
      </c>
      <c r="L5002" s="51">
        <f t="shared" si="540"/>
        <v>5</v>
      </c>
      <c r="M5002" s="51">
        <f t="shared" si="541"/>
        <v>5</v>
      </c>
      <c r="N5002" s="51" t="str">
        <f t="shared" si="542"/>
        <v xml:space="preserve"> months</v>
      </c>
      <c r="O5002" s="52" t="str">
        <f t="shared" si="543"/>
        <v>95 years, 5 months</v>
      </c>
    </row>
    <row r="5003" spans="8:15" x14ac:dyDescent="0.25">
      <c r="H5003" s="49">
        <v>4960</v>
      </c>
      <c r="I5003" s="51">
        <f t="shared" si="539"/>
        <v>95</v>
      </c>
      <c r="J5003" s="51" t="str">
        <f t="shared" si="537"/>
        <v xml:space="preserve"> years</v>
      </c>
      <c r="K5003" s="51" t="str">
        <f t="shared" si="538"/>
        <v xml:space="preserve">, </v>
      </c>
      <c r="L5003" s="51">
        <f t="shared" si="540"/>
        <v>5</v>
      </c>
      <c r="M5003" s="51">
        <f t="shared" si="541"/>
        <v>5</v>
      </c>
      <c r="N5003" s="51" t="str">
        <f t="shared" si="542"/>
        <v xml:space="preserve"> months</v>
      </c>
      <c r="O5003" s="52" t="str">
        <f t="shared" si="543"/>
        <v>95 years, 5 months</v>
      </c>
    </row>
    <row r="5004" spans="8:15" x14ac:dyDescent="0.25">
      <c r="H5004" s="49">
        <v>4961</v>
      </c>
      <c r="I5004" s="51">
        <f t="shared" si="539"/>
        <v>95</v>
      </c>
      <c r="J5004" s="51" t="str">
        <f t="shared" si="537"/>
        <v xml:space="preserve"> years</v>
      </c>
      <c r="K5004" s="51" t="str">
        <f t="shared" si="538"/>
        <v xml:space="preserve">, </v>
      </c>
      <c r="L5004" s="51">
        <f t="shared" si="540"/>
        <v>5</v>
      </c>
      <c r="M5004" s="51">
        <f t="shared" si="541"/>
        <v>5</v>
      </c>
      <c r="N5004" s="51" t="str">
        <f t="shared" si="542"/>
        <v xml:space="preserve"> months</v>
      </c>
      <c r="O5004" s="52" t="str">
        <f t="shared" si="543"/>
        <v>95 years, 5 months</v>
      </c>
    </row>
    <row r="5005" spans="8:15" x14ac:dyDescent="0.25">
      <c r="H5005" s="49">
        <v>4962</v>
      </c>
      <c r="I5005" s="51">
        <f t="shared" si="539"/>
        <v>95</v>
      </c>
      <c r="J5005" s="51" t="str">
        <f t="shared" si="537"/>
        <v xml:space="preserve"> years</v>
      </c>
      <c r="K5005" s="51" t="str">
        <f t="shared" si="538"/>
        <v xml:space="preserve">, </v>
      </c>
      <c r="L5005" s="51">
        <f t="shared" si="540"/>
        <v>6</v>
      </c>
      <c r="M5005" s="51">
        <f t="shared" si="541"/>
        <v>6</v>
      </c>
      <c r="N5005" s="51" t="str">
        <f t="shared" si="542"/>
        <v xml:space="preserve"> months</v>
      </c>
      <c r="O5005" s="52" t="str">
        <f t="shared" si="543"/>
        <v>95 years, 6 months</v>
      </c>
    </row>
    <row r="5006" spans="8:15" x14ac:dyDescent="0.25">
      <c r="H5006" s="49">
        <v>4963</v>
      </c>
      <c r="I5006" s="51">
        <f t="shared" si="539"/>
        <v>95</v>
      </c>
      <c r="J5006" s="51" t="str">
        <f t="shared" si="537"/>
        <v xml:space="preserve"> years</v>
      </c>
      <c r="K5006" s="51" t="str">
        <f t="shared" si="538"/>
        <v xml:space="preserve">, </v>
      </c>
      <c r="L5006" s="51">
        <f t="shared" si="540"/>
        <v>6</v>
      </c>
      <c r="M5006" s="51">
        <f t="shared" si="541"/>
        <v>6</v>
      </c>
      <c r="N5006" s="51" t="str">
        <f t="shared" si="542"/>
        <v xml:space="preserve"> months</v>
      </c>
      <c r="O5006" s="52" t="str">
        <f t="shared" si="543"/>
        <v>95 years, 6 months</v>
      </c>
    </row>
    <row r="5007" spans="8:15" x14ac:dyDescent="0.25">
      <c r="H5007" s="49">
        <v>4964</v>
      </c>
      <c r="I5007" s="51">
        <f t="shared" si="539"/>
        <v>95</v>
      </c>
      <c r="J5007" s="51" t="str">
        <f t="shared" si="537"/>
        <v xml:space="preserve"> years</v>
      </c>
      <c r="K5007" s="51" t="str">
        <f t="shared" si="538"/>
        <v xml:space="preserve">, </v>
      </c>
      <c r="L5007" s="51">
        <f t="shared" si="540"/>
        <v>6</v>
      </c>
      <c r="M5007" s="51">
        <f t="shared" si="541"/>
        <v>6</v>
      </c>
      <c r="N5007" s="51" t="str">
        <f t="shared" si="542"/>
        <v xml:space="preserve"> months</v>
      </c>
      <c r="O5007" s="52" t="str">
        <f t="shared" si="543"/>
        <v>95 years, 6 months</v>
      </c>
    </row>
    <row r="5008" spans="8:15" x14ac:dyDescent="0.25">
      <c r="H5008" s="49">
        <v>4965</v>
      </c>
      <c r="I5008" s="51">
        <f t="shared" si="539"/>
        <v>95</v>
      </c>
      <c r="J5008" s="51" t="str">
        <f t="shared" si="537"/>
        <v xml:space="preserve"> years</v>
      </c>
      <c r="K5008" s="51" t="str">
        <f t="shared" si="538"/>
        <v xml:space="preserve">, </v>
      </c>
      <c r="L5008" s="51">
        <f t="shared" si="540"/>
        <v>6</v>
      </c>
      <c r="M5008" s="51">
        <f t="shared" si="541"/>
        <v>6</v>
      </c>
      <c r="N5008" s="51" t="str">
        <f t="shared" si="542"/>
        <v xml:space="preserve"> months</v>
      </c>
      <c r="O5008" s="52" t="str">
        <f t="shared" si="543"/>
        <v>95 years, 6 months</v>
      </c>
    </row>
    <row r="5009" spans="8:15" x14ac:dyDescent="0.25">
      <c r="H5009" s="49">
        <v>4966</v>
      </c>
      <c r="I5009" s="51">
        <f t="shared" si="539"/>
        <v>95</v>
      </c>
      <c r="J5009" s="51" t="str">
        <f t="shared" si="537"/>
        <v xml:space="preserve"> years</v>
      </c>
      <c r="K5009" s="51" t="str">
        <f t="shared" si="538"/>
        <v xml:space="preserve">, </v>
      </c>
      <c r="L5009" s="51">
        <f t="shared" si="540"/>
        <v>6</v>
      </c>
      <c r="M5009" s="51">
        <f t="shared" si="541"/>
        <v>6</v>
      </c>
      <c r="N5009" s="51" t="str">
        <f t="shared" si="542"/>
        <v xml:space="preserve"> months</v>
      </c>
      <c r="O5009" s="52" t="str">
        <f t="shared" si="543"/>
        <v>95 years, 6 months</v>
      </c>
    </row>
    <row r="5010" spans="8:15" x14ac:dyDescent="0.25">
      <c r="H5010" s="49">
        <v>4967</v>
      </c>
      <c r="I5010" s="51">
        <f t="shared" si="539"/>
        <v>95</v>
      </c>
      <c r="J5010" s="51" t="str">
        <f t="shared" si="537"/>
        <v xml:space="preserve"> years</v>
      </c>
      <c r="K5010" s="51" t="str">
        <f t="shared" si="538"/>
        <v xml:space="preserve">, </v>
      </c>
      <c r="L5010" s="51">
        <f t="shared" si="540"/>
        <v>7</v>
      </c>
      <c r="M5010" s="51">
        <f t="shared" si="541"/>
        <v>7</v>
      </c>
      <c r="N5010" s="51" t="str">
        <f t="shared" si="542"/>
        <v xml:space="preserve"> months</v>
      </c>
      <c r="O5010" s="52" t="str">
        <f t="shared" si="543"/>
        <v>95 years, 7 months</v>
      </c>
    </row>
    <row r="5011" spans="8:15" x14ac:dyDescent="0.25">
      <c r="H5011" s="49">
        <v>4968</v>
      </c>
      <c r="I5011" s="51">
        <f t="shared" si="539"/>
        <v>95</v>
      </c>
      <c r="J5011" s="51" t="str">
        <f t="shared" si="537"/>
        <v xml:space="preserve"> years</v>
      </c>
      <c r="K5011" s="51" t="str">
        <f t="shared" si="538"/>
        <v xml:space="preserve">, </v>
      </c>
      <c r="L5011" s="51">
        <f t="shared" si="540"/>
        <v>7</v>
      </c>
      <c r="M5011" s="51">
        <f t="shared" si="541"/>
        <v>7</v>
      </c>
      <c r="N5011" s="51" t="str">
        <f t="shared" si="542"/>
        <v xml:space="preserve"> months</v>
      </c>
      <c r="O5011" s="52" t="str">
        <f t="shared" si="543"/>
        <v>95 years, 7 months</v>
      </c>
    </row>
    <row r="5012" spans="8:15" x14ac:dyDescent="0.25">
      <c r="H5012" s="49">
        <v>4969</v>
      </c>
      <c r="I5012" s="51">
        <f t="shared" si="539"/>
        <v>95</v>
      </c>
      <c r="J5012" s="51" t="str">
        <f t="shared" si="537"/>
        <v xml:space="preserve"> years</v>
      </c>
      <c r="K5012" s="51" t="str">
        <f t="shared" si="538"/>
        <v xml:space="preserve">, </v>
      </c>
      <c r="L5012" s="51">
        <f t="shared" si="540"/>
        <v>7</v>
      </c>
      <c r="M5012" s="51">
        <f t="shared" si="541"/>
        <v>7</v>
      </c>
      <c r="N5012" s="51" t="str">
        <f t="shared" si="542"/>
        <v xml:space="preserve"> months</v>
      </c>
      <c r="O5012" s="52" t="str">
        <f t="shared" si="543"/>
        <v>95 years, 7 months</v>
      </c>
    </row>
    <row r="5013" spans="8:15" x14ac:dyDescent="0.25">
      <c r="H5013" s="49">
        <v>4970</v>
      </c>
      <c r="I5013" s="51">
        <f t="shared" si="539"/>
        <v>95</v>
      </c>
      <c r="J5013" s="51" t="str">
        <f t="shared" si="537"/>
        <v xml:space="preserve"> years</v>
      </c>
      <c r="K5013" s="51" t="str">
        <f t="shared" si="538"/>
        <v xml:space="preserve">, </v>
      </c>
      <c r="L5013" s="51">
        <f t="shared" si="540"/>
        <v>7</v>
      </c>
      <c r="M5013" s="51">
        <f t="shared" si="541"/>
        <v>7</v>
      </c>
      <c r="N5013" s="51" t="str">
        <f t="shared" si="542"/>
        <v xml:space="preserve"> months</v>
      </c>
      <c r="O5013" s="52" t="str">
        <f t="shared" si="543"/>
        <v>95 years, 7 months</v>
      </c>
    </row>
    <row r="5014" spans="8:15" x14ac:dyDescent="0.25">
      <c r="H5014" s="49">
        <v>4971</v>
      </c>
      <c r="I5014" s="51">
        <f t="shared" si="539"/>
        <v>95</v>
      </c>
      <c r="J5014" s="51" t="str">
        <f t="shared" si="537"/>
        <v xml:space="preserve"> years</v>
      </c>
      <c r="K5014" s="51" t="str">
        <f t="shared" si="538"/>
        <v xml:space="preserve">, </v>
      </c>
      <c r="L5014" s="51">
        <f t="shared" si="540"/>
        <v>8</v>
      </c>
      <c r="M5014" s="51">
        <f t="shared" si="541"/>
        <v>8</v>
      </c>
      <c r="N5014" s="51" t="str">
        <f t="shared" si="542"/>
        <v xml:space="preserve"> months</v>
      </c>
      <c r="O5014" s="52" t="str">
        <f t="shared" si="543"/>
        <v>95 years, 8 months</v>
      </c>
    </row>
    <row r="5015" spans="8:15" x14ac:dyDescent="0.25">
      <c r="H5015" s="49">
        <v>4972</v>
      </c>
      <c r="I5015" s="51">
        <f t="shared" si="539"/>
        <v>95</v>
      </c>
      <c r="J5015" s="51" t="str">
        <f t="shared" si="537"/>
        <v xml:space="preserve"> years</v>
      </c>
      <c r="K5015" s="51" t="str">
        <f t="shared" si="538"/>
        <v xml:space="preserve">, </v>
      </c>
      <c r="L5015" s="51">
        <f t="shared" si="540"/>
        <v>8</v>
      </c>
      <c r="M5015" s="51">
        <f t="shared" si="541"/>
        <v>8</v>
      </c>
      <c r="N5015" s="51" t="str">
        <f t="shared" si="542"/>
        <v xml:space="preserve"> months</v>
      </c>
      <c r="O5015" s="52" t="str">
        <f t="shared" si="543"/>
        <v>95 years, 8 months</v>
      </c>
    </row>
    <row r="5016" spans="8:15" x14ac:dyDescent="0.25">
      <c r="H5016" s="49">
        <v>4973</v>
      </c>
      <c r="I5016" s="51">
        <f t="shared" si="539"/>
        <v>95</v>
      </c>
      <c r="J5016" s="51" t="str">
        <f t="shared" si="537"/>
        <v xml:space="preserve"> years</v>
      </c>
      <c r="K5016" s="51" t="str">
        <f t="shared" si="538"/>
        <v xml:space="preserve">, </v>
      </c>
      <c r="L5016" s="51">
        <f t="shared" si="540"/>
        <v>8</v>
      </c>
      <c r="M5016" s="51">
        <f t="shared" si="541"/>
        <v>8</v>
      </c>
      <c r="N5016" s="51" t="str">
        <f t="shared" si="542"/>
        <v xml:space="preserve"> months</v>
      </c>
      <c r="O5016" s="52" t="str">
        <f t="shared" si="543"/>
        <v>95 years, 8 months</v>
      </c>
    </row>
    <row r="5017" spans="8:15" x14ac:dyDescent="0.25">
      <c r="H5017" s="49">
        <v>4974</v>
      </c>
      <c r="I5017" s="51">
        <f t="shared" si="539"/>
        <v>95</v>
      </c>
      <c r="J5017" s="51" t="str">
        <f t="shared" si="537"/>
        <v xml:space="preserve"> years</v>
      </c>
      <c r="K5017" s="51" t="str">
        <f t="shared" si="538"/>
        <v xml:space="preserve">, </v>
      </c>
      <c r="L5017" s="51">
        <f t="shared" si="540"/>
        <v>8</v>
      </c>
      <c r="M5017" s="51">
        <f t="shared" si="541"/>
        <v>8</v>
      </c>
      <c r="N5017" s="51" t="str">
        <f t="shared" si="542"/>
        <v xml:space="preserve"> months</v>
      </c>
      <c r="O5017" s="52" t="str">
        <f t="shared" si="543"/>
        <v>95 years, 8 months</v>
      </c>
    </row>
    <row r="5018" spans="8:15" x14ac:dyDescent="0.25">
      <c r="H5018" s="49">
        <v>4975</v>
      </c>
      <c r="I5018" s="51">
        <f t="shared" si="539"/>
        <v>95</v>
      </c>
      <c r="J5018" s="51" t="str">
        <f t="shared" si="537"/>
        <v xml:space="preserve"> years</v>
      </c>
      <c r="K5018" s="51" t="str">
        <f t="shared" si="538"/>
        <v xml:space="preserve">, </v>
      </c>
      <c r="L5018" s="51">
        <f t="shared" si="540"/>
        <v>9</v>
      </c>
      <c r="M5018" s="51">
        <f t="shared" si="541"/>
        <v>9</v>
      </c>
      <c r="N5018" s="51" t="str">
        <f t="shared" si="542"/>
        <v xml:space="preserve"> months</v>
      </c>
      <c r="O5018" s="52" t="str">
        <f t="shared" si="543"/>
        <v>95 years, 9 months</v>
      </c>
    </row>
    <row r="5019" spans="8:15" x14ac:dyDescent="0.25">
      <c r="H5019" s="49">
        <v>4976</v>
      </c>
      <c r="I5019" s="51">
        <f t="shared" si="539"/>
        <v>95</v>
      </c>
      <c r="J5019" s="51" t="str">
        <f t="shared" si="537"/>
        <v xml:space="preserve"> years</v>
      </c>
      <c r="K5019" s="51" t="str">
        <f t="shared" si="538"/>
        <v xml:space="preserve">, </v>
      </c>
      <c r="L5019" s="51">
        <f t="shared" si="540"/>
        <v>9</v>
      </c>
      <c r="M5019" s="51">
        <f t="shared" si="541"/>
        <v>9</v>
      </c>
      <c r="N5019" s="51" t="str">
        <f t="shared" si="542"/>
        <v xml:space="preserve"> months</v>
      </c>
      <c r="O5019" s="52" t="str">
        <f t="shared" si="543"/>
        <v>95 years, 9 months</v>
      </c>
    </row>
    <row r="5020" spans="8:15" x14ac:dyDescent="0.25">
      <c r="H5020" s="49">
        <v>4977</v>
      </c>
      <c r="I5020" s="51">
        <f t="shared" si="539"/>
        <v>95</v>
      </c>
      <c r="J5020" s="51" t="str">
        <f t="shared" ref="J5020:J5043" si="544">IF(I5020=1," year"," years")</f>
        <v xml:space="preserve"> years</v>
      </c>
      <c r="K5020" s="51" t="str">
        <f t="shared" ref="K5020:K5043" si="545">IF(OR(L5020=12,L5020=0),"",", ")</f>
        <v xml:space="preserve">, </v>
      </c>
      <c r="L5020" s="51">
        <f t="shared" si="540"/>
        <v>9</v>
      </c>
      <c r="M5020" s="51">
        <f t="shared" si="541"/>
        <v>9</v>
      </c>
      <c r="N5020" s="51" t="str">
        <f t="shared" si="542"/>
        <v xml:space="preserve"> months</v>
      </c>
      <c r="O5020" s="52" t="str">
        <f t="shared" si="543"/>
        <v>95 years, 9 months</v>
      </c>
    </row>
    <row r="5021" spans="8:15" x14ac:dyDescent="0.25">
      <c r="H5021" s="49">
        <v>4978</v>
      </c>
      <c r="I5021" s="51">
        <f t="shared" si="539"/>
        <v>95</v>
      </c>
      <c r="J5021" s="51" t="str">
        <f t="shared" si="544"/>
        <v xml:space="preserve"> years</v>
      </c>
      <c r="K5021" s="51" t="str">
        <f t="shared" si="545"/>
        <v xml:space="preserve">, </v>
      </c>
      <c r="L5021" s="51">
        <f t="shared" si="540"/>
        <v>9</v>
      </c>
      <c r="M5021" s="51">
        <f t="shared" si="541"/>
        <v>9</v>
      </c>
      <c r="N5021" s="51" t="str">
        <f t="shared" si="542"/>
        <v xml:space="preserve"> months</v>
      </c>
      <c r="O5021" s="52" t="str">
        <f t="shared" si="543"/>
        <v>95 years, 9 months</v>
      </c>
    </row>
    <row r="5022" spans="8:15" x14ac:dyDescent="0.25">
      <c r="H5022" s="49">
        <v>4979</v>
      </c>
      <c r="I5022" s="51">
        <f t="shared" si="539"/>
        <v>95</v>
      </c>
      <c r="J5022" s="51" t="str">
        <f t="shared" si="544"/>
        <v xml:space="preserve"> years</v>
      </c>
      <c r="K5022" s="51" t="str">
        <f t="shared" si="545"/>
        <v xml:space="preserve">, </v>
      </c>
      <c r="L5022" s="51">
        <f t="shared" si="540"/>
        <v>9</v>
      </c>
      <c r="M5022" s="51">
        <f t="shared" si="541"/>
        <v>9</v>
      </c>
      <c r="N5022" s="51" t="str">
        <f t="shared" si="542"/>
        <v xml:space="preserve"> months</v>
      </c>
      <c r="O5022" s="52" t="str">
        <f t="shared" si="543"/>
        <v>95 years, 9 months</v>
      </c>
    </row>
    <row r="5023" spans="8:15" x14ac:dyDescent="0.25">
      <c r="H5023" s="49">
        <v>4980</v>
      </c>
      <c r="I5023" s="51">
        <f t="shared" si="539"/>
        <v>95</v>
      </c>
      <c r="J5023" s="51" t="str">
        <f t="shared" si="544"/>
        <v xml:space="preserve"> years</v>
      </c>
      <c r="K5023" s="51" t="str">
        <f t="shared" si="545"/>
        <v xml:space="preserve">, </v>
      </c>
      <c r="L5023" s="51">
        <f t="shared" si="540"/>
        <v>10</v>
      </c>
      <c r="M5023" s="51">
        <f t="shared" si="541"/>
        <v>10</v>
      </c>
      <c r="N5023" s="51" t="str">
        <f t="shared" si="542"/>
        <v xml:space="preserve"> months</v>
      </c>
      <c r="O5023" s="52" t="str">
        <f t="shared" si="543"/>
        <v>95 years, 10 months</v>
      </c>
    </row>
    <row r="5024" spans="8:15" x14ac:dyDescent="0.25">
      <c r="H5024" s="49">
        <v>4981</v>
      </c>
      <c r="I5024" s="51">
        <f t="shared" ref="I5024:I5043" si="546">IF(INT(H5024/52)=0,"",INT(H5024/52))+IF(L5024=12,1,0)</f>
        <v>95</v>
      </c>
      <c r="J5024" s="51" t="str">
        <f t="shared" si="544"/>
        <v xml:space="preserve"> years</v>
      </c>
      <c r="K5024" s="51" t="str">
        <f t="shared" si="545"/>
        <v xml:space="preserve">, </v>
      </c>
      <c r="L5024" s="51">
        <f t="shared" si="540"/>
        <v>10</v>
      </c>
      <c r="M5024" s="51">
        <f t="shared" si="541"/>
        <v>10</v>
      </c>
      <c r="N5024" s="51" t="str">
        <f t="shared" si="542"/>
        <v xml:space="preserve"> months</v>
      </c>
      <c r="O5024" s="52" t="str">
        <f t="shared" si="543"/>
        <v>95 years, 10 months</v>
      </c>
    </row>
    <row r="5025" spans="8:15" x14ac:dyDescent="0.25">
      <c r="H5025" s="49">
        <v>4982</v>
      </c>
      <c r="I5025" s="51">
        <f t="shared" si="546"/>
        <v>95</v>
      </c>
      <c r="J5025" s="51" t="str">
        <f t="shared" si="544"/>
        <v xml:space="preserve"> years</v>
      </c>
      <c r="K5025" s="51" t="str">
        <f t="shared" si="545"/>
        <v xml:space="preserve">, </v>
      </c>
      <c r="L5025" s="51">
        <f t="shared" si="540"/>
        <v>10</v>
      </c>
      <c r="M5025" s="51">
        <f t="shared" si="541"/>
        <v>10</v>
      </c>
      <c r="N5025" s="51" t="str">
        <f t="shared" si="542"/>
        <v xml:space="preserve"> months</v>
      </c>
      <c r="O5025" s="52" t="str">
        <f t="shared" si="543"/>
        <v>95 years, 10 months</v>
      </c>
    </row>
    <row r="5026" spans="8:15" x14ac:dyDescent="0.25">
      <c r="H5026" s="49">
        <v>4983</v>
      </c>
      <c r="I5026" s="51">
        <f t="shared" si="546"/>
        <v>95</v>
      </c>
      <c r="J5026" s="51" t="str">
        <f t="shared" si="544"/>
        <v xml:space="preserve"> years</v>
      </c>
      <c r="K5026" s="51" t="str">
        <f t="shared" si="545"/>
        <v xml:space="preserve">, </v>
      </c>
      <c r="L5026" s="51">
        <f t="shared" si="540"/>
        <v>10</v>
      </c>
      <c r="M5026" s="51">
        <f t="shared" si="541"/>
        <v>10</v>
      </c>
      <c r="N5026" s="51" t="str">
        <f t="shared" si="542"/>
        <v xml:space="preserve"> months</v>
      </c>
      <c r="O5026" s="52" t="str">
        <f t="shared" si="543"/>
        <v>95 years, 10 months</v>
      </c>
    </row>
    <row r="5027" spans="8:15" x14ac:dyDescent="0.25">
      <c r="H5027" s="49">
        <v>4984</v>
      </c>
      <c r="I5027" s="51">
        <f t="shared" si="546"/>
        <v>95</v>
      </c>
      <c r="J5027" s="51" t="str">
        <f t="shared" si="544"/>
        <v xml:space="preserve"> years</v>
      </c>
      <c r="K5027" s="51" t="str">
        <f t="shared" si="545"/>
        <v xml:space="preserve">, </v>
      </c>
      <c r="L5027" s="51">
        <f t="shared" si="540"/>
        <v>11</v>
      </c>
      <c r="M5027" s="51">
        <f t="shared" si="541"/>
        <v>11</v>
      </c>
      <c r="N5027" s="51" t="str">
        <f t="shared" si="542"/>
        <v xml:space="preserve"> months</v>
      </c>
      <c r="O5027" s="52" t="str">
        <f t="shared" si="543"/>
        <v>95 years, 11 months</v>
      </c>
    </row>
    <row r="5028" spans="8:15" x14ac:dyDescent="0.25">
      <c r="H5028" s="49">
        <v>4985</v>
      </c>
      <c r="I5028" s="51">
        <f t="shared" si="546"/>
        <v>95</v>
      </c>
      <c r="J5028" s="51" t="str">
        <f t="shared" si="544"/>
        <v xml:space="preserve"> years</v>
      </c>
      <c r="K5028" s="51" t="str">
        <f t="shared" si="545"/>
        <v xml:space="preserve">, </v>
      </c>
      <c r="L5028" s="51">
        <f t="shared" si="540"/>
        <v>11</v>
      </c>
      <c r="M5028" s="51">
        <f t="shared" si="541"/>
        <v>11</v>
      </c>
      <c r="N5028" s="51" t="str">
        <f t="shared" si="542"/>
        <v xml:space="preserve"> months</v>
      </c>
      <c r="O5028" s="52" t="str">
        <f t="shared" si="543"/>
        <v>95 years, 11 months</v>
      </c>
    </row>
    <row r="5029" spans="8:15" x14ac:dyDescent="0.25">
      <c r="H5029" s="49">
        <v>4986</v>
      </c>
      <c r="I5029" s="51">
        <f t="shared" si="546"/>
        <v>95</v>
      </c>
      <c r="J5029" s="51" t="str">
        <f t="shared" si="544"/>
        <v xml:space="preserve"> years</v>
      </c>
      <c r="K5029" s="51" t="str">
        <f t="shared" si="545"/>
        <v xml:space="preserve">, </v>
      </c>
      <c r="L5029" s="51">
        <f t="shared" si="540"/>
        <v>11</v>
      </c>
      <c r="M5029" s="51">
        <f t="shared" si="541"/>
        <v>11</v>
      </c>
      <c r="N5029" s="51" t="str">
        <f t="shared" si="542"/>
        <v xml:space="preserve"> months</v>
      </c>
      <c r="O5029" s="52" t="str">
        <f t="shared" si="543"/>
        <v>95 years, 11 months</v>
      </c>
    </row>
    <row r="5030" spans="8:15" x14ac:dyDescent="0.25">
      <c r="H5030" s="49">
        <v>4987</v>
      </c>
      <c r="I5030" s="51">
        <f t="shared" si="546"/>
        <v>95</v>
      </c>
      <c r="J5030" s="51" t="str">
        <f t="shared" si="544"/>
        <v xml:space="preserve"> years</v>
      </c>
      <c r="K5030" s="51" t="str">
        <f t="shared" si="545"/>
        <v xml:space="preserve">, </v>
      </c>
      <c r="L5030" s="51">
        <f t="shared" si="540"/>
        <v>11</v>
      </c>
      <c r="M5030" s="51">
        <f t="shared" si="541"/>
        <v>11</v>
      </c>
      <c r="N5030" s="51" t="str">
        <f t="shared" si="542"/>
        <v xml:space="preserve"> months</v>
      </c>
      <c r="O5030" s="52" t="str">
        <f t="shared" si="543"/>
        <v>95 years, 11 months</v>
      </c>
    </row>
    <row r="5031" spans="8:15" x14ac:dyDescent="0.25">
      <c r="H5031" s="49">
        <v>4988</v>
      </c>
      <c r="I5031" s="51">
        <f t="shared" si="546"/>
        <v>96</v>
      </c>
      <c r="J5031" s="51" t="str">
        <f t="shared" si="544"/>
        <v xml:space="preserve"> years</v>
      </c>
      <c r="K5031" s="51" t="str">
        <f t="shared" si="545"/>
        <v/>
      </c>
      <c r="L5031" s="51">
        <f t="shared" si="540"/>
        <v>12</v>
      </c>
      <c r="M5031" s="51" t="str">
        <f t="shared" si="541"/>
        <v/>
      </c>
      <c r="N5031" s="51" t="str">
        <f t="shared" si="542"/>
        <v/>
      </c>
      <c r="O5031" s="52" t="str">
        <f t="shared" si="543"/>
        <v>96 years</v>
      </c>
    </row>
    <row r="5032" spans="8:15" x14ac:dyDescent="0.25">
      <c r="H5032" s="49">
        <v>4989</v>
      </c>
      <c r="I5032" s="51">
        <f t="shared" si="546"/>
        <v>96</v>
      </c>
      <c r="J5032" s="51" t="str">
        <f t="shared" si="544"/>
        <v xml:space="preserve"> years</v>
      </c>
      <c r="K5032" s="51" t="str">
        <f t="shared" si="545"/>
        <v/>
      </c>
      <c r="L5032" s="51">
        <f t="shared" si="540"/>
        <v>12</v>
      </c>
      <c r="M5032" s="51" t="str">
        <f t="shared" si="541"/>
        <v/>
      </c>
      <c r="N5032" s="51" t="str">
        <f t="shared" si="542"/>
        <v/>
      </c>
      <c r="O5032" s="52" t="str">
        <f t="shared" si="543"/>
        <v>96 years</v>
      </c>
    </row>
    <row r="5033" spans="8:15" x14ac:dyDescent="0.25">
      <c r="H5033" s="49">
        <v>4990</v>
      </c>
      <c r="I5033" s="51">
        <f t="shared" si="546"/>
        <v>96</v>
      </c>
      <c r="J5033" s="51" t="str">
        <f t="shared" si="544"/>
        <v xml:space="preserve"> years</v>
      </c>
      <c r="K5033" s="51" t="str">
        <f t="shared" si="545"/>
        <v/>
      </c>
      <c r="L5033" s="51">
        <f t="shared" si="540"/>
        <v>12</v>
      </c>
      <c r="M5033" s="51" t="str">
        <f t="shared" si="541"/>
        <v/>
      </c>
      <c r="N5033" s="51" t="str">
        <f t="shared" si="542"/>
        <v/>
      </c>
      <c r="O5033" s="52" t="str">
        <f t="shared" si="543"/>
        <v>96 years</v>
      </c>
    </row>
    <row r="5034" spans="8:15" x14ac:dyDescent="0.25">
      <c r="H5034" s="49">
        <v>4991</v>
      </c>
      <c r="I5034" s="51">
        <f t="shared" si="546"/>
        <v>96</v>
      </c>
      <c r="J5034" s="51" t="str">
        <f t="shared" si="544"/>
        <v xml:space="preserve"> years</v>
      </c>
      <c r="K5034" s="51" t="str">
        <f t="shared" si="545"/>
        <v/>
      </c>
      <c r="L5034" s="51">
        <f t="shared" si="540"/>
        <v>12</v>
      </c>
      <c r="M5034" s="51" t="str">
        <f t="shared" si="541"/>
        <v/>
      </c>
      <c r="N5034" s="51" t="str">
        <f t="shared" si="542"/>
        <v/>
      </c>
      <c r="O5034" s="52" t="str">
        <f t="shared" si="543"/>
        <v>96 years</v>
      </c>
    </row>
    <row r="5035" spans="8:15" x14ac:dyDescent="0.25">
      <c r="H5035" s="49">
        <v>4992</v>
      </c>
      <c r="I5035" s="51">
        <f t="shared" si="546"/>
        <v>96</v>
      </c>
      <c r="J5035" s="51" t="str">
        <f t="shared" si="544"/>
        <v xml:space="preserve"> years</v>
      </c>
      <c r="K5035" s="51" t="str">
        <f t="shared" si="545"/>
        <v/>
      </c>
      <c r="L5035" s="51">
        <f t="shared" si="540"/>
        <v>0</v>
      </c>
      <c r="M5035" s="51" t="str">
        <f t="shared" si="541"/>
        <v/>
      </c>
      <c r="N5035" s="51" t="str">
        <f t="shared" si="542"/>
        <v/>
      </c>
      <c r="O5035" s="52" t="str">
        <f t="shared" si="543"/>
        <v>96 years</v>
      </c>
    </row>
    <row r="5036" spans="8:15" x14ac:dyDescent="0.25">
      <c r="H5036" s="49">
        <v>4993</v>
      </c>
      <c r="I5036" s="51">
        <f t="shared" si="546"/>
        <v>96</v>
      </c>
      <c r="J5036" s="51" t="str">
        <f t="shared" si="544"/>
        <v xml:space="preserve"> years</v>
      </c>
      <c r="K5036" s="51" t="str">
        <f t="shared" si="545"/>
        <v xml:space="preserve">, </v>
      </c>
      <c r="L5036" s="51">
        <f t="shared" si="540"/>
        <v>1</v>
      </c>
      <c r="M5036" s="51">
        <f t="shared" si="541"/>
        <v>1</v>
      </c>
      <c r="N5036" s="51" t="str">
        <f t="shared" si="542"/>
        <v xml:space="preserve"> month</v>
      </c>
      <c r="O5036" s="52" t="str">
        <f t="shared" si="543"/>
        <v>96 years, 1 month</v>
      </c>
    </row>
    <row r="5037" spans="8:15" x14ac:dyDescent="0.25">
      <c r="H5037" s="49">
        <v>4994</v>
      </c>
      <c r="I5037" s="51">
        <f t="shared" si="546"/>
        <v>96</v>
      </c>
      <c r="J5037" s="51" t="str">
        <f t="shared" si="544"/>
        <v xml:space="preserve"> years</v>
      </c>
      <c r="K5037" s="51" t="str">
        <f t="shared" si="545"/>
        <v xml:space="preserve">, </v>
      </c>
      <c r="L5037" s="51">
        <f t="shared" ref="L5037:L5043" si="547">IF((H5037/52*12-INT(H5037/52*12))=0,(H5037/52-INT(H5037/52))*12,INT((H5037/52-INT(H5037/52))*12)+1)</f>
        <v>1</v>
      </c>
      <c r="M5037" s="51">
        <f t="shared" ref="M5037:M5043" si="548">IF(OR(L5037=0,L5037=12),"",L5037)</f>
        <v>1</v>
      </c>
      <c r="N5037" s="51" t="str">
        <f t="shared" ref="N5037:N5043" si="549">IF(L5037=1," month",IF(OR(L5037=0,L5037=12),""," months"))</f>
        <v xml:space="preserve"> month</v>
      </c>
      <c r="O5037" s="52" t="str">
        <f t="shared" ref="O5037:O5043" si="550">CONCATENATE(I5037&amp;J5037&amp;K5037&amp;M5037&amp;N5037)</f>
        <v>96 years, 1 month</v>
      </c>
    </row>
    <row r="5038" spans="8:15" x14ac:dyDescent="0.25">
      <c r="H5038" s="49">
        <v>4995</v>
      </c>
      <c r="I5038" s="51">
        <f t="shared" si="546"/>
        <v>96</v>
      </c>
      <c r="J5038" s="51" t="str">
        <f t="shared" si="544"/>
        <v xml:space="preserve"> years</v>
      </c>
      <c r="K5038" s="51" t="str">
        <f t="shared" si="545"/>
        <v xml:space="preserve">, </v>
      </c>
      <c r="L5038" s="51">
        <f t="shared" si="547"/>
        <v>1</v>
      </c>
      <c r="M5038" s="51">
        <f t="shared" si="548"/>
        <v>1</v>
      </c>
      <c r="N5038" s="51" t="str">
        <f t="shared" si="549"/>
        <v xml:space="preserve"> month</v>
      </c>
      <c r="O5038" s="52" t="str">
        <f t="shared" si="550"/>
        <v>96 years, 1 month</v>
      </c>
    </row>
    <row r="5039" spans="8:15" x14ac:dyDescent="0.25">
      <c r="H5039" s="49">
        <v>4996</v>
      </c>
      <c r="I5039" s="51">
        <f t="shared" si="546"/>
        <v>96</v>
      </c>
      <c r="J5039" s="51" t="str">
        <f t="shared" si="544"/>
        <v xml:space="preserve"> years</v>
      </c>
      <c r="K5039" s="51" t="str">
        <f t="shared" si="545"/>
        <v xml:space="preserve">, </v>
      </c>
      <c r="L5039" s="51">
        <f t="shared" si="547"/>
        <v>1</v>
      </c>
      <c r="M5039" s="51">
        <f t="shared" si="548"/>
        <v>1</v>
      </c>
      <c r="N5039" s="51" t="str">
        <f t="shared" si="549"/>
        <v xml:space="preserve"> month</v>
      </c>
      <c r="O5039" s="52" t="str">
        <f t="shared" si="550"/>
        <v>96 years, 1 month</v>
      </c>
    </row>
    <row r="5040" spans="8:15" x14ac:dyDescent="0.25">
      <c r="H5040" s="49">
        <v>4997</v>
      </c>
      <c r="I5040" s="51">
        <f t="shared" si="546"/>
        <v>96</v>
      </c>
      <c r="J5040" s="51" t="str">
        <f t="shared" si="544"/>
        <v xml:space="preserve"> years</v>
      </c>
      <c r="K5040" s="51" t="str">
        <f t="shared" si="545"/>
        <v xml:space="preserve">, </v>
      </c>
      <c r="L5040" s="51">
        <f t="shared" si="547"/>
        <v>2</v>
      </c>
      <c r="M5040" s="51">
        <f t="shared" si="548"/>
        <v>2</v>
      </c>
      <c r="N5040" s="51" t="str">
        <f t="shared" si="549"/>
        <v xml:space="preserve"> months</v>
      </c>
      <c r="O5040" s="52" t="str">
        <f t="shared" si="550"/>
        <v>96 years, 2 months</v>
      </c>
    </row>
    <row r="5041" spans="8:15" x14ac:dyDescent="0.25">
      <c r="H5041" s="49">
        <v>4998</v>
      </c>
      <c r="I5041" s="51">
        <f t="shared" si="546"/>
        <v>96</v>
      </c>
      <c r="J5041" s="51" t="str">
        <f t="shared" si="544"/>
        <v xml:space="preserve"> years</v>
      </c>
      <c r="K5041" s="51" t="str">
        <f t="shared" si="545"/>
        <v xml:space="preserve">, </v>
      </c>
      <c r="L5041" s="51">
        <f t="shared" si="547"/>
        <v>2</v>
      </c>
      <c r="M5041" s="51">
        <f t="shared" si="548"/>
        <v>2</v>
      </c>
      <c r="N5041" s="51" t="str">
        <f t="shared" si="549"/>
        <v xml:space="preserve"> months</v>
      </c>
      <c r="O5041" s="52" t="str">
        <f t="shared" si="550"/>
        <v>96 years, 2 months</v>
      </c>
    </row>
    <row r="5042" spans="8:15" x14ac:dyDescent="0.25">
      <c r="H5042" s="49">
        <v>4999</v>
      </c>
      <c r="I5042" s="51">
        <f t="shared" si="546"/>
        <v>96</v>
      </c>
      <c r="J5042" s="51" t="str">
        <f t="shared" si="544"/>
        <v xml:space="preserve"> years</v>
      </c>
      <c r="K5042" s="51" t="str">
        <f t="shared" si="545"/>
        <v xml:space="preserve">, </v>
      </c>
      <c r="L5042" s="51">
        <f t="shared" si="547"/>
        <v>2</v>
      </c>
      <c r="M5042" s="51">
        <f t="shared" si="548"/>
        <v>2</v>
      </c>
      <c r="N5042" s="51" t="str">
        <f t="shared" si="549"/>
        <v xml:space="preserve"> months</v>
      </c>
      <c r="O5042" s="52" t="str">
        <f t="shared" si="550"/>
        <v>96 years, 2 months</v>
      </c>
    </row>
    <row r="5043" spans="8:15" x14ac:dyDescent="0.25">
      <c r="H5043" s="55">
        <v>5000</v>
      </c>
      <c r="I5043" s="56">
        <f t="shared" si="546"/>
        <v>96</v>
      </c>
      <c r="J5043" s="56" t="str">
        <f t="shared" si="544"/>
        <v xml:space="preserve"> years</v>
      </c>
      <c r="K5043" s="56" t="str">
        <f t="shared" si="545"/>
        <v xml:space="preserve">, </v>
      </c>
      <c r="L5043" s="56">
        <f t="shared" si="547"/>
        <v>2</v>
      </c>
      <c r="M5043" s="56">
        <f t="shared" si="548"/>
        <v>2</v>
      </c>
      <c r="N5043" s="56" t="str">
        <f t="shared" si="549"/>
        <v xml:space="preserve"> months</v>
      </c>
      <c r="O5043" s="57" t="str">
        <f t="shared" si="550"/>
        <v>96 years, 2 months</v>
      </c>
    </row>
  </sheetData>
  <mergeCells count="3">
    <mergeCell ref="A1:C1"/>
    <mergeCell ref="A2:C2"/>
    <mergeCell ref="A3:C3"/>
  </mergeCells>
  <pageMargins left="0.70866141732283472" right="0.70866141732283472" top="0.74803149606299213" bottom="0.74803149606299213" header="0.31496062992125984" footer="0.31496062992125984"/>
  <pageSetup scale="73" fitToHeight="2" orientation="portrait" r:id="rId1"/>
  <headerFooter>
    <oddHeader>&amp;R&amp;D</oddHeader>
    <oddFooter>&amp;L&amp;Z&amp;F
&amp;A</oddFooter>
  </headerFooter>
  <rowBreaks count="1" manualBreakCount="1">
    <brk id="40"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8"/>
  <sheetViews>
    <sheetView workbookViewId="0">
      <selection sqref="A1:C1"/>
    </sheetView>
  </sheetViews>
  <sheetFormatPr defaultRowHeight="15" x14ac:dyDescent="0.25"/>
  <cols>
    <col min="2" max="2" width="12.5703125" customWidth="1"/>
    <col min="3" max="3" width="67" customWidth="1"/>
    <col min="4" max="4" width="17.42578125" customWidth="1"/>
    <col min="5" max="5" width="16.140625" customWidth="1"/>
    <col min="6" max="6" width="15" customWidth="1"/>
    <col min="7" max="7" width="14.140625" customWidth="1"/>
    <col min="8" max="8" width="63.28515625" customWidth="1"/>
  </cols>
  <sheetData>
    <row r="1" spans="1:8" ht="18.75" x14ac:dyDescent="0.3">
      <c r="A1" s="3" t="s">
        <v>3</v>
      </c>
    </row>
    <row r="2" spans="1:8" ht="15.75" x14ac:dyDescent="0.25">
      <c r="A2" s="4" t="s">
        <v>6</v>
      </c>
    </row>
    <row r="3" spans="1:8" x14ac:dyDescent="0.25">
      <c r="A3" s="5" t="s">
        <v>30</v>
      </c>
    </row>
    <row r="4" spans="1:8" x14ac:dyDescent="0.25">
      <c r="A4" s="5" t="s">
        <v>16</v>
      </c>
    </row>
    <row r="5" spans="1:8" x14ac:dyDescent="0.25">
      <c r="A5" s="5"/>
    </row>
    <row r="6" spans="1:8" x14ac:dyDescent="0.25">
      <c r="B6" s="148" t="s">
        <v>122</v>
      </c>
      <c r="C6" s="148" t="s">
        <v>11</v>
      </c>
      <c r="D6" s="148" t="s">
        <v>12</v>
      </c>
      <c r="E6" s="148"/>
      <c r="F6" s="148" t="s">
        <v>13</v>
      </c>
      <c r="G6" s="148"/>
      <c r="H6" s="148" t="s">
        <v>15</v>
      </c>
    </row>
    <row r="7" spans="1:8" x14ac:dyDescent="0.25">
      <c r="B7" s="147" t="s">
        <v>123</v>
      </c>
      <c r="C7" s="20" t="s">
        <v>124</v>
      </c>
      <c r="D7" s="20" t="s">
        <v>14</v>
      </c>
      <c r="E7" s="21">
        <v>41940</v>
      </c>
      <c r="F7" s="20" t="s">
        <v>17</v>
      </c>
      <c r="G7" s="21">
        <v>42061</v>
      </c>
      <c r="H7" s="20"/>
    </row>
    <row r="8" spans="1:8" x14ac:dyDescent="0.25">
      <c r="B8" s="147" t="s">
        <v>129</v>
      </c>
      <c r="C8" s="20" t="s">
        <v>178</v>
      </c>
      <c r="D8" s="20" t="s">
        <v>130</v>
      </c>
      <c r="E8" s="21">
        <v>44287</v>
      </c>
      <c r="F8" s="20"/>
      <c r="G8" s="20"/>
      <c r="H8" s="20"/>
    </row>
    <row r="9" spans="1:8" x14ac:dyDescent="0.25">
      <c r="B9" s="20"/>
      <c r="C9" s="20"/>
      <c r="D9" s="20"/>
      <c r="E9" s="21"/>
      <c r="F9" s="20"/>
      <c r="G9" s="20"/>
      <c r="H9" s="20"/>
    </row>
    <row r="10" spans="1:8" x14ac:dyDescent="0.25">
      <c r="B10" s="20"/>
      <c r="C10" s="20"/>
      <c r="D10" s="20"/>
      <c r="E10" s="21"/>
      <c r="F10" s="20"/>
      <c r="G10" s="21"/>
      <c r="H10" s="20"/>
    </row>
    <row r="11" spans="1:8" x14ac:dyDescent="0.25">
      <c r="B11" s="20"/>
      <c r="C11" s="20"/>
      <c r="D11" s="20"/>
      <c r="E11" s="21"/>
      <c r="F11" s="20"/>
      <c r="G11" s="20"/>
      <c r="H11" s="20"/>
    </row>
    <row r="12" spans="1:8" x14ac:dyDescent="0.25">
      <c r="B12" s="20"/>
      <c r="C12" s="20"/>
      <c r="D12" s="20"/>
      <c r="E12" s="21"/>
      <c r="F12" s="20"/>
      <c r="G12" s="20"/>
      <c r="H12" s="20"/>
    </row>
    <row r="13" spans="1:8" x14ac:dyDescent="0.25">
      <c r="B13" s="20"/>
      <c r="C13" s="20"/>
      <c r="D13" s="20"/>
      <c r="E13" s="21"/>
      <c r="F13" s="20"/>
      <c r="G13" s="21"/>
      <c r="H13" s="20"/>
    </row>
    <row r="14" spans="1:8" x14ac:dyDescent="0.25">
      <c r="B14" s="20"/>
      <c r="C14" s="20"/>
      <c r="D14" s="20"/>
      <c r="E14" s="21"/>
      <c r="F14" s="20"/>
      <c r="G14" s="21"/>
      <c r="H14" s="20"/>
    </row>
    <row r="15" spans="1:8" x14ac:dyDescent="0.25">
      <c r="B15" s="20"/>
      <c r="C15" s="20"/>
      <c r="D15" s="20"/>
      <c r="E15" s="21"/>
      <c r="F15" s="20"/>
      <c r="G15" s="20"/>
      <c r="H15" s="20"/>
    </row>
    <row r="16" spans="1:8" x14ac:dyDescent="0.25">
      <c r="B16" s="141"/>
      <c r="C16" s="20"/>
      <c r="D16" s="20"/>
      <c r="E16" s="21"/>
      <c r="F16" s="20"/>
      <c r="G16" s="20"/>
      <c r="H16" s="20"/>
    </row>
    <row r="17" spans="2:8" x14ac:dyDescent="0.25">
      <c r="B17" s="144"/>
      <c r="C17" s="145"/>
      <c r="D17" s="145"/>
      <c r="E17" s="146"/>
      <c r="F17" s="145"/>
      <c r="G17" s="145"/>
      <c r="H17" s="145"/>
    </row>
    <row r="18" spans="2:8" x14ac:dyDescent="0.25">
      <c r="B18" s="20"/>
      <c r="C18" s="20"/>
      <c r="D18" s="20"/>
      <c r="E18" s="20"/>
      <c r="F18" s="20"/>
      <c r="G18" s="20"/>
      <c r="H18" s="20"/>
    </row>
  </sheetData>
  <pageMargins left="0.70866141732283472" right="0.70866141732283472" top="0.74803149606299213" bottom="0.74803149606299213" header="0.31496062992125984" footer="0.31496062992125984"/>
  <pageSetup scale="61" orientation="landscape" r:id="rId1"/>
  <headerFooter>
    <oddHeader>&amp;R&amp;D</oddHeader>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User Guide</vt:lpstr>
      <vt:lpstr>Input</vt:lpstr>
      <vt:lpstr>Results</vt:lpstr>
      <vt:lpstr>Accumulated Premium</vt:lpstr>
      <vt:lpstr>Multiplier Table</vt:lpstr>
      <vt:lpstr>Documentation</vt:lpstr>
      <vt:lpstr>Version</vt:lpstr>
      <vt:lpstr>AnnualPremAfterIncrease</vt:lpstr>
      <vt:lpstr>AnnualPremBeforeIncrease</vt:lpstr>
      <vt:lpstr>ComprehensiveBenefit</vt:lpstr>
      <vt:lpstr>DayOfBirth</vt:lpstr>
      <vt:lpstr>DayOfIssue</vt:lpstr>
      <vt:lpstr>FacilityCareBenefit</vt:lpstr>
      <vt:lpstr>FinalYear</vt:lpstr>
      <vt:lpstr>IndicatorLifePay</vt:lpstr>
      <vt:lpstr>IndicatorLimitedPay</vt:lpstr>
      <vt:lpstr>LifetimePay</vt:lpstr>
      <vt:lpstr>LimitedPay</vt:lpstr>
      <vt:lpstr>MonthlyPremAfterIncrease</vt:lpstr>
      <vt:lpstr>MonthlyPremBeforeIncrease</vt:lpstr>
      <vt:lpstr>MonthOfBirth</vt:lpstr>
      <vt:lpstr>MonthOfIssue</vt:lpstr>
      <vt:lpstr>Name</vt:lpstr>
      <vt:lpstr>Input!Print_Area</vt:lpstr>
      <vt:lpstr>Results!Print_Area</vt:lpstr>
      <vt:lpstr>Results!Print_Titles</vt:lpstr>
      <vt:lpstr>UptoYear</vt:lpstr>
      <vt:lpstr>WeekConverter</vt:lpstr>
      <vt:lpstr>YearOfBirth</vt:lpstr>
      <vt:lpstr>YearOfIssue</vt:lpstr>
    </vt:vector>
  </TitlesOfParts>
  <Company>Sun Life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Premium Recovery Tool</dc:title>
  <dc:creator>Khalid Sadequin</dc:creator>
  <cp:lastModifiedBy>Stephanie Hogenkamp</cp:lastModifiedBy>
  <cp:lastPrinted>2015-08-10T13:16:55Z</cp:lastPrinted>
  <dcterms:created xsi:type="dcterms:W3CDTF">2014-10-06T18:11:37Z</dcterms:created>
  <dcterms:modified xsi:type="dcterms:W3CDTF">2021-04-26T12:55:31Z</dcterms:modified>
</cp:coreProperties>
</file>